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X:\4. Afdelingen en Sectoren\Afdeling Communicatie\Sectoren\Sector Gezondheidszorg\Datamodel  veldenlijst\"/>
    </mc:Choice>
  </mc:AlternateContent>
  <xr:revisionPtr revIDLastSave="0" documentId="8_{0E286B4E-F1C3-4235-9602-CE8039F3B858}" xr6:coauthVersionLast="47" xr6:coauthVersionMax="47" xr10:uidLastSave="{00000000-0000-0000-0000-000000000000}"/>
  <bookViews>
    <workbookView xWindow="-120" yWindow="-120" windowWidth="29040" windowHeight="15840" tabRatio="786" xr2:uid="{00000000-000D-0000-FFFF-FFFF00000000}"/>
  </bookViews>
  <sheets>
    <sheet name="Change History" sheetId="7" r:id="rId1"/>
    <sheet name="Explanation" sheetId="6" r:id="rId2"/>
    <sheet name="Fielddefinitions" sheetId="5" r:id="rId3"/>
    <sheet name="BE" sheetId="19" r:id="rId4"/>
    <sheet name="DE" sheetId="22" r:id="rId5"/>
    <sheet name="DK" sheetId="31" r:id="rId6"/>
    <sheet name="ES" sheetId="26" r:id="rId7"/>
    <sheet name="FR" sheetId="32" r:id="rId8"/>
    <sheet name="FI" sheetId="29" r:id="rId9"/>
    <sheet name="IE" sheetId="30" r:id="rId10"/>
    <sheet name="NL" sheetId="20" r:id="rId11"/>
    <sheet name="USA FDA" sheetId="24" r:id="rId12"/>
    <sheet name="Data for Attributes per Brick" sheetId="2" state="hidden" r:id="rId13"/>
    <sheet name="Bricks" sheetId="4" state="hidden" r:id="rId14"/>
    <sheet name="Bricks added in version" sheetId="9" state="hidden" r:id="rId15"/>
    <sheet name="Foutmeldingen" sheetId="18" state="hidden" r:id="rId16"/>
    <sheet name="UK NHS" sheetId="21" r:id="rId17"/>
  </sheets>
  <definedNames>
    <definedName name="_xlnm._FilterDatabase" localSheetId="3" hidden="1">BE!$A$4:$BJ$249</definedName>
    <definedName name="_xlnm._FilterDatabase" localSheetId="13" hidden="1">Bricks!$A$4:$AB$144</definedName>
    <definedName name="_xlnm._FilterDatabase" localSheetId="14" hidden="1">'Bricks added in version'!$A$4:$C$4</definedName>
    <definedName name="_xlnm._FilterDatabase" localSheetId="12" hidden="1">'Data for Attributes per Brick'!$A$1:$F$108</definedName>
    <definedName name="_xlnm._FilterDatabase" localSheetId="4" hidden="1">DE!$A$4:$R$229</definedName>
    <definedName name="_xlnm._FilterDatabase" localSheetId="5" hidden="1">DK!$A$4:$N$217</definedName>
    <definedName name="_xlnm._FilterDatabase" localSheetId="6" hidden="1">ES!$A$4:$N$62</definedName>
    <definedName name="_xlnm._FilterDatabase" localSheetId="8" hidden="1">FI!$A$4:$N$249</definedName>
    <definedName name="_xlnm._FilterDatabase" localSheetId="2" hidden="1">Fielddefinitions!$A$4:$XFC$249</definedName>
    <definedName name="_xlnm._FilterDatabase" localSheetId="7" hidden="1">FR!$A$4:$M$229</definedName>
    <definedName name="_xlnm._FilterDatabase" localSheetId="9" hidden="1">IE!$A$4:$K$55</definedName>
    <definedName name="_xlnm._FilterDatabase" localSheetId="10" hidden="1">NL!$A$4:$S$249</definedName>
    <definedName name="_xlnm._FilterDatabase" localSheetId="16" hidden="1">'UK NHS'!$A$4:$I$4</definedName>
    <definedName name="_xlnm._FilterDatabase" localSheetId="11" hidden="1">'USA FDA'!$A$4:$M$249</definedName>
    <definedName name="_xlnm.Print_Area" localSheetId="16">'UK NHS'!$A$1:$J$56</definedName>
    <definedName name="Ecco1707" localSheetId="2">Fielddefinitions!#REF!</definedName>
    <definedName name="Ecco1740" localSheetId="2">Fielddefinitions!#REF!</definedName>
    <definedName name="Ecco1756" localSheetId="2">Fielddefinitions!#REF!</definedName>
    <definedName name="Ecco1772" localSheetId="2">Fielddefinitions!#REF!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9" i="5" l="1"/>
  <c r="AK69" i="5"/>
  <c r="A6" i="19"/>
  <c r="A7" i="19"/>
  <c r="A8" i="19"/>
  <c r="A9" i="19"/>
  <c r="A10" i="19"/>
  <c r="A11" i="19"/>
  <c r="A12" i="19"/>
  <c r="A13" i="19"/>
  <c r="A14" i="19"/>
  <c r="A15" i="19"/>
  <c r="B15" i="19" s="1"/>
  <c r="A16" i="19"/>
  <c r="A17" i="19"/>
  <c r="C17" i="19" s="1"/>
  <c r="A18" i="19"/>
  <c r="A19" i="19"/>
  <c r="F19" i="19" s="1"/>
  <c r="A20" i="19"/>
  <c r="A21" i="19"/>
  <c r="F21" i="19" s="1"/>
  <c r="A22" i="19"/>
  <c r="A23" i="19"/>
  <c r="C23" i="19" s="1"/>
  <c r="A24" i="19"/>
  <c r="A25" i="19"/>
  <c r="C25" i="19" s="1"/>
  <c r="A26" i="19"/>
  <c r="A27" i="19"/>
  <c r="C27" i="19" s="1"/>
  <c r="A28" i="19"/>
  <c r="A29" i="19"/>
  <c r="C29" i="19" s="1"/>
  <c r="A30" i="19"/>
  <c r="A31" i="19"/>
  <c r="B31" i="19" s="1"/>
  <c r="A32" i="19"/>
  <c r="A33" i="19"/>
  <c r="B33" i="19" s="1"/>
  <c r="A34" i="19"/>
  <c r="A35" i="19"/>
  <c r="C35" i="19" s="1"/>
  <c r="A36" i="19"/>
  <c r="A37" i="19"/>
  <c r="C37" i="19" s="1"/>
  <c r="A38" i="19"/>
  <c r="A39" i="19"/>
  <c r="C39" i="19" s="1"/>
  <c r="A40" i="19"/>
  <c r="A41" i="19"/>
  <c r="C41" i="19" s="1"/>
  <c r="A42" i="19"/>
  <c r="A43" i="19"/>
  <c r="F43" i="19" s="1"/>
  <c r="A44" i="19"/>
  <c r="A45" i="19"/>
  <c r="A46" i="19"/>
  <c r="A47" i="19"/>
  <c r="F47" i="19" s="1"/>
  <c r="A48" i="19"/>
  <c r="A49" i="19"/>
  <c r="F49" i="19" s="1"/>
  <c r="A50" i="19"/>
  <c r="A51" i="19"/>
  <c r="C51" i="19" s="1"/>
  <c r="A52" i="19"/>
  <c r="A53" i="19"/>
  <c r="C53" i="19" s="1"/>
  <c r="A54" i="19"/>
  <c r="A55" i="19"/>
  <c r="B55" i="19" s="1"/>
  <c r="A56" i="19"/>
  <c r="A57" i="19"/>
  <c r="F57" i="19" s="1"/>
  <c r="A58" i="19"/>
  <c r="A59" i="19"/>
  <c r="F59" i="19" s="1"/>
  <c r="A60" i="19"/>
  <c r="A61" i="19"/>
  <c r="B61" i="19" s="1"/>
  <c r="A62" i="19"/>
  <c r="A63" i="19"/>
  <c r="C63" i="19" s="1"/>
  <c r="A64" i="19"/>
  <c r="A65" i="19"/>
  <c r="C65" i="19" s="1"/>
  <c r="A66" i="19"/>
  <c r="A67" i="19"/>
  <c r="C67" i="19" s="1"/>
  <c r="A68" i="19"/>
  <c r="A69" i="19"/>
  <c r="C69" i="19" s="1"/>
  <c r="A70" i="19"/>
  <c r="A71" i="19"/>
  <c r="B71" i="19" s="1"/>
  <c r="A72" i="19"/>
  <c r="A73" i="19"/>
  <c r="B73" i="19" s="1"/>
  <c r="A74" i="19"/>
  <c r="A75" i="19"/>
  <c r="F75" i="19" s="1"/>
  <c r="A76" i="19"/>
  <c r="A77" i="19"/>
  <c r="C77" i="19" s="1"/>
  <c r="A78" i="19"/>
  <c r="A79" i="19"/>
  <c r="D79" i="19" s="1"/>
  <c r="A80" i="19"/>
  <c r="F80" i="19" s="1"/>
  <c r="A81" i="19"/>
  <c r="D81" i="19" s="1"/>
  <c r="A82" i="19"/>
  <c r="A83" i="19"/>
  <c r="B83" i="19" s="1"/>
  <c r="A84" i="19"/>
  <c r="F84" i="19" s="1"/>
  <c r="A85" i="19"/>
  <c r="B85" i="19" s="1"/>
  <c r="A86" i="19"/>
  <c r="F86" i="19" s="1"/>
  <c r="A87" i="19"/>
  <c r="F87" i="19" s="1"/>
  <c r="A88" i="19"/>
  <c r="F88" i="19" s="1"/>
  <c r="A89" i="19"/>
  <c r="B89" i="19" s="1"/>
  <c r="A90" i="19"/>
  <c r="F90" i="19" s="1"/>
  <c r="A91" i="19"/>
  <c r="C91" i="19" s="1"/>
  <c r="A92" i="19"/>
  <c r="A93" i="19"/>
  <c r="B93" i="19" s="1"/>
  <c r="A94" i="19"/>
  <c r="A95" i="19"/>
  <c r="D95" i="19" s="1"/>
  <c r="A96" i="19"/>
  <c r="A97" i="19"/>
  <c r="D97" i="19" s="1"/>
  <c r="A98" i="19"/>
  <c r="A99" i="19"/>
  <c r="D99" i="19" s="1"/>
  <c r="A100" i="19"/>
  <c r="A101" i="19"/>
  <c r="C101" i="19" s="1"/>
  <c r="A102" i="19"/>
  <c r="A103" i="19"/>
  <c r="F103" i="19" s="1"/>
  <c r="A104" i="19"/>
  <c r="A105" i="19"/>
  <c r="B105" i="19" s="1"/>
  <c r="A106" i="19"/>
  <c r="A107" i="19"/>
  <c r="F107" i="19" s="1"/>
  <c r="A108" i="19"/>
  <c r="A109" i="19"/>
  <c r="C109" i="19" s="1"/>
  <c r="A110" i="19"/>
  <c r="A111" i="19"/>
  <c r="C111" i="19" s="1"/>
  <c r="A112" i="19"/>
  <c r="A113" i="19"/>
  <c r="B113" i="19" s="1"/>
  <c r="A114" i="19"/>
  <c r="A115" i="19"/>
  <c r="F115" i="19" s="1"/>
  <c r="A116" i="19"/>
  <c r="A117" i="19"/>
  <c r="C117" i="19" s="1"/>
  <c r="A118" i="19"/>
  <c r="A119" i="19"/>
  <c r="B119" i="19" s="1"/>
  <c r="A120" i="19"/>
  <c r="A121" i="19"/>
  <c r="C121" i="19" s="1"/>
  <c r="A122" i="19"/>
  <c r="A123" i="19"/>
  <c r="A124" i="19"/>
  <c r="A125" i="19"/>
  <c r="C125" i="19" s="1"/>
  <c r="A126" i="19"/>
  <c r="A127" i="19"/>
  <c r="D127" i="19" s="1"/>
  <c r="A128" i="19"/>
  <c r="A129" i="19"/>
  <c r="D129" i="19" s="1"/>
  <c r="A130" i="19"/>
  <c r="F130" i="19" s="1"/>
  <c r="A131" i="19"/>
  <c r="B131" i="19" s="1"/>
  <c r="A132" i="19"/>
  <c r="F132" i="19" s="1"/>
  <c r="A133" i="19"/>
  <c r="B133" i="19" s="1"/>
  <c r="A134" i="19"/>
  <c r="F134" i="19" s="1"/>
  <c r="A135" i="19"/>
  <c r="B135" i="19" s="1"/>
  <c r="A136" i="19"/>
  <c r="F136" i="19" s="1"/>
  <c r="A137" i="19"/>
  <c r="B137" i="19" s="1"/>
  <c r="A138" i="19"/>
  <c r="A139" i="19"/>
  <c r="F139" i="19" s="1"/>
  <c r="A140" i="19"/>
  <c r="A141" i="19"/>
  <c r="F141" i="19" s="1"/>
  <c r="A142" i="19"/>
  <c r="A143" i="19"/>
  <c r="B143" i="19" s="1"/>
  <c r="A144" i="19"/>
  <c r="A145" i="19"/>
  <c r="C145" i="19" s="1"/>
  <c r="A146" i="19"/>
  <c r="A147" i="19"/>
  <c r="F147" i="19" s="1"/>
  <c r="A148" i="19"/>
  <c r="A149" i="19"/>
  <c r="C149" i="19" s="1"/>
  <c r="A150" i="19"/>
  <c r="A151" i="19"/>
  <c r="F151" i="19" s="1"/>
  <c r="A152" i="19"/>
  <c r="A153" i="19"/>
  <c r="C153" i="19" s="1"/>
  <c r="A154" i="19"/>
  <c r="A155" i="19"/>
  <c r="A156" i="19"/>
  <c r="A157" i="19"/>
  <c r="C157" i="19" s="1"/>
  <c r="A158" i="19"/>
  <c r="A159" i="19"/>
  <c r="B159" i="19" s="1"/>
  <c r="A160" i="19"/>
  <c r="A161" i="19"/>
  <c r="C161" i="19" s="1"/>
  <c r="A162" i="19"/>
  <c r="A163" i="19"/>
  <c r="A164" i="19"/>
  <c r="A165" i="19"/>
  <c r="C165" i="19" s="1"/>
  <c r="A166" i="19"/>
  <c r="A167" i="19"/>
  <c r="B167" i="19" s="1"/>
  <c r="A168" i="19"/>
  <c r="A169" i="19"/>
  <c r="B169" i="19" s="1"/>
  <c r="A170" i="19"/>
  <c r="A171" i="19"/>
  <c r="A172" i="19"/>
  <c r="A173" i="19"/>
  <c r="C173" i="19" s="1"/>
  <c r="A174" i="19"/>
  <c r="A175" i="19"/>
  <c r="D175" i="19" s="1"/>
  <c r="A176" i="19"/>
  <c r="A177" i="19"/>
  <c r="C177" i="19" s="1"/>
  <c r="A178" i="19"/>
  <c r="A179" i="19"/>
  <c r="A180" i="19"/>
  <c r="A181" i="19"/>
  <c r="C181" i="19" s="1"/>
  <c r="A182" i="19"/>
  <c r="A183" i="19"/>
  <c r="F183" i="19" s="1"/>
  <c r="A184" i="19"/>
  <c r="A185" i="19"/>
  <c r="C185" i="19" s="1"/>
  <c r="A186" i="19"/>
  <c r="A187" i="19"/>
  <c r="A188" i="19"/>
  <c r="A189" i="19"/>
  <c r="C189" i="19" s="1"/>
  <c r="A190" i="19"/>
  <c r="A191" i="19"/>
  <c r="C191" i="19" s="1"/>
  <c r="A192" i="19"/>
  <c r="A193" i="19"/>
  <c r="F193" i="19" s="1"/>
  <c r="A194" i="19"/>
  <c r="A195" i="19"/>
  <c r="A196" i="19"/>
  <c r="A197" i="19"/>
  <c r="C197" i="19" s="1"/>
  <c r="A198" i="19"/>
  <c r="A199" i="19"/>
  <c r="B199" i="19" s="1"/>
  <c r="A200" i="19"/>
  <c r="A201" i="19"/>
  <c r="F201" i="19" s="1"/>
  <c r="A202" i="19"/>
  <c r="A203" i="19"/>
  <c r="A204" i="19"/>
  <c r="A205" i="19"/>
  <c r="C205" i="19" s="1"/>
  <c r="A206" i="19"/>
  <c r="A207" i="19"/>
  <c r="C207" i="19" s="1"/>
  <c r="A208" i="19"/>
  <c r="A209" i="19"/>
  <c r="F209" i="19" s="1"/>
  <c r="A210" i="19"/>
  <c r="A211" i="19"/>
  <c r="A212" i="19"/>
  <c r="A213" i="19"/>
  <c r="C213" i="19" s="1"/>
  <c r="A214" i="19"/>
  <c r="A215" i="19"/>
  <c r="F215" i="19" s="1"/>
  <c r="A216" i="19"/>
  <c r="A217" i="19"/>
  <c r="C217" i="19" s="1"/>
  <c r="A218" i="19"/>
  <c r="A219" i="19"/>
  <c r="A220" i="19"/>
  <c r="A221" i="19"/>
  <c r="C221" i="19" s="1"/>
  <c r="A222" i="19"/>
  <c r="A223" i="19"/>
  <c r="F223" i="19" s="1"/>
  <c r="A224" i="19"/>
  <c r="A225" i="19"/>
  <c r="D225" i="19" s="1"/>
  <c r="A226" i="19"/>
  <c r="A227" i="19"/>
  <c r="F227" i="19" s="1"/>
  <c r="A228" i="19"/>
  <c r="A229" i="19"/>
  <c r="D229" i="19" s="1"/>
  <c r="A230" i="19"/>
  <c r="F230" i="19" s="1"/>
  <c r="A231" i="19"/>
  <c r="D231" i="19" s="1"/>
  <c r="A232" i="19"/>
  <c r="F232" i="19" s="1"/>
  <c r="A233" i="19"/>
  <c r="B233" i="19" s="1"/>
  <c r="A234" i="19"/>
  <c r="F234" i="19" s="1"/>
  <c r="A235" i="19"/>
  <c r="B235" i="19" s="1"/>
  <c r="A236" i="19"/>
  <c r="F236" i="19" s="1"/>
  <c r="A237" i="19"/>
  <c r="B237" i="19" s="1"/>
  <c r="A238" i="19"/>
  <c r="F238" i="19" s="1"/>
  <c r="A239" i="19"/>
  <c r="D239" i="19" s="1"/>
  <c r="A240" i="19"/>
  <c r="F240" i="19" s="1"/>
  <c r="A241" i="19"/>
  <c r="B241" i="19" s="1"/>
  <c r="A242" i="19"/>
  <c r="F242" i="19" s="1"/>
  <c r="A243" i="19"/>
  <c r="C243" i="19" s="1"/>
  <c r="A244" i="19"/>
  <c r="F244" i="19" s="1"/>
  <c r="A245" i="19"/>
  <c r="B245" i="19" s="1"/>
  <c r="A246" i="19"/>
  <c r="F246" i="19" s="1"/>
  <c r="A247" i="19"/>
  <c r="B247" i="19" s="1"/>
  <c r="A248" i="19"/>
  <c r="F248" i="19" s="1"/>
  <c r="A249" i="19"/>
  <c r="B249" i="19" s="1"/>
  <c r="A5" i="19"/>
  <c r="A18" i="22"/>
  <c r="A19" i="22"/>
  <c r="B19" i="22" s="1"/>
  <c r="A20" i="22"/>
  <c r="A21" i="22"/>
  <c r="A22" i="22"/>
  <c r="A23" i="22"/>
  <c r="A24" i="22"/>
  <c r="B24" i="22" s="1"/>
  <c r="A25" i="22"/>
  <c r="A26" i="22"/>
  <c r="A27" i="22"/>
  <c r="B27" i="22" s="1"/>
  <c r="A28" i="22"/>
  <c r="A29" i="22"/>
  <c r="A30" i="22"/>
  <c r="A31" i="22"/>
  <c r="A32" i="22"/>
  <c r="B32" i="22" s="1"/>
  <c r="A33" i="22"/>
  <c r="A34" i="22"/>
  <c r="A35" i="22"/>
  <c r="B35" i="22" s="1"/>
  <c r="A36" i="22"/>
  <c r="A37" i="22"/>
  <c r="A38" i="22"/>
  <c r="A39" i="22"/>
  <c r="A40" i="22"/>
  <c r="B40" i="22" s="1"/>
  <c r="A41" i="22"/>
  <c r="A42" i="22"/>
  <c r="A43" i="22"/>
  <c r="B43" i="22" s="1"/>
  <c r="A44" i="22"/>
  <c r="A45" i="22"/>
  <c r="A46" i="22"/>
  <c r="A47" i="22"/>
  <c r="A48" i="22"/>
  <c r="B48" i="22" s="1"/>
  <c r="A49" i="22"/>
  <c r="A50" i="22"/>
  <c r="A51" i="22"/>
  <c r="B51" i="22" s="1"/>
  <c r="A52" i="22"/>
  <c r="A53" i="22"/>
  <c r="A54" i="22"/>
  <c r="A55" i="22"/>
  <c r="A56" i="22"/>
  <c r="A57" i="22"/>
  <c r="A58" i="22"/>
  <c r="A59" i="22"/>
  <c r="B59" i="22" s="1"/>
  <c r="A60" i="22"/>
  <c r="A61" i="22"/>
  <c r="A62" i="22"/>
  <c r="A63" i="22"/>
  <c r="A64" i="22"/>
  <c r="B64" i="22" s="1"/>
  <c r="A65" i="22"/>
  <c r="A66" i="22"/>
  <c r="A67" i="22"/>
  <c r="B67" i="22" s="1"/>
  <c r="A68" i="22"/>
  <c r="A69" i="22"/>
  <c r="A70" i="22"/>
  <c r="A71" i="22"/>
  <c r="A72" i="22"/>
  <c r="B72" i="22" s="1"/>
  <c r="A73" i="22"/>
  <c r="A74" i="22"/>
  <c r="A75" i="22"/>
  <c r="C75" i="22" s="1"/>
  <c r="A76" i="22"/>
  <c r="A77" i="22"/>
  <c r="A78" i="22"/>
  <c r="A79" i="22"/>
  <c r="A80" i="22"/>
  <c r="B80" i="22" s="1"/>
  <c r="A81" i="22"/>
  <c r="A82" i="22"/>
  <c r="A83" i="22"/>
  <c r="B83" i="22" s="1"/>
  <c r="A84" i="22"/>
  <c r="B84" i="22" s="1"/>
  <c r="A85" i="22"/>
  <c r="A86" i="22"/>
  <c r="A87" i="22"/>
  <c r="A88" i="22"/>
  <c r="D88" i="22" s="1"/>
  <c r="A89" i="22"/>
  <c r="C89" i="22" s="1"/>
  <c r="A90" i="22"/>
  <c r="D90" i="22" s="1"/>
  <c r="A91" i="22"/>
  <c r="C91" i="22" s="1"/>
  <c r="A92" i="22"/>
  <c r="A93" i="22"/>
  <c r="A94" i="22"/>
  <c r="A95" i="22"/>
  <c r="A96" i="22"/>
  <c r="B96" i="22" s="1"/>
  <c r="A97" i="22"/>
  <c r="A98" i="22"/>
  <c r="A99" i="22"/>
  <c r="C99" i="22" s="1"/>
  <c r="A100" i="22"/>
  <c r="A101" i="22"/>
  <c r="A102" i="22"/>
  <c r="A103" i="22"/>
  <c r="A104" i="22"/>
  <c r="A105" i="22"/>
  <c r="A106" i="22"/>
  <c r="A107" i="22"/>
  <c r="C107" i="22" s="1"/>
  <c r="A108" i="22"/>
  <c r="A109" i="22"/>
  <c r="A110" i="22"/>
  <c r="A111" i="22"/>
  <c r="A112" i="22"/>
  <c r="B112" i="22" s="1"/>
  <c r="A113" i="22"/>
  <c r="A114" i="22"/>
  <c r="B114" i="22" s="1"/>
  <c r="A115" i="22"/>
  <c r="D115" i="22" s="1"/>
  <c r="A116" i="22"/>
  <c r="A117" i="22"/>
  <c r="A118" i="22"/>
  <c r="A119" i="22"/>
  <c r="A120" i="22"/>
  <c r="B120" i="22" s="1"/>
  <c r="A121" i="22"/>
  <c r="A122" i="22"/>
  <c r="A123" i="22"/>
  <c r="D123" i="22" s="1"/>
  <c r="A124" i="22"/>
  <c r="A125" i="22"/>
  <c r="A126" i="22"/>
  <c r="B126" i="22" s="1"/>
  <c r="A127" i="22"/>
  <c r="A128" i="22"/>
  <c r="B128" i="22" s="1"/>
  <c r="A129" i="22"/>
  <c r="A130" i="22"/>
  <c r="D130" i="22" s="1"/>
  <c r="A131" i="22"/>
  <c r="B131" i="22" s="1"/>
  <c r="A132" i="22"/>
  <c r="A133" i="22"/>
  <c r="B133" i="22" s="1"/>
  <c r="A134" i="22"/>
  <c r="D134" i="22" s="1"/>
  <c r="A135" i="22"/>
  <c r="A136" i="22"/>
  <c r="D136" i="22" s="1"/>
  <c r="A137" i="22"/>
  <c r="A138" i="22"/>
  <c r="A139" i="22"/>
  <c r="B139" i="22" s="1"/>
  <c r="A140" i="22"/>
  <c r="A141" i="22"/>
  <c r="A142" i="22"/>
  <c r="A143" i="22"/>
  <c r="A144" i="22"/>
  <c r="B144" i="22" s="1"/>
  <c r="A145" i="22"/>
  <c r="D145" i="22" s="1"/>
  <c r="A146" i="22"/>
  <c r="A147" i="22"/>
  <c r="D147" i="22" s="1"/>
  <c r="A148" i="22"/>
  <c r="A149" i="22"/>
  <c r="A150" i="22"/>
  <c r="A151" i="22"/>
  <c r="A152" i="22"/>
  <c r="B152" i="22" s="1"/>
  <c r="A153" i="22"/>
  <c r="D153" i="22" s="1"/>
  <c r="A154" i="22"/>
  <c r="A155" i="22"/>
  <c r="D155" i="22" s="1"/>
  <c r="A156" i="22"/>
  <c r="A157" i="22"/>
  <c r="A158" i="22"/>
  <c r="A159" i="22"/>
  <c r="A160" i="22"/>
  <c r="B160" i="22" s="1"/>
  <c r="A161" i="22"/>
  <c r="D161" i="22" s="1"/>
  <c r="A162" i="22"/>
  <c r="A163" i="22"/>
  <c r="D163" i="22" s="1"/>
  <c r="A164" i="22"/>
  <c r="A165" i="22"/>
  <c r="A166" i="22"/>
  <c r="A167" i="22"/>
  <c r="A168" i="22"/>
  <c r="B168" i="22" s="1"/>
  <c r="A169" i="22"/>
  <c r="D169" i="22" s="1"/>
  <c r="A170" i="22"/>
  <c r="A171" i="22"/>
  <c r="A172" i="22"/>
  <c r="A173" i="22"/>
  <c r="A174" i="22"/>
  <c r="A175" i="22"/>
  <c r="A176" i="22"/>
  <c r="B176" i="22" s="1"/>
  <c r="A177" i="22"/>
  <c r="D177" i="22" s="1"/>
  <c r="A178" i="22"/>
  <c r="A179" i="22"/>
  <c r="D179" i="22" s="1"/>
  <c r="A180" i="22"/>
  <c r="A181" i="22"/>
  <c r="A182" i="22"/>
  <c r="A183" i="22"/>
  <c r="A184" i="22"/>
  <c r="B184" i="22" s="1"/>
  <c r="A185" i="22"/>
  <c r="D185" i="22" s="1"/>
  <c r="A186" i="22"/>
  <c r="A187" i="22"/>
  <c r="D187" i="22" s="1"/>
  <c r="A188" i="22"/>
  <c r="A189" i="22"/>
  <c r="A190" i="22"/>
  <c r="A191" i="22"/>
  <c r="A192" i="22"/>
  <c r="D192" i="22" s="1"/>
  <c r="A193" i="22"/>
  <c r="A194" i="22"/>
  <c r="A195" i="22"/>
  <c r="D195" i="22" s="1"/>
  <c r="A196" i="22"/>
  <c r="A197" i="22"/>
  <c r="A198" i="22"/>
  <c r="A199" i="22"/>
  <c r="A200" i="22"/>
  <c r="D200" i="22" s="1"/>
  <c r="A201" i="22"/>
  <c r="B201" i="22" s="1"/>
  <c r="A202" i="22"/>
  <c r="A203" i="22"/>
  <c r="A204" i="22"/>
  <c r="A205" i="22"/>
  <c r="A206" i="22"/>
  <c r="A207" i="22"/>
  <c r="A208" i="22"/>
  <c r="D208" i="22" s="1"/>
  <c r="A209" i="22"/>
  <c r="A210" i="22"/>
  <c r="A211" i="22"/>
  <c r="A212" i="22"/>
  <c r="A213" i="22"/>
  <c r="A214" i="22"/>
  <c r="A215" i="22"/>
  <c r="B215" i="22" s="1"/>
  <c r="A216" i="22"/>
  <c r="D216" i="22" s="1"/>
  <c r="A217" i="22"/>
  <c r="A218" i="22"/>
  <c r="A219" i="22"/>
  <c r="B219" i="22" s="1"/>
  <c r="A220" i="22"/>
  <c r="A221" i="22"/>
  <c r="A222" i="22"/>
  <c r="A223" i="22"/>
  <c r="B223" i="22" s="1"/>
  <c r="A224" i="22"/>
  <c r="D224" i="22" s="1"/>
  <c r="A225" i="22"/>
  <c r="A226" i="22"/>
  <c r="A227" i="22"/>
  <c r="D227" i="22" s="1"/>
  <c r="A228" i="22"/>
  <c r="A229" i="22"/>
  <c r="A230" i="22"/>
  <c r="A231" i="22"/>
  <c r="B231" i="22" s="1"/>
  <c r="A232" i="22"/>
  <c r="A233" i="22"/>
  <c r="A234" i="22"/>
  <c r="B234" i="22" s="1"/>
  <c r="A235" i="22"/>
  <c r="B235" i="22" s="1"/>
  <c r="A236" i="22"/>
  <c r="A237" i="22"/>
  <c r="B237" i="22" s="1"/>
  <c r="A238" i="22"/>
  <c r="B238" i="22" s="1"/>
  <c r="A239" i="22"/>
  <c r="C239" i="22" s="1"/>
  <c r="A240" i="22"/>
  <c r="B240" i="22" s="1"/>
  <c r="A241" i="22"/>
  <c r="C241" i="22" s="1"/>
  <c r="A242" i="22"/>
  <c r="A243" i="22"/>
  <c r="C243" i="22" s="1"/>
  <c r="A244" i="22"/>
  <c r="A245" i="22"/>
  <c r="A246" i="22"/>
  <c r="B246" i="22" s="1"/>
  <c r="A247" i="22"/>
  <c r="B247" i="22" s="1"/>
  <c r="A248" i="22"/>
  <c r="B248" i="22" s="1"/>
  <c r="A249" i="22"/>
  <c r="B249" i="22" s="1"/>
  <c r="D193" i="22"/>
  <c r="D132" i="22"/>
  <c r="A17" i="22"/>
  <c r="A16" i="22"/>
  <c r="A15" i="22"/>
  <c r="A14" i="22"/>
  <c r="C14" i="22" s="1"/>
  <c r="A13" i="22"/>
  <c r="B13" i="22" s="1"/>
  <c r="A12" i="22"/>
  <c r="A11" i="22"/>
  <c r="A10" i="22"/>
  <c r="B10" i="22" s="1"/>
  <c r="A9" i="22"/>
  <c r="A8" i="22"/>
  <c r="A7" i="22"/>
  <c r="A6" i="22"/>
  <c r="B6" i="22" s="1"/>
  <c r="A5" i="22"/>
  <c r="A87" i="21"/>
  <c r="D87" i="21" s="1"/>
  <c r="A87" i="24"/>
  <c r="B87" i="24" s="1"/>
  <c r="A87" i="20"/>
  <c r="D87" i="20" s="1"/>
  <c r="A87" i="30"/>
  <c r="D87" i="30" s="1"/>
  <c r="A87" i="32"/>
  <c r="B87" i="32" s="1"/>
  <c r="A87" i="29"/>
  <c r="C87" i="29" s="1"/>
  <c r="A87" i="26"/>
  <c r="D87" i="26" s="1"/>
  <c r="A86" i="26"/>
  <c r="D86" i="26" s="1"/>
  <c r="A87" i="31"/>
  <c r="B87" i="31" s="1"/>
  <c r="D87" i="22"/>
  <c r="B88" i="19"/>
  <c r="D88" i="19"/>
  <c r="A80" i="21"/>
  <c r="B80" i="21" s="1"/>
  <c r="A80" i="24"/>
  <c r="B80" i="24" s="1"/>
  <c r="A80" i="20"/>
  <c r="C80" i="20" s="1"/>
  <c r="A80" i="30"/>
  <c r="B80" i="30" s="1"/>
  <c r="A80" i="32"/>
  <c r="B80" i="32" s="1"/>
  <c r="A80" i="29"/>
  <c r="C80" i="29" s="1"/>
  <c r="A80" i="26"/>
  <c r="D80" i="26" s="1"/>
  <c r="A80" i="31"/>
  <c r="B80" i="31" s="1"/>
  <c r="B80" i="19"/>
  <c r="D80" i="19"/>
  <c r="A134" i="21"/>
  <c r="B134" i="21" s="1"/>
  <c r="A135" i="21"/>
  <c r="B135" i="21" s="1"/>
  <c r="A136" i="21"/>
  <c r="B136" i="21" s="1"/>
  <c r="A137" i="21"/>
  <c r="B137" i="21" s="1"/>
  <c r="A134" i="24"/>
  <c r="B134" i="24" s="1"/>
  <c r="A135" i="24"/>
  <c r="C135" i="24" s="1"/>
  <c r="A136" i="24"/>
  <c r="B136" i="24" s="1"/>
  <c r="A137" i="24"/>
  <c r="C137" i="24" s="1"/>
  <c r="A134" i="20"/>
  <c r="C134" i="20" s="1"/>
  <c r="A134" i="30"/>
  <c r="B134" i="30" s="1"/>
  <c r="A135" i="30"/>
  <c r="C135" i="30" s="1"/>
  <c r="A136" i="30"/>
  <c r="B136" i="30" s="1"/>
  <c r="A137" i="30"/>
  <c r="C137" i="30" s="1"/>
  <c r="A131" i="32"/>
  <c r="D131" i="32" s="1"/>
  <c r="A132" i="32"/>
  <c r="C132" i="32" s="1"/>
  <c r="A133" i="32"/>
  <c r="D133" i="32" s="1"/>
  <c r="A134" i="32"/>
  <c r="B134" i="32" s="1"/>
  <c r="A135" i="32"/>
  <c r="D135" i="32" s="1"/>
  <c r="A136" i="32"/>
  <c r="B136" i="32" s="1"/>
  <c r="A137" i="32"/>
  <c r="D137" i="32" s="1"/>
  <c r="A132" i="26"/>
  <c r="B132" i="26" s="1"/>
  <c r="A133" i="26"/>
  <c r="B133" i="26" s="1"/>
  <c r="A134" i="26"/>
  <c r="B134" i="26" s="1"/>
  <c r="A135" i="26"/>
  <c r="C135" i="26" s="1"/>
  <c r="A136" i="26"/>
  <c r="B136" i="26" s="1"/>
  <c r="A137" i="26"/>
  <c r="B137" i="26" s="1"/>
  <c r="A133" i="31"/>
  <c r="D133" i="31" s="1"/>
  <c r="A134" i="31"/>
  <c r="B134" i="31" s="1"/>
  <c r="A135" i="31"/>
  <c r="D135" i="31" s="1"/>
  <c r="A136" i="31"/>
  <c r="B136" i="31" s="1"/>
  <c r="A137" i="31"/>
  <c r="D137" i="31" s="1"/>
  <c r="B135" i="22"/>
  <c r="B137" i="22"/>
  <c r="B130" i="19"/>
  <c r="C130" i="19"/>
  <c r="D130" i="19"/>
  <c r="B132" i="19"/>
  <c r="C132" i="19"/>
  <c r="D132" i="19"/>
  <c r="B134" i="19"/>
  <c r="C134" i="19"/>
  <c r="D134" i="19"/>
  <c r="A134" i="29"/>
  <c r="C134" i="29" s="1"/>
  <c r="A135" i="29"/>
  <c r="C135" i="29" s="1"/>
  <c r="A136" i="29"/>
  <c r="E136" i="29" s="1"/>
  <c r="A137" i="29"/>
  <c r="C137" i="29" s="1"/>
  <c r="B243" i="19"/>
  <c r="B244" i="19"/>
  <c r="C244" i="19"/>
  <c r="D244" i="19"/>
  <c r="B246" i="19"/>
  <c r="C246" i="19"/>
  <c r="D246" i="19"/>
  <c r="B248" i="19"/>
  <c r="C248" i="19"/>
  <c r="D248" i="19"/>
  <c r="B245" i="22"/>
  <c r="A246" i="31"/>
  <c r="D246" i="31" s="1"/>
  <c r="A247" i="31"/>
  <c r="B247" i="31" s="1"/>
  <c r="A248" i="31"/>
  <c r="B248" i="31" s="1"/>
  <c r="A249" i="31"/>
  <c r="B249" i="31" s="1"/>
  <c r="A243" i="26"/>
  <c r="B243" i="26" s="1"/>
  <c r="A244" i="26"/>
  <c r="C244" i="26" s="1"/>
  <c r="A245" i="26"/>
  <c r="B245" i="26" s="1"/>
  <c r="A246" i="26"/>
  <c r="C246" i="26" s="1"/>
  <c r="A247" i="26"/>
  <c r="B247" i="26" s="1"/>
  <c r="A248" i="26"/>
  <c r="D248" i="26" s="1"/>
  <c r="A249" i="26"/>
  <c r="B249" i="26" s="1"/>
  <c r="A244" i="30"/>
  <c r="C244" i="30" s="1"/>
  <c r="A245" i="30"/>
  <c r="B245" i="30" s="1"/>
  <c r="A246" i="30"/>
  <c r="C246" i="30" s="1"/>
  <c r="A247" i="30"/>
  <c r="B247" i="30" s="1"/>
  <c r="A248" i="30"/>
  <c r="C248" i="30" s="1"/>
  <c r="A249" i="30"/>
  <c r="B249" i="30" s="1"/>
  <c r="A244" i="24"/>
  <c r="B244" i="24" s="1"/>
  <c r="A245" i="24"/>
  <c r="C245" i="24" s="1"/>
  <c r="A246" i="24"/>
  <c r="B246" i="24" s="1"/>
  <c r="A247" i="24"/>
  <c r="C247" i="24" s="1"/>
  <c r="A248" i="24"/>
  <c r="B248" i="24" s="1"/>
  <c r="A249" i="24"/>
  <c r="C249" i="24" s="1"/>
  <c r="A244" i="21"/>
  <c r="B244" i="21" s="1"/>
  <c r="A245" i="21"/>
  <c r="C245" i="21" s="1"/>
  <c r="A246" i="21"/>
  <c r="B246" i="21" s="1"/>
  <c r="A247" i="21"/>
  <c r="C247" i="21" s="1"/>
  <c r="A248" i="21"/>
  <c r="B248" i="21" s="1"/>
  <c r="A249" i="21"/>
  <c r="C249" i="21" s="1"/>
  <c r="A248" i="20"/>
  <c r="C248" i="20" s="1"/>
  <c r="A249" i="20"/>
  <c r="C249" i="20" s="1"/>
  <c r="A243" i="32"/>
  <c r="D243" i="32" s="1"/>
  <c r="A244" i="32"/>
  <c r="C244" i="32" s="1"/>
  <c r="A245" i="32"/>
  <c r="D245" i="32" s="1"/>
  <c r="A246" i="32"/>
  <c r="C246" i="32" s="1"/>
  <c r="A247" i="32"/>
  <c r="D247" i="32" s="1"/>
  <c r="A248" i="32"/>
  <c r="B248" i="32" s="1"/>
  <c r="A249" i="32"/>
  <c r="D249" i="32" s="1"/>
  <c r="A241" i="29"/>
  <c r="C241" i="29" s="1"/>
  <c r="A242" i="29"/>
  <c r="D242" i="29" s="1"/>
  <c r="A243" i="29"/>
  <c r="C243" i="29" s="1"/>
  <c r="A244" i="29"/>
  <c r="C244" i="29" s="1"/>
  <c r="A245" i="29"/>
  <c r="C245" i="29" s="1"/>
  <c r="A246" i="29"/>
  <c r="C246" i="29" s="1"/>
  <c r="A247" i="29"/>
  <c r="C247" i="29" s="1"/>
  <c r="A248" i="29"/>
  <c r="C248" i="29" s="1"/>
  <c r="A249" i="29"/>
  <c r="C249" i="29" s="1"/>
  <c r="A90" i="21"/>
  <c r="C90" i="21" s="1"/>
  <c r="A90" i="24"/>
  <c r="B90" i="24" s="1"/>
  <c r="A90" i="20"/>
  <c r="E90" i="20" s="1"/>
  <c r="A90" i="30"/>
  <c r="B90" i="30" s="1"/>
  <c r="A90" i="32"/>
  <c r="B90" i="32" s="1"/>
  <c r="A90" i="29"/>
  <c r="E90" i="29" s="1"/>
  <c r="A90" i="26"/>
  <c r="B90" i="26" s="1"/>
  <c r="A90" i="31"/>
  <c r="B90" i="31" s="1"/>
  <c r="B90" i="19"/>
  <c r="C90" i="19"/>
  <c r="D90" i="19"/>
  <c r="A136" i="20"/>
  <c r="C136" i="20" s="1"/>
  <c r="B136" i="19"/>
  <c r="C136" i="19"/>
  <c r="D136" i="19"/>
  <c r="A240" i="21"/>
  <c r="D240" i="21" s="1"/>
  <c r="A241" i="21"/>
  <c r="C241" i="21" s="1"/>
  <c r="A242" i="21"/>
  <c r="D242" i="21" s="1"/>
  <c r="A243" i="21"/>
  <c r="C243" i="21" s="1"/>
  <c r="A241" i="24"/>
  <c r="B241" i="24" s="1"/>
  <c r="A242" i="24"/>
  <c r="C242" i="24" s="1"/>
  <c r="A243" i="24"/>
  <c r="B243" i="24" s="1"/>
  <c r="A241" i="20"/>
  <c r="C241" i="20" s="1"/>
  <c r="A242" i="20"/>
  <c r="D242" i="20" s="1"/>
  <c r="A243" i="20"/>
  <c r="C243" i="20" s="1"/>
  <c r="A244" i="20"/>
  <c r="D244" i="20" s="1"/>
  <c r="A245" i="20"/>
  <c r="C245" i="20" s="1"/>
  <c r="A246" i="20"/>
  <c r="D246" i="20" s="1"/>
  <c r="A247" i="20"/>
  <c r="C247" i="20" s="1"/>
  <c r="A241" i="30"/>
  <c r="B241" i="30" s="1"/>
  <c r="A242" i="30"/>
  <c r="C242" i="30" s="1"/>
  <c r="A243" i="30"/>
  <c r="B243" i="30" s="1"/>
  <c r="A240" i="32"/>
  <c r="B240" i="32" s="1"/>
  <c r="A241" i="32"/>
  <c r="B241" i="32" s="1"/>
  <c r="A242" i="32"/>
  <c r="B242" i="32" s="1"/>
  <c r="A240" i="31"/>
  <c r="B240" i="31" s="1"/>
  <c r="A241" i="31"/>
  <c r="B241" i="31" s="1"/>
  <c r="A242" i="31"/>
  <c r="B242" i="31" s="1"/>
  <c r="A243" i="31"/>
  <c r="B243" i="31" s="1"/>
  <c r="A244" i="31"/>
  <c r="B244" i="31" s="1"/>
  <c r="A245" i="31"/>
  <c r="B245" i="31" s="1"/>
  <c r="B242" i="22"/>
  <c r="B244" i="22"/>
  <c r="B232" i="19"/>
  <c r="C232" i="19"/>
  <c r="D232" i="19"/>
  <c r="B234" i="19"/>
  <c r="C234" i="19"/>
  <c r="D234" i="19"/>
  <c r="B236" i="19"/>
  <c r="C236" i="19"/>
  <c r="D236" i="19"/>
  <c r="B238" i="19"/>
  <c r="C238" i="19"/>
  <c r="D238" i="19"/>
  <c r="C239" i="19"/>
  <c r="B240" i="19"/>
  <c r="C240" i="19"/>
  <c r="D240" i="19"/>
  <c r="B242" i="19"/>
  <c r="C242" i="19"/>
  <c r="D242" i="19"/>
  <c r="A238" i="21"/>
  <c r="B238" i="21" s="1"/>
  <c r="A238" i="24"/>
  <c r="B238" i="24" s="1"/>
  <c r="A238" i="20"/>
  <c r="C238" i="20" s="1"/>
  <c r="A238" i="30"/>
  <c r="D238" i="30" s="1"/>
  <c r="A238" i="32"/>
  <c r="B238" i="32" s="1"/>
  <c r="A238" i="29"/>
  <c r="C238" i="29" s="1"/>
  <c r="A238" i="26"/>
  <c r="D238" i="26" s="1"/>
  <c r="A238" i="31"/>
  <c r="D238" i="31" s="1"/>
  <c r="A230" i="21"/>
  <c r="B230" i="21" s="1"/>
  <c r="A231" i="21"/>
  <c r="B231" i="21" s="1"/>
  <c r="A232" i="21"/>
  <c r="B232" i="21" s="1"/>
  <c r="A233" i="21"/>
  <c r="B233" i="21" s="1"/>
  <c r="A234" i="21"/>
  <c r="B234" i="21" s="1"/>
  <c r="A235" i="21"/>
  <c r="B235" i="21" s="1"/>
  <c r="A236" i="21"/>
  <c r="B236" i="21" s="1"/>
  <c r="A237" i="21"/>
  <c r="B237" i="21" s="1"/>
  <c r="A239" i="21"/>
  <c r="B239" i="21" s="1"/>
  <c r="A230" i="24"/>
  <c r="B230" i="24" s="1"/>
  <c r="A231" i="24"/>
  <c r="B231" i="24" s="1"/>
  <c r="A232" i="24"/>
  <c r="B232" i="24" s="1"/>
  <c r="A233" i="24"/>
  <c r="B233" i="24" s="1"/>
  <c r="A234" i="24"/>
  <c r="B234" i="24" s="1"/>
  <c r="A235" i="24"/>
  <c r="B235" i="24" s="1"/>
  <c r="A236" i="24"/>
  <c r="B236" i="24" s="1"/>
  <c r="A237" i="24"/>
  <c r="B237" i="24" s="1"/>
  <c r="A239" i="24"/>
  <c r="B239" i="24" s="1"/>
  <c r="A240" i="24"/>
  <c r="B240" i="24" s="1"/>
  <c r="A230" i="20"/>
  <c r="C230" i="20" s="1"/>
  <c r="A231" i="20"/>
  <c r="D231" i="20" s="1"/>
  <c r="A232" i="20"/>
  <c r="C232" i="20" s="1"/>
  <c r="A233" i="20"/>
  <c r="D233" i="20" s="1"/>
  <c r="A234" i="20"/>
  <c r="C234" i="20" s="1"/>
  <c r="A235" i="20"/>
  <c r="D235" i="20" s="1"/>
  <c r="A236" i="20"/>
  <c r="C236" i="20" s="1"/>
  <c r="A237" i="20"/>
  <c r="D237" i="20" s="1"/>
  <c r="A239" i="20"/>
  <c r="C239" i="20" s="1"/>
  <c r="A240" i="20"/>
  <c r="D240" i="20" s="1"/>
  <c r="A230" i="30"/>
  <c r="B230" i="30" s="1"/>
  <c r="A231" i="30"/>
  <c r="C231" i="30" s="1"/>
  <c r="A232" i="30"/>
  <c r="B232" i="30" s="1"/>
  <c r="A233" i="30"/>
  <c r="C233" i="30" s="1"/>
  <c r="A234" i="30"/>
  <c r="B234" i="30" s="1"/>
  <c r="A235" i="30"/>
  <c r="C235" i="30" s="1"/>
  <c r="A236" i="30"/>
  <c r="B236" i="30" s="1"/>
  <c r="A237" i="30"/>
  <c r="C237" i="30" s="1"/>
  <c r="A239" i="30"/>
  <c r="B239" i="30" s="1"/>
  <c r="A240" i="30"/>
  <c r="C240" i="30" s="1"/>
  <c r="A230" i="32"/>
  <c r="D230" i="32" s="1"/>
  <c r="A231" i="32"/>
  <c r="B231" i="32" s="1"/>
  <c r="A232" i="32"/>
  <c r="D232" i="32" s="1"/>
  <c r="A233" i="32"/>
  <c r="B233" i="32" s="1"/>
  <c r="A234" i="32"/>
  <c r="D234" i="32" s="1"/>
  <c r="A235" i="32"/>
  <c r="B235" i="32" s="1"/>
  <c r="A236" i="32"/>
  <c r="D236" i="32" s="1"/>
  <c r="A237" i="32"/>
  <c r="B237" i="32" s="1"/>
  <c r="A239" i="32"/>
  <c r="D239" i="32" s="1"/>
  <c r="A230" i="29"/>
  <c r="E230" i="29" s="1"/>
  <c r="A231" i="29"/>
  <c r="D231" i="29" s="1"/>
  <c r="A232" i="29"/>
  <c r="E232" i="29" s="1"/>
  <c r="A233" i="29"/>
  <c r="D233" i="29" s="1"/>
  <c r="A234" i="29"/>
  <c r="E234" i="29" s="1"/>
  <c r="A235" i="29"/>
  <c r="D235" i="29" s="1"/>
  <c r="A236" i="29"/>
  <c r="E236" i="29" s="1"/>
  <c r="A237" i="29"/>
  <c r="D237" i="29" s="1"/>
  <c r="A239" i="29"/>
  <c r="E239" i="29" s="1"/>
  <c r="A240" i="29"/>
  <c r="D240" i="29" s="1"/>
  <c r="A230" i="26"/>
  <c r="D230" i="26" s="1"/>
  <c r="A231" i="26"/>
  <c r="C231" i="26" s="1"/>
  <c r="A232" i="26"/>
  <c r="D232" i="26" s="1"/>
  <c r="A233" i="26"/>
  <c r="C233" i="26" s="1"/>
  <c r="A234" i="26"/>
  <c r="D234" i="26" s="1"/>
  <c r="A235" i="26"/>
  <c r="C235" i="26" s="1"/>
  <c r="A236" i="26"/>
  <c r="D236" i="26" s="1"/>
  <c r="A237" i="26"/>
  <c r="C237" i="26" s="1"/>
  <c r="A239" i="26"/>
  <c r="D239" i="26" s="1"/>
  <c r="A240" i="26"/>
  <c r="C240" i="26" s="1"/>
  <c r="A241" i="26"/>
  <c r="D241" i="26" s="1"/>
  <c r="A242" i="26"/>
  <c r="C242" i="26" s="1"/>
  <c r="A230" i="31"/>
  <c r="B230" i="31" s="1"/>
  <c r="A231" i="31"/>
  <c r="B231" i="31" s="1"/>
  <c r="A232" i="31"/>
  <c r="B232" i="31" s="1"/>
  <c r="A233" i="31"/>
  <c r="B233" i="31" s="1"/>
  <c r="A234" i="31"/>
  <c r="B234" i="31" s="1"/>
  <c r="A235" i="31"/>
  <c r="B235" i="31" s="1"/>
  <c r="A236" i="31"/>
  <c r="B236" i="31" s="1"/>
  <c r="A237" i="31"/>
  <c r="B237" i="31" s="1"/>
  <c r="A239" i="31"/>
  <c r="B239" i="31" s="1"/>
  <c r="B230" i="22"/>
  <c r="B232" i="22"/>
  <c r="B233" i="22"/>
  <c r="B236" i="22"/>
  <c r="B230" i="19"/>
  <c r="C230" i="19"/>
  <c r="D230" i="19"/>
  <c r="A129" i="21"/>
  <c r="B129" i="21" s="1"/>
  <c r="A130" i="21"/>
  <c r="C130" i="21" s="1"/>
  <c r="A131" i="21"/>
  <c r="B131" i="21" s="1"/>
  <c r="A132" i="21"/>
  <c r="C132" i="21" s="1"/>
  <c r="A133" i="21"/>
  <c r="B133" i="21" s="1"/>
  <c r="A129" i="24"/>
  <c r="B129" i="24" s="1"/>
  <c r="A130" i="24"/>
  <c r="C130" i="24" s="1"/>
  <c r="A131" i="24"/>
  <c r="B131" i="24" s="1"/>
  <c r="A132" i="24"/>
  <c r="C132" i="24" s="1"/>
  <c r="A133" i="24"/>
  <c r="B133" i="24" s="1"/>
  <c r="A129" i="20"/>
  <c r="C129" i="20" s="1"/>
  <c r="A130" i="20"/>
  <c r="D130" i="20" s="1"/>
  <c r="A131" i="20"/>
  <c r="C131" i="20" s="1"/>
  <c r="A132" i="20"/>
  <c r="D132" i="20" s="1"/>
  <c r="A133" i="20"/>
  <c r="C133" i="20" s="1"/>
  <c r="A135" i="20"/>
  <c r="C135" i="20" s="1"/>
  <c r="A129" i="30"/>
  <c r="B129" i="30" s="1"/>
  <c r="A130" i="30"/>
  <c r="C130" i="30" s="1"/>
  <c r="A131" i="30"/>
  <c r="B131" i="30" s="1"/>
  <c r="A132" i="30"/>
  <c r="C132" i="30" s="1"/>
  <c r="A133" i="30"/>
  <c r="B133" i="30" s="1"/>
  <c r="A129" i="32"/>
  <c r="B129" i="32" s="1"/>
  <c r="A130" i="32"/>
  <c r="C130" i="32" s="1"/>
  <c r="A129" i="29"/>
  <c r="E129" i="29" s="1"/>
  <c r="A130" i="29"/>
  <c r="C130" i="29" s="1"/>
  <c r="A131" i="29"/>
  <c r="C131" i="29" s="1"/>
  <c r="A132" i="29"/>
  <c r="C132" i="29" s="1"/>
  <c r="A133" i="29"/>
  <c r="E133" i="29" s="1"/>
  <c r="A129" i="26"/>
  <c r="B129" i="26" s="1"/>
  <c r="A130" i="26"/>
  <c r="C130" i="26" s="1"/>
  <c r="A131" i="26"/>
  <c r="B131" i="26" s="1"/>
  <c r="A129" i="31"/>
  <c r="B129" i="31" s="1"/>
  <c r="A130" i="31"/>
  <c r="C130" i="31" s="1"/>
  <c r="A131" i="31"/>
  <c r="B131" i="31" s="1"/>
  <c r="A132" i="31"/>
  <c r="C132" i="31" s="1"/>
  <c r="B129" i="22"/>
  <c r="A137" i="20"/>
  <c r="A225" i="21"/>
  <c r="B225" i="21" s="1"/>
  <c r="A225" i="24"/>
  <c r="B225" i="24" s="1"/>
  <c r="A225" i="20"/>
  <c r="C225" i="20" s="1"/>
  <c r="A225" i="30"/>
  <c r="B225" i="30" s="1"/>
  <c r="A225" i="32"/>
  <c r="B225" i="32" s="1"/>
  <c r="A225" i="29"/>
  <c r="C225" i="29" s="1"/>
  <c r="A225" i="26"/>
  <c r="D225" i="26" s="1"/>
  <c r="A225" i="31"/>
  <c r="B225" i="31" s="1"/>
  <c r="B225" i="22"/>
  <c r="A86" i="21"/>
  <c r="B86" i="21" s="1"/>
  <c r="A86" i="24"/>
  <c r="B86" i="24" s="1"/>
  <c r="A86" i="20"/>
  <c r="E86" i="20" s="1"/>
  <c r="A86" i="30"/>
  <c r="B86" i="30" s="1"/>
  <c r="A86" i="32"/>
  <c r="B86" i="32" s="1"/>
  <c r="A86" i="29"/>
  <c r="C86" i="29" s="1"/>
  <c r="A86" i="31"/>
  <c r="B86" i="31" s="1"/>
  <c r="B86" i="22"/>
  <c r="B86" i="19"/>
  <c r="C86" i="19"/>
  <c r="D86" i="19"/>
  <c r="A88" i="21"/>
  <c r="B88" i="21" s="1"/>
  <c r="A89" i="21"/>
  <c r="C89" i="21" s="1"/>
  <c r="A88" i="24"/>
  <c r="B88" i="24" s="1"/>
  <c r="A89" i="24"/>
  <c r="B89" i="24" s="1"/>
  <c r="A88" i="20"/>
  <c r="C88" i="20" s="1"/>
  <c r="A89" i="20"/>
  <c r="D89" i="20" s="1"/>
  <c r="A88" i="30"/>
  <c r="B88" i="30" s="1"/>
  <c r="A89" i="30"/>
  <c r="C89" i="30" s="1"/>
  <c r="A88" i="32"/>
  <c r="D88" i="32" s="1"/>
  <c r="A89" i="32"/>
  <c r="C89" i="32" s="1"/>
  <c r="A88" i="29"/>
  <c r="C88" i="29" s="1"/>
  <c r="A89" i="29"/>
  <c r="D89" i="29" s="1"/>
  <c r="A88" i="26"/>
  <c r="B88" i="26" s="1"/>
  <c r="A89" i="26"/>
  <c r="B89" i="26" s="1"/>
  <c r="A88" i="31"/>
  <c r="B88" i="31" s="1"/>
  <c r="A89" i="31"/>
  <c r="C89" i="31" s="1"/>
  <c r="C87" i="19"/>
  <c r="A84" i="21"/>
  <c r="C84" i="21" s="1"/>
  <c r="A85" i="21"/>
  <c r="C85" i="21" s="1"/>
  <c r="A84" i="24"/>
  <c r="B84" i="24" s="1"/>
  <c r="A85" i="24"/>
  <c r="C85" i="24" s="1"/>
  <c r="A84" i="20"/>
  <c r="C84" i="20" s="1"/>
  <c r="A85" i="20"/>
  <c r="C85" i="20" s="1"/>
  <c r="A84" i="30"/>
  <c r="B84" i="30" s="1"/>
  <c r="A85" i="30"/>
  <c r="C85" i="30" s="1"/>
  <c r="A84" i="32"/>
  <c r="B84" i="32" s="1"/>
  <c r="A85" i="32"/>
  <c r="C85" i="32" s="1"/>
  <c r="A84" i="29"/>
  <c r="C84" i="29" s="1"/>
  <c r="A85" i="29"/>
  <c r="C85" i="29" s="1"/>
  <c r="A84" i="26"/>
  <c r="B84" i="26" s="1"/>
  <c r="A85" i="26"/>
  <c r="C85" i="26" s="1"/>
  <c r="A84" i="31"/>
  <c r="D84" i="31" s="1"/>
  <c r="A85" i="31"/>
  <c r="B85" i="31" s="1"/>
  <c r="C85" i="22"/>
  <c r="B84" i="19"/>
  <c r="C84" i="19"/>
  <c r="D84" i="19"/>
  <c r="A83" i="21"/>
  <c r="B83" i="21" s="1"/>
  <c r="A79" i="21"/>
  <c r="B79" i="21" s="1"/>
  <c r="A83" i="24"/>
  <c r="B83" i="24" s="1"/>
  <c r="A79" i="24"/>
  <c r="B79" i="24" s="1"/>
  <c r="A83" i="20"/>
  <c r="E83" i="20" s="1"/>
  <c r="A79" i="20"/>
  <c r="C79" i="20" s="1"/>
  <c r="A79" i="30"/>
  <c r="B79" i="30" s="1"/>
  <c r="A81" i="30"/>
  <c r="D81" i="30" s="1"/>
  <c r="A82" i="30"/>
  <c r="B82" i="30" s="1"/>
  <c r="A83" i="30"/>
  <c r="D83" i="30" s="1"/>
  <c r="A83" i="32"/>
  <c r="B83" i="32" s="1"/>
  <c r="A79" i="32"/>
  <c r="C79" i="32" s="1"/>
  <c r="A83" i="29"/>
  <c r="E83" i="29" s="1"/>
  <c r="A79" i="29"/>
  <c r="C79" i="29" s="1"/>
  <c r="A83" i="26"/>
  <c r="B83" i="26" s="1"/>
  <c r="A79" i="26"/>
  <c r="B79" i="26" s="1"/>
  <c r="A83" i="31"/>
  <c r="B83" i="31" s="1"/>
  <c r="A79" i="31"/>
  <c r="B79" i="31" s="1"/>
  <c r="B79" i="22"/>
  <c r="A143" i="21"/>
  <c r="B143" i="21" s="1"/>
  <c r="A143" i="24"/>
  <c r="B143" i="24" s="1"/>
  <c r="A143" i="30"/>
  <c r="B143" i="30" s="1"/>
  <c r="A143" i="32"/>
  <c r="D143" i="32" s="1"/>
  <c r="A143" i="29"/>
  <c r="C143" i="29" s="1"/>
  <c r="A143" i="26"/>
  <c r="C143" i="26" s="1"/>
  <c r="A143" i="31"/>
  <c r="B143" i="31" s="1"/>
  <c r="A143" i="20"/>
  <c r="B143" i="22"/>
  <c r="F5" i="19"/>
  <c r="F44" i="19"/>
  <c r="F54" i="19"/>
  <c r="F62" i="19"/>
  <c r="F56" i="19"/>
  <c r="F58" i="19"/>
  <c r="F118" i="19"/>
  <c r="F119" i="19"/>
  <c r="F124" i="19"/>
  <c r="F138" i="19"/>
  <c r="F140" i="19"/>
  <c r="F27" i="19"/>
  <c r="F20" i="19"/>
  <c r="F22" i="19"/>
  <c r="F228" i="19"/>
  <c r="F226" i="19"/>
  <c r="F224" i="19"/>
  <c r="F222" i="19"/>
  <c r="F220" i="19"/>
  <c r="F219" i="19"/>
  <c r="F218" i="19"/>
  <c r="F216" i="19"/>
  <c r="F214" i="19"/>
  <c r="F212" i="19"/>
  <c r="F211" i="19"/>
  <c r="F210" i="19"/>
  <c r="F208" i="19"/>
  <c r="F206" i="19"/>
  <c r="F204" i="19"/>
  <c r="F203" i="19"/>
  <c r="F202" i="19"/>
  <c r="F200" i="19"/>
  <c r="F198" i="19"/>
  <c r="F196" i="19"/>
  <c r="F195" i="19"/>
  <c r="F194" i="19"/>
  <c r="F192" i="19"/>
  <c r="F190" i="19"/>
  <c r="F188" i="19"/>
  <c r="F187" i="19"/>
  <c r="F186" i="19"/>
  <c r="F184" i="19"/>
  <c r="F182" i="19"/>
  <c r="F180" i="19"/>
  <c r="F179" i="19"/>
  <c r="F178" i="19"/>
  <c r="F176" i="19"/>
  <c r="F174" i="19"/>
  <c r="F172" i="19"/>
  <c r="F171" i="19"/>
  <c r="F170" i="19"/>
  <c r="F168" i="19"/>
  <c r="F166" i="19"/>
  <c r="F164" i="19"/>
  <c r="F163" i="19"/>
  <c r="F162" i="19"/>
  <c r="F160" i="19"/>
  <c r="F158" i="19"/>
  <c r="F156" i="19"/>
  <c r="F155" i="19"/>
  <c r="F154" i="19"/>
  <c r="F152" i="19"/>
  <c r="F148" i="19"/>
  <c r="F146" i="19"/>
  <c r="F128" i="19"/>
  <c r="F126" i="19"/>
  <c r="F116" i="19"/>
  <c r="F114" i="19"/>
  <c r="F112" i="19"/>
  <c r="F110" i="19"/>
  <c r="F108" i="19"/>
  <c r="F106" i="19"/>
  <c r="F104" i="19"/>
  <c r="F102" i="19"/>
  <c r="F100" i="19"/>
  <c r="F98" i="19"/>
  <c r="F96" i="19"/>
  <c r="F94" i="19"/>
  <c r="F92" i="19"/>
  <c r="F82" i="19"/>
  <c r="F78" i="19"/>
  <c r="F76" i="19"/>
  <c r="F74" i="19"/>
  <c r="F61" i="19"/>
  <c r="F60" i="19"/>
  <c r="F52" i="19"/>
  <c r="F51" i="19"/>
  <c r="F50" i="19"/>
  <c r="F48" i="19"/>
  <c r="F46" i="19"/>
  <c r="F42" i="19"/>
  <c r="F70" i="19"/>
  <c r="F69" i="19"/>
  <c r="F68" i="19"/>
  <c r="F66" i="19"/>
  <c r="F64" i="19"/>
  <c r="F36" i="19"/>
  <c r="F35" i="19"/>
  <c r="F34" i="19"/>
  <c r="A95" i="20"/>
  <c r="A8" i="20"/>
  <c r="C8" i="20" s="1"/>
  <c r="A6" i="24"/>
  <c r="A5" i="24"/>
  <c r="AM5" i="5" s="1"/>
  <c r="A7" i="24"/>
  <c r="A8" i="24"/>
  <c r="A9" i="24"/>
  <c r="B9" i="24" s="1"/>
  <c r="A10" i="24"/>
  <c r="A11" i="24"/>
  <c r="B11" i="24" s="1"/>
  <c r="A12" i="24"/>
  <c r="A13" i="24"/>
  <c r="A14" i="24"/>
  <c r="A15" i="24"/>
  <c r="B15" i="24" s="1"/>
  <c r="A16" i="24"/>
  <c r="A17" i="24"/>
  <c r="A18" i="24"/>
  <c r="A19" i="24"/>
  <c r="B19" i="24" s="1"/>
  <c r="A20" i="24"/>
  <c r="A21" i="24"/>
  <c r="B21" i="24" s="1"/>
  <c r="A22" i="24"/>
  <c r="A23" i="24"/>
  <c r="A24" i="24"/>
  <c r="A25" i="24"/>
  <c r="B25" i="24" s="1"/>
  <c r="A26" i="24"/>
  <c r="A27" i="24"/>
  <c r="B27" i="24" s="1"/>
  <c r="A28" i="24"/>
  <c r="A29" i="24"/>
  <c r="C29" i="24" s="1"/>
  <c r="A30" i="24"/>
  <c r="A31" i="24"/>
  <c r="B31" i="24" s="1"/>
  <c r="A32" i="24"/>
  <c r="A33" i="24"/>
  <c r="C33" i="24" s="1"/>
  <c r="A34" i="24"/>
  <c r="A35" i="24"/>
  <c r="B35" i="24" s="1"/>
  <c r="A36" i="24"/>
  <c r="A37" i="24"/>
  <c r="B37" i="24" s="1"/>
  <c r="A38" i="24"/>
  <c r="A39" i="24"/>
  <c r="A40" i="24"/>
  <c r="A41" i="24"/>
  <c r="B41" i="24" s="1"/>
  <c r="A42" i="24"/>
  <c r="A43" i="24"/>
  <c r="B43" i="24" s="1"/>
  <c r="A44" i="24"/>
  <c r="A45" i="24"/>
  <c r="B45" i="24" s="1"/>
  <c r="A46" i="24"/>
  <c r="A47" i="24"/>
  <c r="D47" i="24" s="1"/>
  <c r="A48" i="24"/>
  <c r="A49" i="24"/>
  <c r="C49" i="24" s="1"/>
  <c r="A50" i="24"/>
  <c r="A51" i="24"/>
  <c r="B51" i="24" s="1"/>
  <c r="A52" i="24"/>
  <c r="A53" i="24"/>
  <c r="B53" i="24" s="1"/>
  <c r="A54" i="24"/>
  <c r="A55" i="24"/>
  <c r="A56" i="24"/>
  <c r="A57" i="24"/>
  <c r="B57" i="24" s="1"/>
  <c r="A58" i="24"/>
  <c r="A59" i="24"/>
  <c r="B59" i="24" s="1"/>
  <c r="A60" i="24"/>
  <c r="A61" i="24"/>
  <c r="B61" i="24" s="1"/>
  <c r="A62" i="24"/>
  <c r="A63" i="24"/>
  <c r="A64" i="24"/>
  <c r="A65" i="24"/>
  <c r="C65" i="24" s="1"/>
  <c r="A66" i="24"/>
  <c r="A67" i="24"/>
  <c r="A68" i="24"/>
  <c r="B68" i="24" s="1"/>
  <c r="A69" i="24"/>
  <c r="B69" i="24" s="1"/>
  <c r="A70" i="24"/>
  <c r="B70" i="24" s="1"/>
  <c r="A71" i="24"/>
  <c r="B71" i="24" s="1"/>
  <c r="A72" i="24"/>
  <c r="B72" i="24" s="1"/>
  <c r="A73" i="24"/>
  <c r="B73" i="24" s="1"/>
  <c r="A74" i="24"/>
  <c r="B74" i="24" s="1"/>
  <c r="A75" i="24"/>
  <c r="B75" i="24" s="1"/>
  <c r="A76" i="24"/>
  <c r="B76" i="24" s="1"/>
  <c r="A77" i="24"/>
  <c r="B77" i="24" s="1"/>
  <c r="A78" i="24"/>
  <c r="B78" i="24" s="1"/>
  <c r="A81" i="24"/>
  <c r="B81" i="24" s="1"/>
  <c r="A82" i="24"/>
  <c r="B82" i="24" s="1"/>
  <c r="A91" i="24"/>
  <c r="B91" i="24" s="1"/>
  <c r="A92" i="24"/>
  <c r="B92" i="24" s="1"/>
  <c r="A93" i="24"/>
  <c r="B93" i="24" s="1"/>
  <c r="A94" i="24"/>
  <c r="B94" i="24" s="1"/>
  <c r="A95" i="24"/>
  <c r="B95" i="24" s="1"/>
  <c r="A96" i="24"/>
  <c r="B96" i="24" s="1"/>
  <c r="A97" i="24"/>
  <c r="B97" i="24" s="1"/>
  <c r="A98" i="24"/>
  <c r="B98" i="24" s="1"/>
  <c r="A99" i="24"/>
  <c r="B99" i="24" s="1"/>
  <c r="A100" i="24"/>
  <c r="B100" i="24" s="1"/>
  <c r="A101" i="24"/>
  <c r="B101" i="24" s="1"/>
  <c r="A102" i="24"/>
  <c r="B102" i="24" s="1"/>
  <c r="A103" i="24"/>
  <c r="B103" i="24" s="1"/>
  <c r="A104" i="24"/>
  <c r="B104" i="24" s="1"/>
  <c r="A105" i="24"/>
  <c r="B105" i="24" s="1"/>
  <c r="A106" i="24"/>
  <c r="B106" i="24" s="1"/>
  <c r="A107" i="24"/>
  <c r="B107" i="24" s="1"/>
  <c r="A108" i="24"/>
  <c r="B108" i="24" s="1"/>
  <c r="A109" i="24"/>
  <c r="B109" i="24" s="1"/>
  <c r="A110" i="24"/>
  <c r="B110" i="24" s="1"/>
  <c r="A111" i="24"/>
  <c r="B111" i="24" s="1"/>
  <c r="A112" i="24"/>
  <c r="B112" i="24" s="1"/>
  <c r="A113" i="24"/>
  <c r="B113" i="24" s="1"/>
  <c r="A114" i="24"/>
  <c r="B114" i="24" s="1"/>
  <c r="A115" i="24"/>
  <c r="B115" i="24" s="1"/>
  <c r="A116" i="24"/>
  <c r="B116" i="24" s="1"/>
  <c r="A117" i="24"/>
  <c r="C117" i="24" s="1"/>
  <c r="A118" i="24"/>
  <c r="B118" i="24" s="1"/>
  <c r="A119" i="24"/>
  <c r="B119" i="24" s="1"/>
  <c r="A120" i="24"/>
  <c r="B120" i="24" s="1"/>
  <c r="A121" i="24"/>
  <c r="A122" i="24"/>
  <c r="B122" i="24" s="1"/>
  <c r="A123" i="24"/>
  <c r="B123" i="24" s="1"/>
  <c r="A124" i="24"/>
  <c r="B124" i="24" s="1"/>
  <c r="A125" i="24"/>
  <c r="C125" i="24" s="1"/>
  <c r="A126" i="24"/>
  <c r="B126" i="24" s="1"/>
  <c r="A127" i="24"/>
  <c r="B127" i="24" s="1"/>
  <c r="A128" i="24"/>
  <c r="B128" i="24" s="1"/>
  <c r="A138" i="24"/>
  <c r="C138" i="24" s="1"/>
  <c r="A139" i="24"/>
  <c r="B139" i="24" s="1"/>
  <c r="A140" i="24"/>
  <c r="B140" i="24" s="1"/>
  <c r="A141" i="24"/>
  <c r="B141" i="24" s="1"/>
  <c r="A142" i="24"/>
  <c r="A144" i="24"/>
  <c r="B144" i="24" s="1"/>
  <c r="A145" i="24"/>
  <c r="B145" i="24" s="1"/>
  <c r="A146" i="24"/>
  <c r="B146" i="24" s="1"/>
  <c r="A147" i="24"/>
  <c r="C147" i="24" s="1"/>
  <c r="A148" i="24"/>
  <c r="B148" i="24" s="1"/>
  <c r="A149" i="24"/>
  <c r="B149" i="24" s="1"/>
  <c r="A150" i="24"/>
  <c r="B150" i="24" s="1"/>
  <c r="A151" i="24"/>
  <c r="C151" i="24" s="1"/>
  <c r="A152" i="24"/>
  <c r="B152" i="24" s="1"/>
  <c r="A153" i="24"/>
  <c r="B153" i="24" s="1"/>
  <c r="A154" i="24"/>
  <c r="B154" i="24" s="1"/>
  <c r="A155" i="24"/>
  <c r="A156" i="24"/>
  <c r="B156" i="24" s="1"/>
  <c r="A157" i="24"/>
  <c r="B157" i="24" s="1"/>
  <c r="A158" i="24"/>
  <c r="B158" i="24" s="1"/>
  <c r="A159" i="24"/>
  <c r="C159" i="24" s="1"/>
  <c r="A160" i="24"/>
  <c r="D160" i="24" s="1"/>
  <c r="A161" i="24"/>
  <c r="C161" i="24" s="1"/>
  <c r="A162" i="24"/>
  <c r="A163" i="24"/>
  <c r="B163" i="24" s="1"/>
  <c r="A164" i="24"/>
  <c r="B164" i="24" s="1"/>
  <c r="A165" i="24"/>
  <c r="B165" i="24" s="1"/>
  <c r="A166" i="24"/>
  <c r="D166" i="24" s="1"/>
  <c r="A167" i="24"/>
  <c r="B167" i="24" s="1"/>
  <c r="A168" i="24"/>
  <c r="B168" i="24" s="1"/>
  <c r="A169" i="24"/>
  <c r="A170" i="24"/>
  <c r="D170" i="24" s="1"/>
  <c r="A171" i="24"/>
  <c r="B171" i="24" s="1"/>
  <c r="A172" i="24"/>
  <c r="A173" i="24"/>
  <c r="D173" i="24" s="1"/>
  <c r="A174" i="24"/>
  <c r="D174" i="24" s="1"/>
  <c r="A175" i="24"/>
  <c r="B175" i="24" s="1"/>
  <c r="A176" i="24"/>
  <c r="A177" i="24"/>
  <c r="B177" i="24" s="1"/>
  <c r="A178" i="24"/>
  <c r="A179" i="24"/>
  <c r="A180" i="24"/>
  <c r="A181" i="24"/>
  <c r="B181" i="24" s="1"/>
  <c r="A182" i="24"/>
  <c r="A183" i="24"/>
  <c r="A184" i="24"/>
  <c r="D184" i="24" s="1"/>
  <c r="A185" i="24"/>
  <c r="A186" i="24"/>
  <c r="D186" i="24" s="1"/>
  <c r="A187" i="24"/>
  <c r="B187" i="24" s="1"/>
  <c r="A188" i="24"/>
  <c r="D188" i="24" s="1"/>
  <c r="A189" i="24"/>
  <c r="A190" i="24"/>
  <c r="A191" i="24"/>
  <c r="A192" i="24"/>
  <c r="A193" i="24"/>
  <c r="B193" i="24" s="1"/>
  <c r="A194" i="24"/>
  <c r="A195" i="24"/>
  <c r="A196" i="24"/>
  <c r="B196" i="24" s="1"/>
  <c r="A197" i="24"/>
  <c r="B197" i="24" s="1"/>
  <c r="A198" i="24"/>
  <c r="D198" i="24" s="1"/>
  <c r="A199" i="24"/>
  <c r="B199" i="24" s="1"/>
  <c r="A200" i="24"/>
  <c r="B200" i="24" s="1"/>
  <c r="A201" i="24"/>
  <c r="B201" i="24" s="1"/>
  <c r="A202" i="24"/>
  <c r="C202" i="24" s="1"/>
  <c r="A203" i="24"/>
  <c r="B203" i="24" s="1"/>
  <c r="A204" i="24"/>
  <c r="B204" i="24" s="1"/>
  <c r="A205" i="24"/>
  <c r="B205" i="24" s="1"/>
  <c r="A206" i="24"/>
  <c r="C206" i="24" s="1"/>
  <c r="A207" i="24"/>
  <c r="B207" i="24" s="1"/>
  <c r="A208" i="24"/>
  <c r="B208" i="24" s="1"/>
  <c r="A209" i="24"/>
  <c r="B209" i="24" s="1"/>
  <c r="A210" i="24"/>
  <c r="A211" i="24"/>
  <c r="B211" i="24" s="1"/>
  <c r="A212" i="24"/>
  <c r="A213" i="24"/>
  <c r="B213" i="24" s="1"/>
  <c r="A214" i="24"/>
  <c r="A215" i="24"/>
  <c r="B215" i="24" s="1"/>
  <c r="A216" i="24"/>
  <c r="B216" i="24" s="1"/>
  <c r="A217" i="24"/>
  <c r="B217" i="24" s="1"/>
  <c r="A218" i="24"/>
  <c r="C218" i="24" s="1"/>
  <c r="A219" i="24"/>
  <c r="B219" i="24" s="1"/>
  <c r="A220" i="24"/>
  <c r="B220" i="24" s="1"/>
  <c r="A221" i="24"/>
  <c r="B221" i="24" s="1"/>
  <c r="A222" i="24"/>
  <c r="C222" i="24" s="1"/>
  <c r="A223" i="24"/>
  <c r="B223" i="24" s="1"/>
  <c r="A224" i="24"/>
  <c r="A226" i="24"/>
  <c r="B226" i="24" s="1"/>
  <c r="A227" i="24"/>
  <c r="C227" i="24" s="1"/>
  <c r="A228" i="24"/>
  <c r="B228" i="24" s="1"/>
  <c r="A229" i="24"/>
  <c r="B229" i="24" s="1"/>
  <c r="A5" i="21"/>
  <c r="A6" i="21"/>
  <c r="C6" i="21" s="1"/>
  <c r="A7" i="21"/>
  <c r="B7" i="21" s="1"/>
  <c r="A8" i="21"/>
  <c r="A9" i="21"/>
  <c r="B9" i="21" s="1"/>
  <c r="A10" i="21"/>
  <c r="B10" i="21" s="1"/>
  <c r="A11" i="21"/>
  <c r="A12" i="21"/>
  <c r="C12" i="21" s="1"/>
  <c r="A13" i="21"/>
  <c r="A14" i="21"/>
  <c r="D14" i="21" s="1"/>
  <c r="A15" i="21"/>
  <c r="B15" i="21" s="1"/>
  <c r="A16" i="21"/>
  <c r="B16" i="21" s="1"/>
  <c r="A17" i="21"/>
  <c r="C17" i="21" s="1"/>
  <c r="A18" i="21"/>
  <c r="C18" i="21" s="1"/>
  <c r="A19" i="21"/>
  <c r="D19" i="21" s="1"/>
  <c r="A20" i="21"/>
  <c r="A21" i="21"/>
  <c r="A22" i="21"/>
  <c r="C22" i="21" s="1"/>
  <c r="A23" i="21"/>
  <c r="A24" i="21"/>
  <c r="D24" i="21" s="1"/>
  <c r="A25" i="21"/>
  <c r="D25" i="21" s="1"/>
  <c r="A26" i="21"/>
  <c r="A27" i="21"/>
  <c r="D27" i="21" s="1"/>
  <c r="A28" i="21"/>
  <c r="A29" i="21"/>
  <c r="B29" i="21" s="1"/>
  <c r="A30" i="21"/>
  <c r="D30" i="21" s="1"/>
  <c r="A31" i="21"/>
  <c r="C31" i="21" s="1"/>
  <c r="A32" i="21"/>
  <c r="B32" i="21" s="1"/>
  <c r="A33" i="21"/>
  <c r="C33" i="21" s="1"/>
  <c r="A34" i="21"/>
  <c r="B34" i="21" s="1"/>
  <c r="A35" i="21"/>
  <c r="A36" i="21"/>
  <c r="A37" i="21"/>
  <c r="A38" i="21"/>
  <c r="C38" i="21" s="1"/>
  <c r="A39" i="21"/>
  <c r="C39" i="21" s="1"/>
  <c r="A40" i="21"/>
  <c r="D40" i="21" s="1"/>
  <c r="A41" i="21"/>
  <c r="D41" i="21" s="1"/>
  <c r="A42" i="21"/>
  <c r="A43" i="21"/>
  <c r="A44" i="21"/>
  <c r="C44" i="21" s="1"/>
  <c r="A45" i="21"/>
  <c r="D45" i="21" s="1"/>
  <c r="A46" i="21"/>
  <c r="D46" i="21" s="1"/>
  <c r="A47" i="21"/>
  <c r="B47" i="21" s="1"/>
  <c r="A48" i="21"/>
  <c r="A49" i="21"/>
  <c r="A50" i="21"/>
  <c r="C50" i="21" s="1"/>
  <c r="A51" i="21"/>
  <c r="D51" i="21" s="1"/>
  <c r="A52" i="21"/>
  <c r="C52" i="21" s="1"/>
  <c r="A53" i="21"/>
  <c r="B53" i="21" s="1"/>
  <c r="A54" i="21"/>
  <c r="C54" i="21" s="1"/>
  <c r="A55" i="21"/>
  <c r="A56" i="21"/>
  <c r="D56" i="21" s="1"/>
  <c r="A57" i="21"/>
  <c r="D57" i="21" s="1"/>
  <c r="A58" i="21"/>
  <c r="B58" i="21" s="1"/>
  <c r="A59" i="21"/>
  <c r="A60" i="21"/>
  <c r="C60" i="21" s="1"/>
  <c r="A61" i="21"/>
  <c r="A62" i="21"/>
  <c r="D62" i="21" s="1"/>
  <c r="A63" i="21"/>
  <c r="B63" i="21" s="1"/>
  <c r="A64" i="21"/>
  <c r="B64" i="21" s="1"/>
  <c r="A65" i="21"/>
  <c r="A66" i="21"/>
  <c r="A67" i="21"/>
  <c r="D67" i="21" s="1"/>
  <c r="A68" i="21"/>
  <c r="B68" i="21" s="1"/>
  <c r="A69" i="21"/>
  <c r="D69" i="21" s="1"/>
  <c r="A70" i="21"/>
  <c r="C70" i="21" s="1"/>
  <c r="A71" i="21"/>
  <c r="D71" i="21" s="1"/>
  <c r="A72" i="21"/>
  <c r="A73" i="21"/>
  <c r="D73" i="21" s="1"/>
  <c r="A74" i="21"/>
  <c r="B74" i="21" s="1"/>
  <c r="A75" i="21"/>
  <c r="D75" i="21" s="1"/>
  <c r="A76" i="21"/>
  <c r="A77" i="21"/>
  <c r="D77" i="21" s="1"/>
  <c r="A78" i="21"/>
  <c r="B78" i="21" s="1"/>
  <c r="A81" i="21"/>
  <c r="D81" i="21" s="1"/>
  <c r="A82" i="21"/>
  <c r="B82" i="21" s="1"/>
  <c r="A91" i="21"/>
  <c r="D91" i="21" s="1"/>
  <c r="A92" i="21"/>
  <c r="D92" i="21" s="1"/>
  <c r="A93" i="21"/>
  <c r="D93" i="21" s="1"/>
  <c r="A94" i="21"/>
  <c r="B94" i="21" s="1"/>
  <c r="A95" i="21"/>
  <c r="D95" i="21" s="1"/>
  <c r="A96" i="21"/>
  <c r="A97" i="21"/>
  <c r="D97" i="21" s="1"/>
  <c r="A98" i="21"/>
  <c r="C98" i="21" s="1"/>
  <c r="A99" i="21"/>
  <c r="D99" i="21" s="1"/>
  <c r="A100" i="21"/>
  <c r="D100" i="21" s="1"/>
  <c r="A101" i="21"/>
  <c r="D101" i="21" s="1"/>
  <c r="A102" i="21"/>
  <c r="A103" i="21"/>
  <c r="D103" i="21" s="1"/>
  <c r="A104" i="21"/>
  <c r="A105" i="21"/>
  <c r="D105" i="21" s="1"/>
  <c r="A106" i="21"/>
  <c r="C106" i="21" s="1"/>
  <c r="A107" i="21"/>
  <c r="D107" i="21" s="1"/>
  <c r="A108" i="21"/>
  <c r="D108" i="21" s="1"/>
  <c r="A109" i="21"/>
  <c r="D109" i="21" s="1"/>
  <c r="A110" i="21"/>
  <c r="C110" i="21" s="1"/>
  <c r="A111" i="21"/>
  <c r="D111" i="21" s="1"/>
  <c r="A112" i="21"/>
  <c r="D112" i="21" s="1"/>
  <c r="A113" i="21"/>
  <c r="D113" i="21" s="1"/>
  <c r="A114" i="21"/>
  <c r="C114" i="21" s="1"/>
  <c r="A115" i="21"/>
  <c r="C115" i="21" s="1"/>
  <c r="A116" i="21"/>
  <c r="A117" i="21"/>
  <c r="D117" i="21" s="1"/>
  <c r="A118" i="21"/>
  <c r="A119" i="21"/>
  <c r="B119" i="21" s="1"/>
  <c r="A120" i="21"/>
  <c r="A121" i="21"/>
  <c r="B121" i="21" s="1"/>
  <c r="A122" i="21"/>
  <c r="A123" i="21"/>
  <c r="C123" i="21" s="1"/>
  <c r="A124" i="21"/>
  <c r="A125" i="21"/>
  <c r="B125" i="21" s="1"/>
  <c r="A126" i="21"/>
  <c r="A127" i="21"/>
  <c r="A128" i="21"/>
  <c r="A138" i="21"/>
  <c r="A139" i="21"/>
  <c r="D139" i="21" s="1"/>
  <c r="A140" i="21"/>
  <c r="C140" i="21" s="1"/>
  <c r="A141" i="21"/>
  <c r="C141" i="21" s="1"/>
  <c r="A142" i="21"/>
  <c r="A144" i="21"/>
  <c r="A145" i="21"/>
  <c r="C145" i="21" s="1"/>
  <c r="A146" i="21"/>
  <c r="A147" i="21"/>
  <c r="B147" i="21" s="1"/>
  <c r="A148" i="21"/>
  <c r="D148" i="21" s="1"/>
  <c r="A149" i="21"/>
  <c r="C149" i="21" s="1"/>
  <c r="A150" i="21"/>
  <c r="B150" i="21" s="1"/>
  <c r="A151" i="21"/>
  <c r="A152" i="21"/>
  <c r="B152" i="21" s="1"/>
  <c r="A153" i="21"/>
  <c r="A154" i="21"/>
  <c r="D154" i="21" s="1"/>
  <c r="A155" i="21"/>
  <c r="D155" i="21" s="1"/>
  <c r="A156" i="21"/>
  <c r="B156" i="21" s="1"/>
  <c r="A157" i="21"/>
  <c r="C157" i="21" s="1"/>
  <c r="A158" i="21"/>
  <c r="D158" i="21" s="1"/>
  <c r="A159" i="21"/>
  <c r="B159" i="21" s="1"/>
  <c r="A160" i="21"/>
  <c r="C160" i="21" s="1"/>
  <c r="A161" i="21"/>
  <c r="B161" i="21" s="1"/>
  <c r="A162" i="21"/>
  <c r="B162" i="21" s="1"/>
  <c r="A163" i="21"/>
  <c r="A164" i="21"/>
  <c r="B164" i="21" s="1"/>
  <c r="A165" i="21"/>
  <c r="A166" i="21"/>
  <c r="A167" i="21"/>
  <c r="C167" i="21" s="1"/>
  <c r="A168" i="21"/>
  <c r="A169" i="21"/>
  <c r="A170" i="21"/>
  <c r="D170" i="21" s="1"/>
  <c r="A171" i="21"/>
  <c r="D171" i="21" s="1"/>
  <c r="A172" i="21"/>
  <c r="B172" i="21" s="1"/>
  <c r="A173" i="21"/>
  <c r="C173" i="21" s="1"/>
  <c r="A174" i="21"/>
  <c r="A175" i="21"/>
  <c r="A176" i="21"/>
  <c r="D176" i="21" s="1"/>
  <c r="A177" i="21"/>
  <c r="B177" i="21" s="1"/>
  <c r="A178" i="21"/>
  <c r="D178" i="21" s="1"/>
  <c r="A179" i="21"/>
  <c r="A180" i="21"/>
  <c r="B180" i="21" s="1"/>
  <c r="A181" i="21"/>
  <c r="C181" i="21" s="1"/>
  <c r="A182" i="21"/>
  <c r="C182" i="21" s="1"/>
  <c r="A183" i="21"/>
  <c r="A184" i="21"/>
  <c r="A185" i="21"/>
  <c r="D185" i="21" s="1"/>
  <c r="A186" i="21"/>
  <c r="D186" i="21" s="1"/>
  <c r="A187" i="21"/>
  <c r="D187" i="21" s="1"/>
  <c r="A188" i="21"/>
  <c r="B188" i="21" s="1"/>
  <c r="A189" i="21"/>
  <c r="C189" i="21" s="1"/>
  <c r="A190" i="21"/>
  <c r="D190" i="21" s="1"/>
  <c r="A191" i="21"/>
  <c r="B191" i="21" s="1"/>
  <c r="A192" i="21"/>
  <c r="D192" i="21" s="1"/>
  <c r="A193" i="21"/>
  <c r="B193" i="21" s="1"/>
  <c r="A194" i="21"/>
  <c r="A195" i="21"/>
  <c r="A196" i="21"/>
  <c r="C196" i="21" s="1"/>
  <c r="A197" i="21"/>
  <c r="A198" i="21"/>
  <c r="A199" i="21"/>
  <c r="A200" i="21"/>
  <c r="A201" i="21"/>
  <c r="B201" i="21" s="1"/>
  <c r="A202" i="21"/>
  <c r="B202" i="21" s="1"/>
  <c r="A203" i="21"/>
  <c r="B203" i="21" s="1"/>
  <c r="A204" i="21"/>
  <c r="A205" i="21"/>
  <c r="A206" i="21"/>
  <c r="B206" i="21" s="1"/>
  <c r="A207" i="21"/>
  <c r="B207" i="21" s="1"/>
  <c r="A208" i="21"/>
  <c r="A209" i="21"/>
  <c r="B209" i="21" s="1"/>
  <c r="A210" i="21"/>
  <c r="A211" i="21"/>
  <c r="A212" i="21"/>
  <c r="B212" i="21" s="1"/>
  <c r="A213" i="21"/>
  <c r="A214" i="21"/>
  <c r="A215" i="21"/>
  <c r="A216" i="21"/>
  <c r="A217" i="21"/>
  <c r="B217" i="21" s="1"/>
  <c r="A218" i="21"/>
  <c r="B218" i="21" s="1"/>
  <c r="A219" i="21"/>
  <c r="A220" i="21"/>
  <c r="D220" i="21" s="1"/>
  <c r="A221" i="21"/>
  <c r="A222" i="21"/>
  <c r="B222" i="21" s="1"/>
  <c r="A223" i="21"/>
  <c r="A224" i="21"/>
  <c r="A226" i="21"/>
  <c r="A227" i="21"/>
  <c r="D227" i="21" s="1"/>
  <c r="A228" i="21"/>
  <c r="B228" i="21" s="1"/>
  <c r="A229" i="21"/>
  <c r="B229" i="21" s="1"/>
  <c r="A5" i="20"/>
  <c r="E5" i="20" s="1"/>
  <c r="A6" i="20"/>
  <c r="A7" i="20"/>
  <c r="E7" i="20" s="1"/>
  <c r="A9" i="20"/>
  <c r="A10" i="20"/>
  <c r="G6" i="20"/>
  <c r="A11" i="20"/>
  <c r="A12" i="20"/>
  <c r="E12" i="20" s="1"/>
  <c r="A13" i="20"/>
  <c r="A14" i="20"/>
  <c r="E14" i="20" s="1"/>
  <c r="A15" i="20"/>
  <c r="A16" i="20"/>
  <c r="E16" i="20" s="1"/>
  <c r="A17" i="20"/>
  <c r="A18" i="20"/>
  <c r="A19" i="20"/>
  <c r="C19" i="20" s="1"/>
  <c r="A20" i="20"/>
  <c r="E20" i="20" s="1"/>
  <c r="A21" i="20"/>
  <c r="A22" i="20"/>
  <c r="E22" i="20" s="1"/>
  <c r="A23" i="20"/>
  <c r="E23" i="20" s="1"/>
  <c r="A24" i="20"/>
  <c r="E24" i="20" s="1"/>
  <c r="A25" i="20"/>
  <c r="E25" i="20" s="1"/>
  <c r="A26" i="20"/>
  <c r="A27" i="20"/>
  <c r="C27" i="20" s="1"/>
  <c r="A28" i="20"/>
  <c r="E28" i="20" s="1"/>
  <c r="A29" i="20"/>
  <c r="A30" i="20"/>
  <c r="E30" i="20" s="1"/>
  <c r="A31" i="20"/>
  <c r="E31" i="20" s="1"/>
  <c r="A32" i="20"/>
  <c r="E32" i="20" s="1"/>
  <c r="A33" i="20"/>
  <c r="E33" i="20" s="1"/>
  <c r="A34" i="20"/>
  <c r="A35" i="20"/>
  <c r="A36" i="20"/>
  <c r="E36" i="20" s="1"/>
  <c r="A37" i="20"/>
  <c r="A38" i="20"/>
  <c r="E38" i="20" s="1"/>
  <c r="A39" i="20"/>
  <c r="A40" i="20"/>
  <c r="E40" i="20" s="1"/>
  <c r="A41" i="20"/>
  <c r="E41" i="20" s="1"/>
  <c r="A42" i="20"/>
  <c r="A43" i="20"/>
  <c r="A44" i="20"/>
  <c r="E44" i="20" s="1"/>
  <c r="A45" i="20"/>
  <c r="A46" i="20"/>
  <c r="E46" i="20" s="1"/>
  <c r="A47" i="20"/>
  <c r="E47" i="20" s="1"/>
  <c r="A48" i="20"/>
  <c r="E48" i="20" s="1"/>
  <c r="A49" i="20"/>
  <c r="D49" i="20" s="1"/>
  <c r="A50" i="20"/>
  <c r="A51" i="20"/>
  <c r="E51" i="20" s="1"/>
  <c r="A52" i="20"/>
  <c r="A53" i="20"/>
  <c r="A54" i="20"/>
  <c r="E54" i="20" s="1"/>
  <c r="A55" i="20"/>
  <c r="E55" i="20" s="1"/>
  <c r="A56" i="20"/>
  <c r="E56" i="20" s="1"/>
  <c r="A57" i="20"/>
  <c r="A58" i="20"/>
  <c r="A59" i="20"/>
  <c r="A60" i="20"/>
  <c r="E60" i="20" s="1"/>
  <c r="A61" i="20"/>
  <c r="A62" i="20"/>
  <c r="E62" i="20" s="1"/>
  <c r="A63" i="20"/>
  <c r="A64" i="20"/>
  <c r="E64" i="20" s="1"/>
  <c r="A65" i="20"/>
  <c r="E65" i="20" s="1"/>
  <c r="A66" i="20"/>
  <c r="A67" i="20"/>
  <c r="A68" i="20"/>
  <c r="C68" i="20" s="1"/>
  <c r="A69" i="20"/>
  <c r="D69" i="20" s="1"/>
  <c r="A70" i="20"/>
  <c r="C70" i="20" s="1"/>
  <c r="A71" i="20"/>
  <c r="D71" i="20" s="1"/>
  <c r="A72" i="20"/>
  <c r="C72" i="20" s="1"/>
  <c r="A73" i="20"/>
  <c r="A74" i="20"/>
  <c r="C74" i="20" s="1"/>
  <c r="A75" i="20"/>
  <c r="D75" i="20" s="1"/>
  <c r="A76" i="20"/>
  <c r="C76" i="20" s="1"/>
  <c r="A77" i="20"/>
  <c r="A78" i="20"/>
  <c r="C78" i="20" s="1"/>
  <c r="A81" i="20"/>
  <c r="A82" i="20"/>
  <c r="C82" i="20" s="1"/>
  <c r="A91" i="20"/>
  <c r="D91" i="20" s="1"/>
  <c r="A92" i="20"/>
  <c r="C92" i="20" s="1"/>
  <c r="A93" i="20"/>
  <c r="D93" i="20" s="1"/>
  <c r="A94" i="20"/>
  <c r="C94" i="20" s="1"/>
  <c r="A96" i="20"/>
  <c r="D96" i="20" s="1"/>
  <c r="A97" i="20"/>
  <c r="A98" i="20"/>
  <c r="E98" i="20" s="1"/>
  <c r="A99" i="20"/>
  <c r="D99" i="20" s="1"/>
  <c r="A100" i="20"/>
  <c r="C100" i="20" s="1"/>
  <c r="A101" i="20"/>
  <c r="A102" i="20"/>
  <c r="A103" i="20"/>
  <c r="D103" i="20" s="1"/>
  <c r="A104" i="20"/>
  <c r="C104" i="20" s="1"/>
  <c r="A105" i="20"/>
  <c r="A106" i="20"/>
  <c r="E106" i="20" s="1"/>
  <c r="A107" i="20"/>
  <c r="A108" i="20"/>
  <c r="A109" i="20"/>
  <c r="C109" i="20" s="1"/>
  <c r="A110" i="20"/>
  <c r="C110" i="20" s="1"/>
  <c r="A111" i="20"/>
  <c r="D111" i="20" s="1"/>
  <c r="A112" i="20"/>
  <c r="C112" i="20" s="1"/>
  <c r="A113" i="20"/>
  <c r="A114" i="20"/>
  <c r="E114" i="20" s="1"/>
  <c r="A115" i="20"/>
  <c r="C115" i="20" s="1"/>
  <c r="A116" i="20"/>
  <c r="A117" i="20"/>
  <c r="D117" i="20" s="1"/>
  <c r="A118" i="20"/>
  <c r="D118" i="20" s="1"/>
  <c r="A119" i="20"/>
  <c r="C119" i="20" s="1"/>
  <c r="A120" i="20"/>
  <c r="D120" i="20" s="1"/>
  <c r="A121" i="20"/>
  <c r="A122" i="20"/>
  <c r="C122" i="20" s="1"/>
  <c r="A123" i="20"/>
  <c r="C123" i="20" s="1"/>
  <c r="A124" i="20"/>
  <c r="C124" i="20" s="1"/>
  <c r="A125" i="20"/>
  <c r="A126" i="20"/>
  <c r="E126" i="20" s="1"/>
  <c r="A127" i="20"/>
  <c r="C127" i="20" s="1"/>
  <c r="A128" i="20"/>
  <c r="C128" i="20" s="1"/>
  <c r="A138" i="20"/>
  <c r="C138" i="20" s="1"/>
  <c r="A139" i="20"/>
  <c r="A140" i="20"/>
  <c r="C140" i="20" s="1"/>
  <c r="A141" i="20"/>
  <c r="D141" i="20" s="1"/>
  <c r="A142" i="20"/>
  <c r="C142" i="20" s="1"/>
  <c r="A144" i="20"/>
  <c r="D144" i="20" s="1"/>
  <c r="A145" i="20"/>
  <c r="C145" i="20" s="1"/>
  <c r="A146" i="20"/>
  <c r="E146" i="20" s="1"/>
  <c r="A147" i="20"/>
  <c r="C147" i="20" s="1"/>
  <c r="A148" i="20"/>
  <c r="C148" i="20" s="1"/>
  <c r="A149" i="20"/>
  <c r="C149" i="20" s="1"/>
  <c r="A150" i="20"/>
  <c r="C150" i="20" s="1"/>
  <c r="A151" i="20"/>
  <c r="A152" i="20"/>
  <c r="A153" i="20"/>
  <c r="C153" i="20" s="1"/>
  <c r="A154" i="20"/>
  <c r="D154" i="20" s="1"/>
  <c r="A155" i="20"/>
  <c r="C155" i="20" s="1"/>
  <c r="A156" i="20"/>
  <c r="A157" i="20"/>
  <c r="C157" i="20" s="1"/>
  <c r="A158" i="20"/>
  <c r="A159" i="20"/>
  <c r="C159" i="20" s="1"/>
  <c r="A160" i="20"/>
  <c r="E160" i="20" s="1"/>
  <c r="A161" i="20"/>
  <c r="A162" i="20"/>
  <c r="A163" i="20"/>
  <c r="E163" i="20" s="1"/>
  <c r="A164" i="20"/>
  <c r="A165" i="20"/>
  <c r="E165" i="20" s="1"/>
  <c r="A166" i="20"/>
  <c r="E166" i="20" s="1"/>
  <c r="A167" i="20"/>
  <c r="A168" i="20"/>
  <c r="D168" i="20" s="1"/>
  <c r="A169" i="20"/>
  <c r="A170" i="20"/>
  <c r="E170" i="20" s="1"/>
  <c r="A171" i="20"/>
  <c r="A172" i="20"/>
  <c r="C172" i="20" s="1"/>
  <c r="A173" i="20"/>
  <c r="C173" i="20" s="1"/>
  <c r="A174" i="20"/>
  <c r="A175" i="20"/>
  <c r="A176" i="20"/>
  <c r="D176" i="20" s="1"/>
  <c r="A177" i="20"/>
  <c r="D177" i="20" s="1"/>
  <c r="A178" i="20"/>
  <c r="A179" i="20"/>
  <c r="C179" i="20" s="1"/>
  <c r="A180" i="20"/>
  <c r="A181" i="20"/>
  <c r="E181" i="20" s="1"/>
  <c r="A182" i="20"/>
  <c r="A183" i="20"/>
  <c r="A184" i="20"/>
  <c r="D184" i="20" s="1"/>
  <c r="A185" i="20"/>
  <c r="E185" i="20" s="1"/>
  <c r="A186" i="20"/>
  <c r="E186" i="20" s="1"/>
  <c r="A187" i="20"/>
  <c r="C187" i="20" s="1"/>
  <c r="A188" i="20"/>
  <c r="C188" i="20" s="1"/>
  <c r="A189" i="20"/>
  <c r="A190" i="20"/>
  <c r="D190" i="20" s="1"/>
  <c r="A191" i="20"/>
  <c r="A192" i="20"/>
  <c r="D192" i="20" s="1"/>
  <c r="A193" i="20"/>
  <c r="E193" i="20" s="1"/>
  <c r="A194" i="20"/>
  <c r="E194" i="20" s="1"/>
  <c r="A195" i="20"/>
  <c r="C195" i="20" s="1"/>
  <c r="A196" i="20"/>
  <c r="C196" i="20" s="1"/>
  <c r="A197" i="20"/>
  <c r="C197" i="20" s="1"/>
  <c r="A198" i="20"/>
  <c r="A199" i="20"/>
  <c r="E199" i="20" s="1"/>
  <c r="A200" i="20"/>
  <c r="C200" i="20" s="1"/>
  <c r="A201" i="20"/>
  <c r="A202" i="20"/>
  <c r="C202" i="20" s="1"/>
  <c r="A203" i="20"/>
  <c r="A204" i="20"/>
  <c r="A205" i="20"/>
  <c r="A206" i="20"/>
  <c r="A207" i="20"/>
  <c r="A208" i="20"/>
  <c r="C208" i="20" s="1"/>
  <c r="A209" i="20"/>
  <c r="C209" i="20" s="1"/>
  <c r="A210" i="20"/>
  <c r="C210" i="20" s="1"/>
  <c r="A211" i="20"/>
  <c r="E211" i="20" s="1"/>
  <c r="A212" i="20"/>
  <c r="A213" i="20"/>
  <c r="D213" i="20" s="1"/>
  <c r="A214" i="20"/>
  <c r="A215" i="20"/>
  <c r="E215" i="20" s="1"/>
  <c r="A216" i="20"/>
  <c r="A217" i="20"/>
  <c r="A218" i="20"/>
  <c r="C218" i="20" s="1"/>
  <c r="A219" i="20"/>
  <c r="E219" i="20" s="1"/>
  <c r="A220" i="20"/>
  <c r="A221" i="20"/>
  <c r="C221" i="20" s="1"/>
  <c r="A222" i="20"/>
  <c r="A223" i="20"/>
  <c r="A224" i="20"/>
  <c r="A226" i="20"/>
  <c r="A227" i="20"/>
  <c r="C227" i="20" s="1"/>
  <c r="A228" i="20"/>
  <c r="E228" i="20" s="1"/>
  <c r="A229" i="20"/>
  <c r="A5" i="30"/>
  <c r="AK5" i="5" s="1"/>
  <c r="A6" i="30"/>
  <c r="C6" i="30" s="1"/>
  <c r="A7" i="30"/>
  <c r="B7" i="30" s="1"/>
  <c r="A8" i="30"/>
  <c r="B8" i="30" s="1"/>
  <c r="A9" i="30"/>
  <c r="B9" i="30" s="1"/>
  <c r="A10" i="30"/>
  <c r="D10" i="30" s="1"/>
  <c r="A11" i="30"/>
  <c r="B11" i="30" s="1"/>
  <c r="A12" i="30"/>
  <c r="C12" i="30" s="1"/>
  <c r="A13" i="30"/>
  <c r="A14" i="30"/>
  <c r="B14" i="30" s="1"/>
  <c r="A15" i="30"/>
  <c r="A16" i="30"/>
  <c r="D16" i="30" s="1"/>
  <c r="A17" i="30"/>
  <c r="D17" i="30" s="1"/>
  <c r="A18" i="30"/>
  <c r="D18" i="30" s="1"/>
  <c r="A19" i="30"/>
  <c r="D19" i="30" s="1"/>
  <c r="A20" i="30"/>
  <c r="A21" i="30"/>
  <c r="D21" i="30" s="1"/>
  <c r="A22" i="30"/>
  <c r="A23" i="30"/>
  <c r="B23" i="30" s="1"/>
  <c r="A24" i="30"/>
  <c r="C24" i="30" s="1"/>
  <c r="A25" i="30"/>
  <c r="C25" i="30" s="1"/>
  <c r="A26" i="30"/>
  <c r="A27" i="30"/>
  <c r="B27" i="30" s="1"/>
  <c r="A28" i="30"/>
  <c r="D28" i="30" s="1"/>
  <c r="A29" i="30"/>
  <c r="A30" i="30"/>
  <c r="C30" i="30" s="1"/>
  <c r="A31" i="30"/>
  <c r="D31" i="30" s="1"/>
  <c r="A32" i="30"/>
  <c r="A33" i="30"/>
  <c r="B33" i="30" s="1"/>
  <c r="A34" i="30"/>
  <c r="D34" i="30" s="1"/>
  <c r="A35" i="30"/>
  <c r="C35" i="30" s="1"/>
  <c r="A36" i="30"/>
  <c r="A37" i="30"/>
  <c r="A38" i="30"/>
  <c r="C38" i="30" s="1"/>
  <c r="A39" i="30"/>
  <c r="D39" i="30" s="1"/>
  <c r="A40" i="30"/>
  <c r="C40" i="30" s="1"/>
  <c r="A41" i="30"/>
  <c r="B41" i="30" s="1"/>
  <c r="A42" i="30"/>
  <c r="D42" i="30" s="1"/>
  <c r="A43" i="30"/>
  <c r="D43" i="30" s="1"/>
  <c r="A44" i="30"/>
  <c r="A45" i="30"/>
  <c r="B45" i="30" s="1"/>
  <c r="A46" i="30"/>
  <c r="D46" i="30" s="1"/>
  <c r="A47" i="30"/>
  <c r="B47" i="30" s="1"/>
  <c r="A48" i="30"/>
  <c r="C48" i="30" s="1"/>
  <c r="A49" i="30"/>
  <c r="B49" i="30" s="1"/>
  <c r="A50" i="30"/>
  <c r="D50" i="30" s="1"/>
  <c r="A51" i="30"/>
  <c r="B51" i="30" s="1"/>
  <c r="A52" i="30"/>
  <c r="A53" i="30"/>
  <c r="B53" i="30" s="1"/>
  <c r="A54" i="30"/>
  <c r="D54" i="30" s="1"/>
  <c r="A55" i="30"/>
  <c r="B55" i="30" s="1"/>
  <c r="A56" i="30"/>
  <c r="C56" i="30" s="1"/>
  <c r="A57" i="30"/>
  <c r="C57" i="30" s="1"/>
  <c r="A58" i="30"/>
  <c r="D58" i="30" s="1"/>
  <c r="A59" i="30"/>
  <c r="B59" i="30" s="1"/>
  <c r="A60" i="30"/>
  <c r="A61" i="30"/>
  <c r="C61" i="30" s="1"/>
  <c r="A62" i="30"/>
  <c r="C62" i="30" s="1"/>
  <c r="A63" i="30"/>
  <c r="D63" i="30" s="1"/>
  <c r="A64" i="30"/>
  <c r="A65" i="30"/>
  <c r="C65" i="30" s="1"/>
  <c r="A66" i="30"/>
  <c r="D66" i="30" s="1"/>
  <c r="A67" i="30"/>
  <c r="C67" i="30" s="1"/>
  <c r="A68" i="30"/>
  <c r="A69" i="30"/>
  <c r="D69" i="30" s="1"/>
  <c r="A70" i="30"/>
  <c r="B70" i="30" s="1"/>
  <c r="A71" i="30"/>
  <c r="A72" i="30"/>
  <c r="C72" i="30" s="1"/>
  <c r="A73" i="30"/>
  <c r="B73" i="30" s="1"/>
  <c r="A74" i="30"/>
  <c r="A75" i="30"/>
  <c r="D75" i="30" s="1"/>
  <c r="A76" i="30"/>
  <c r="B76" i="30" s="1"/>
  <c r="A77" i="30"/>
  <c r="A78" i="30"/>
  <c r="D78" i="30" s="1"/>
  <c r="A91" i="30"/>
  <c r="D91" i="30" s="1"/>
  <c r="A92" i="30"/>
  <c r="A93" i="30"/>
  <c r="B93" i="30" s="1"/>
  <c r="A94" i="30"/>
  <c r="A95" i="30"/>
  <c r="D95" i="30" s="1"/>
  <c r="A96" i="30"/>
  <c r="B96" i="30" s="1"/>
  <c r="A97" i="30"/>
  <c r="A98" i="30"/>
  <c r="B98" i="30" s="1"/>
  <c r="A99" i="30"/>
  <c r="B99" i="30" s="1"/>
  <c r="A100" i="30"/>
  <c r="A101" i="30"/>
  <c r="D101" i="30" s="1"/>
  <c r="A102" i="30"/>
  <c r="D102" i="30" s="1"/>
  <c r="A103" i="30"/>
  <c r="D103" i="30" s="1"/>
  <c r="A104" i="30"/>
  <c r="D104" i="30" s="1"/>
  <c r="A105" i="30"/>
  <c r="B105" i="30" s="1"/>
  <c r="A106" i="30"/>
  <c r="D106" i="30" s="1"/>
  <c r="A107" i="30"/>
  <c r="D107" i="30" s="1"/>
  <c r="A108" i="30"/>
  <c r="A109" i="30"/>
  <c r="B109" i="30" s="1"/>
  <c r="A110" i="30"/>
  <c r="A111" i="30"/>
  <c r="D111" i="30" s="1"/>
  <c r="A112" i="30"/>
  <c r="A113" i="30"/>
  <c r="B113" i="30" s="1"/>
  <c r="A114" i="30"/>
  <c r="B114" i="30" s="1"/>
  <c r="A115" i="30"/>
  <c r="C115" i="30" s="1"/>
  <c r="A116" i="30"/>
  <c r="C116" i="30" s="1"/>
  <c r="A117" i="30"/>
  <c r="B117" i="30" s="1"/>
  <c r="A118" i="30"/>
  <c r="B118" i="30" s="1"/>
  <c r="A119" i="30"/>
  <c r="A120" i="30"/>
  <c r="A121" i="30"/>
  <c r="B121" i="30" s="1"/>
  <c r="A122" i="30"/>
  <c r="C122" i="30" s="1"/>
  <c r="A123" i="30"/>
  <c r="D123" i="30" s="1"/>
  <c r="A124" i="30"/>
  <c r="D124" i="30" s="1"/>
  <c r="A125" i="30"/>
  <c r="A126" i="30"/>
  <c r="B126" i="30" s="1"/>
  <c r="A127" i="30"/>
  <c r="C127" i="30" s="1"/>
  <c r="A128" i="30"/>
  <c r="A138" i="30"/>
  <c r="B138" i="30" s="1"/>
  <c r="A139" i="30"/>
  <c r="B139" i="30" s="1"/>
  <c r="A140" i="30"/>
  <c r="C140" i="30" s="1"/>
  <c r="A141" i="30"/>
  <c r="C141" i="30" s="1"/>
  <c r="A142" i="30"/>
  <c r="B142" i="30" s="1"/>
  <c r="A144" i="30"/>
  <c r="B144" i="30" s="1"/>
  <c r="A145" i="30"/>
  <c r="A146" i="30"/>
  <c r="C146" i="30" s="1"/>
  <c r="A147" i="30"/>
  <c r="B147" i="30" s="1"/>
  <c r="A148" i="30"/>
  <c r="C148" i="30" s="1"/>
  <c r="A149" i="30"/>
  <c r="D149" i="30" s="1"/>
  <c r="A150" i="30"/>
  <c r="B150" i="30" s="1"/>
  <c r="A151" i="30"/>
  <c r="A152" i="30"/>
  <c r="B152" i="30" s="1"/>
  <c r="A153" i="30"/>
  <c r="C153" i="30" s="1"/>
  <c r="A154" i="30"/>
  <c r="D154" i="30" s="1"/>
  <c r="A155" i="30"/>
  <c r="B155" i="30" s="1"/>
  <c r="A156" i="30"/>
  <c r="B156" i="30" s="1"/>
  <c r="A157" i="30"/>
  <c r="B157" i="30" s="1"/>
  <c r="A158" i="30"/>
  <c r="A159" i="30"/>
  <c r="B159" i="30" s="1"/>
  <c r="A160" i="30"/>
  <c r="B160" i="30" s="1"/>
  <c r="A161" i="30"/>
  <c r="A162" i="30"/>
  <c r="C162" i="30" s="1"/>
  <c r="A163" i="30"/>
  <c r="B163" i="30" s="1"/>
  <c r="A164" i="30"/>
  <c r="C164" i="30" s="1"/>
  <c r="A165" i="30"/>
  <c r="D165" i="30" s="1"/>
  <c r="A166" i="30"/>
  <c r="D166" i="30" s="1"/>
  <c r="A167" i="30"/>
  <c r="A168" i="30"/>
  <c r="A169" i="30"/>
  <c r="C169" i="30" s="1"/>
  <c r="A170" i="30"/>
  <c r="A171" i="30"/>
  <c r="B171" i="30" s="1"/>
  <c r="A172" i="30"/>
  <c r="B172" i="30" s="1"/>
  <c r="A173" i="30"/>
  <c r="B173" i="30" s="1"/>
  <c r="A174" i="30"/>
  <c r="C174" i="30" s="1"/>
  <c r="A175" i="30"/>
  <c r="B175" i="30" s="1"/>
  <c r="A176" i="30"/>
  <c r="A177" i="30"/>
  <c r="A178" i="30"/>
  <c r="C178" i="30" s="1"/>
  <c r="A179" i="30"/>
  <c r="B179" i="30" s="1"/>
  <c r="A180" i="30"/>
  <c r="C180" i="30" s="1"/>
  <c r="A181" i="30"/>
  <c r="D181" i="30" s="1"/>
  <c r="A182" i="30"/>
  <c r="D182" i="30" s="1"/>
  <c r="A183" i="30"/>
  <c r="A184" i="30"/>
  <c r="B184" i="30" s="1"/>
  <c r="A185" i="30"/>
  <c r="C185" i="30" s="1"/>
  <c r="A186" i="30"/>
  <c r="D186" i="30" s="1"/>
  <c r="A187" i="30"/>
  <c r="B187" i="30" s="1"/>
  <c r="A188" i="30"/>
  <c r="B188" i="30" s="1"/>
  <c r="A189" i="30"/>
  <c r="A190" i="30"/>
  <c r="C190" i="30" s="1"/>
  <c r="A191" i="30"/>
  <c r="B191" i="30" s="1"/>
  <c r="A192" i="30"/>
  <c r="A193" i="30"/>
  <c r="A194" i="30"/>
  <c r="C194" i="30" s="1"/>
  <c r="A195" i="30"/>
  <c r="B195" i="30" s="1"/>
  <c r="A196" i="30"/>
  <c r="C196" i="30" s="1"/>
  <c r="A197" i="30"/>
  <c r="A198" i="30"/>
  <c r="B198" i="30" s="1"/>
  <c r="A199" i="30"/>
  <c r="C199" i="30" s="1"/>
  <c r="A200" i="30"/>
  <c r="B200" i="30" s="1"/>
  <c r="A201" i="30"/>
  <c r="A202" i="30"/>
  <c r="B202" i="30" s="1"/>
  <c r="A203" i="30"/>
  <c r="A204" i="30"/>
  <c r="B204" i="30" s="1"/>
  <c r="A205" i="30"/>
  <c r="A206" i="30"/>
  <c r="A207" i="30"/>
  <c r="C207" i="30" s="1"/>
  <c r="A208" i="30"/>
  <c r="B208" i="30" s="1"/>
  <c r="A209" i="30"/>
  <c r="A210" i="30"/>
  <c r="B210" i="30" s="1"/>
  <c r="A211" i="30"/>
  <c r="C211" i="30" s="1"/>
  <c r="A212" i="30"/>
  <c r="B212" i="30" s="1"/>
  <c r="A213" i="30"/>
  <c r="A214" i="30"/>
  <c r="B214" i="30" s="1"/>
  <c r="A215" i="30"/>
  <c r="C215" i="30" s="1"/>
  <c r="A216" i="30"/>
  <c r="B216" i="30" s="1"/>
  <c r="A217" i="30"/>
  <c r="A218" i="30"/>
  <c r="B218" i="30" s="1"/>
  <c r="A219" i="30"/>
  <c r="C219" i="30" s="1"/>
  <c r="A220" i="30"/>
  <c r="B220" i="30" s="1"/>
  <c r="A221" i="30"/>
  <c r="A222" i="30"/>
  <c r="B222" i="30" s="1"/>
  <c r="A223" i="30"/>
  <c r="C223" i="30" s="1"/>
  <c r="A224" i="30"/>
  <c r="A226" i="30"/>
  <c r="A227" i="30"/>
  <c r="B227" i="30" s="1"/>
  <c r="A228" i="30"/>
  <c r="A229" i="30"/>
  <c r="B229" i="30" s="1"/>
  <c r="A5" i="32"/>
  <c r="AJ5" i="5" s="1"/>
  <c r="A6" i="32"/>
  <c r="A7" i="32"/>
  <c r="A8" i="32"/>
  <c r="D8" i="32" s="1"/>
  <c r="A9" i="32"/>
  <c r="C9" i="32" s="1"/>
  <c r="A10" i="32"/>
  <c r="D10" i="32" s="1"/>
  <c r="A11" i="32"/>
  <c r="A12" i="32"/>
  <c r="B12" i="32" s="1"/>
  <c r="A13" i="32"/>
  <c r="B13" i="32" s="1"/>
  <c r="A14" i="32"/>
  <c r="D14" i="32" s="1"/>
  <c r="A15" i="32"/>
  <c r="B15" i="32" s="1"/>
  <c r="A16" i="32"/>
  <c r="B16" i="32" s="1"/>
  <c r="A17" i="32"/>
  <c r="B17" i="32" s="1"/>
  <c r="A18" i="32"/>
  <c r="A19" i="32"/>
  <c r="C19" i="32" s="1"/>
  <c r="A20" i="32"/>
  <c r="C20" i="32" s="1"/>
  <c r="A21" i="32"/>
  <c r="A22" i="32"/>
  <c r="A23" i="32"/>
  <c r="D23" i="32" s="1"/>
  <c r="A24" i="32"/>
  <c r="C24" i="32" s="1"/>
  <c r="A25" i="32"/>
  <c r="C25" i="32" s="1"/>
  <c r="A26" i="32"/>
  <c r="C26" i="32" s="1"/>
  <c r="A27" i="32"/>
  <c r="B27" i="32" s="1"/>
  <c r="A28" i="32"/>
  <c r="C28" i="32" s="1"/>
  <c r="A29" i="32"/>
  <c r="A30" i="32"/>
  <c r="A31" i="32"/>
  <c r="D31" i="32" s="1"/>
  <c r="A32" i="32"/>
  <c r="A33" i="32"/>
  <c r="B33" i="32" s="1"/>
  <c r="A34" i="32"/>
  <c r="A35" i="32"/>
  <c r="C35" i="32" s="1"/>
  <c r="A36" i="32"/>
  <c r="B36" i="32" s="1"/>
  <c r="A37" i="32"/>
  <c r="B37" i="32" s="1"/>
  <c r="A38" i="32"/>
  <c r="C38" i="32" s="1"/>
  <c r="A39" i="32"/>
  <c r="C39" i="32" s="1"/>
  <c r="A40" i="32"/>
  <c r="D40" i="32" s="1"/>
  <c r="A41" i="32"/>
  <c r="D41" i="32" s="1"/>
  <c r="A42" i="32"/>
  <c r="C42" i="32" s="1"/>
  <c r="A43" i="32"/>
  <c r="D43" i="32" s="1"/>
  <c r="A44" i="32"/>
  <c r="C44" i="32" s="1"/>
  <c r="A45" i="32"/>
  <c r="A46" i="32"/>
  <c r="A47" i="32"/>
  <c r="C47" i="32" s="1"/>
  <c r="A48" i="32"/>
  <c r="D48" i="32" s="1"/>
  <c r="A49" i="32"/>
  <c r="B49" i="32" s="1"/>
  <c r="A50" i="32"/>
  <c r="A51" i="32"/>
  <c r="C51" i="32" s="1"/>
  <c r="A52" i="32"/>
  <c r="B52" i="32" s="1"/>
  <c r="A53" i="32"/>
  <c r="B53" i="32" s="1"/>
  <c r="A54" i="32"/>
  <c r="A55" i="32"/>
  <c r="A56" i="32"/>
  <c r="D56" i="32" s="1"/>
  <c r="A57" i="32"/>
  <c r="B57" i="32" s="1"/>
  <c r="A58" i="32"/>
  <c r="B58" i="32" s="1"/>
  <c r="A59" i="32"/>
  <c r="D59" i="32" s="1"/>
  <c r="A60" i="32"/>
  <c r="A61" i="32"/>
  <c r="A62" i="32"/>
  <c r="B62" i="32" s="1"/>
  <c r="A63" i="32"/>
  <c r="D63" i="32" s="1"/>
  <c r="A64" i="32"/>
  <c r="A65" i="32"/>
  <c r="B65" i="32" s="1"/>
  <c r="A66" i="32"/>
  <c r="A67" i="32"/>
  <c r="C67" i="32" s="1"/>
  <c r="A68" i="32"/>
  <c r="B68" i="32" s="1"/>
  <c r="A69" i="32"/>
  <c r="C69" i="32" s="1"/>
  <c r="A70" i="32"/>
  <c r="B70" i="32" s="1"/>
  <c r="A71" i="32"/>
  <c r="A72" i="32"/>
  <c r="B72" i="32" s="1"/>
  <c r="A73" i="32"/>
  <c r="A74" i="32"/>
  <c r="B74" i="32" s="1"/>
  <c r="A75" i="32"/>
  <c r="C75" i="32" s="1"/>
  <c r="A76" i="32"/>
  <c r="B76" i="32" s="1"/>
  <c r="A77" i="32"/>
  <c r="A78" i="32"/>
  <c r="B78" i="32" s="1"/>
  <c r="A81" i="32"/>
  <c r="C81" i="32" s="1"/>
  <c r="A82" i="32"/>
  <c r="B82" i="32" s="1"/>
  <c r="A91" i="32"/>
  <c r="A92" i="32"/>
  <c r="B92" i="32" s="1"/>
  <c r="A93" i="32"/>
  <c r="C93" i="32" s="1"/>
  <c r="A94" i="32"/>
  <c r="B94" i="32" s="1"/>
  <c r="A95" i="32"/>
  <c r="C95" i="32" s="1"/>
  <c r="A96" i="32"/>
  <c r="B96" i="32" s="1"/>
  <c r="A97" i="32"/>
  <c r="A98" i="32"/>
  <c r="B98" i="32" s="1"/>
  <c r="A99" i="32"/>
  <c r="C99" i="32" s="1"/>
  <c r="A100" i="32"/>
  <c r="B100" i="32" s="1"/>
  <c r="A101" i="32"/>
  <c r="A102" i="32"/>
  <c r="B102" i="32" s="1"/>
  <c r="A103" i="32"/>
  <c r="A104" i="32"/>
  <c r="B104" i="32" s="1"/>
  <c r="A105" i="32"/>
  <c r="C105" i="32" s="1"/>
  <c r="A106" i="32"/>
  <c r="B106" i="32" s="1"/>
  <c r="A107" i="32"/>
  <c r="A108" i="32"/>
  <c r="B108" i="32" s="1"/>
  <c r="A109" i="32"/>
  <c r="A110" i="32"/>
  <c r="B110" i="32" s="1"/>
  <c r="A111" i="32"/>
  <c r="C111" i="32" s="1"/>
  <c r="A112" i="32"/>
  <c r="B112" i="32" s="1"/>
  <c r="A113" i="32"/>
  <c r="C113" i="32" s="1"/>
  <c r="A114" i="32"/>
  <c r="B114" i="32" s="1"/>
  <c r="A115" i="32"/>
  <c r="D115" i="32" s="1"/>
  <c r="A116" i="32"/>
  <c r="A117" i="32"/>
  <c r="C117" i="32" s="1"/>
  <c r="A118" i="32"/>
  <c r="D118" i="32" s="1"/>
  <c r="A119" i="32"/>
  <c r="D119" i="32" s="1"/>
  <c r="A120" i="32"/>
  <c r="D120" i="32" s="1"/>
  <c r="A121" i="32"/>
  <c r="B121" i="32" s="1"/>
  <c r="A122" i="32"/>
  <c r="A123" i="32"/>
  <c r="D123" i="32" s="1"/>
  <c r="A124" i="32"/>
  <c r="C124" i="32" s="1"/>
  <c r="A125" i="32"/>
  <c r="B125" i="32" s="1"/>
  <c r="A126" i="32"/>
  <c r="A127" i="32"/>
  <c r="A128" i="32"/>
  <c r="D128" i="32" s="1"/>
  <c r="A138" i="32"/>
  <c r="D138" i="32" s="1"/>
  <c r="A139" i="32"/>
  <c r="A140" i="32"/>
  <c r="A141" i="32"/>
  <c r="D141" i="32" s="1"/>
  <c r="A142" i="32"/>
  <c r="C142" i="32" s="1"/>
  <c r="A144" i="32"/>
  <c r="D144" i="32" s="1"/>
  <c r="A145" i="32"/>
  <c r="D145" i="32" s="1"/>
  <c r="A146" i="32"/>
  <c r="B146" i="32" s="1"/>
  <c r="A147" i="32"/>
  <c r="B147" i="32" s="1"/>
  <c r="A148" i="32"/>
  <c r="A149" i="32"/>
  <c r="D149" i="32" s="1"/>
  <c r="A150" i="32"/>
  <c r="C150" i="32" s="1"/>
  <c r="A151" i="32"/>
  <c r="A152" i="32"/>
  <c r="B152" i="32" s="1"/>
  <c r="A153" i="32"/>
  <c r="C153" i="32" s="1"/>
  <c r="A154" i="32"/>
  <c r="D154" i="32" s="1"/>
  <c r="A155" i="32"/>
  <c r="D155" i="32" s="1"/>
  <c r="A156" i="32"/>
  <c r="A157" i="32"/>
  <c r="A158" i="32"/>
  <c r="A159" i="32"/>
  <c r="C159" i="32" s="1"/>
  <c r="A160" i="32"/>
  <c r="D160" i="32" s="1"/>
  <c r="A161" i="32"/>
  <c r="D161" i="32" s="1"/>
  <c r="A162" i="32"/>
  <c r="D162" i="32" s="1"/>
  <c r="A163" i="32"/>
  <c r="B163" i="32" s="1"/>
  <c r="A164" i="32"/>
  <c r="B164" i="32" s="1"/>
  <c r="A165" i="32"/>
  <c r="D165" i="32" s="1"/>
  <c r="A166" i="32"/>
  <c r="C166" i="32" s="1"/>
  <c r="A167" i="32"/>
  <c r="A168" i="32"/>
  <c r="D168" i="32" s="1"/>
  <c r="A169" i="32"/>
  <c r="A170" i="32"/>
  <c r="A171" i="32"/>
  <c r="D171" i="32" s="1"/>
  <c r="A172" i="32"/>
  <c r="D172" i="32" s="1"/>
  <c r="A173" i="32"/>
  <c r="A174" i="32"/>
  <c r="A175" i="32"/>
  <c r="A176" i="32"/>
  <c r="A177" i="32"/>
  <c r="A178" i="32"/>
  <c r="B178" i="32" s="1"/>
  <c r="A179" i="32"/>
  <c r="A180" i="32"/>
  <c r="D180" i="32" s="1"/>
  <c r="A181" i="32"/>
  <c r="C181" i="32" s="1"/>
  <c r="A182" i="32"/>
  <c r="A183" i="32"/>
  <c r="D183" i="32" s="1"/>
  <c r="A184" i="32"/>
  <c r="D184" i="32" s="1"/>
  <c r="A185" i="32"/>
  <c r="A186" i="32"/>
  <c r="B186" i="32" s="1"/>
  <c r="A187" i="32"/>
  <c r="A188" i="32"/>
  <c r="A189" i="32"/>
  <c r="C189" i="32" s="1"/>
  <c r="A190" i="32"/>
  <c r="A191" i="32"/>
  <c r="C191" i="32" s="1"/>
  <c r="A192" i="32"/>
  <c r="D192" i="32" s="1"/>
  <c r="A193" i="32"/>
  <c r="B193" i="32" s="1"/>
  <c r="A194" i="32"/>
  <c r="B194" i="32" s="1"/>
  <c r="A195" i="32"/>
  <c r="D195" i="32" s="1"/>
  <c r="A196" i="32"/>
  <c r="B196" i="32" s="1"/>
  <c r="A197" i="32"/>
  <c r="D197" i="32" s="1"/>
  <c r="A198" i="32"/>
  <c r="D198" i="32" s="1"/>
  <c r="A199" i="32"/>
  <c r="C199" i="32" s="1"/>
  <c r="A200" i="32"/>
  <c r="D200" i="32" s="1"/>
  <c r="A201" i="32"/>
  <c r="A202" i="32"/>
  <c r="D202" i="32" s="1"/>
  <c r="A203" i="32"/>
  <c r="C203" i="32" s="1"/>
  <c r="A204" i="32"/>
  <c r="D204" i="32" s="1"/>
  <c r="A205" i="32"/>
  <c r="C205" i="32" s="1"/>
  <c r="A206" i="32"/>
  <c r="A207" i="32"/>
  <c r="A208" i="32"/>
  <c r="D208" i="32" s="1"/>
  <c r="A209" i="32"/>
  <c r="C209" i="32" s="1"/>
  <c r="A210" i="32"/>
  <c r="D210" i="32" s="1"/>
  <c r="A211" i="32"/>
  <c r="A212" i="32"/>
  <c r="D212" i="32" s="1"/>
  <c r="A213" i="32"/>
  <c r="C213" i="32" s="1"/>
  <c r="A214" i="32"/>
  <c r="D214" i="32" s="1"/>
  <c r="A215" i="32"/>
  <c r="A216" i="32"/>
  <c r="D216" i="32" s="1"/>
  <c r="A217" i="32"/>
  <c r="A218" i="32"/>
  <c r="D218" i="32" s="1"/>
  <c r="A219" i="32"/>
  <c r="A220" i="32"/>
  <c r="D220" i="32" s="1"/>
  <c r="A221" i="32"/>
  <c r="A222" i="32"/>
  <c r="A223" i="32"/>
  <c r="A224" i="32"/>
  <c r="D224" i="32" s="1"/>
  <c r="A226" i="32"/>
  <c r="A227" i="32"/>
  <c r="D227" i="32" s="1"/>
  <c r="A228" i="32"/>
  <c r="A229" i="32"/>
  <c r="D229" i="32" s="1"/>
  <c r="A5" i="29"/>
  <c r="A6" i="29"/>
  <c r="A7" i="29"/>
  <c r="A8" i="29"/>
  <c r="A9" i="29"/>
  <c r="A10" i="29"/>
  <c r="A11" i="29"/>
  <c r="A12" i="29"/>
  <c r="C12" i="29" s="1"/>
  <c r="A13" i="29"/>
  <c r="E13" i="29" s="1"/>
  <c r="A14" i="29"/>
  <c r="C14" i="29" s="1"/>
  <c r="A15" i="29"/>
  <c r="A16" i="29"/>
  <c r="C16" i="29" s="1"/>
  <c r="A17" i="29"/>
  <c r="A18" i="29"/>
  <c r="A19" i="29"/>
  <c r="D19" i="29" s="1"/>
  <c r="A20" i="29"/>
  <c r="A21" i="29"/>
  <c r="A22" i="29"/>
  <c r="A23" i="29"/>
  <c r="A24" i="29"/>
  <c r="A25" i="29"/>
  <c r="E25" i="29" s="1"/>
  <c r="A26" i="29"/>
  <c r="A27" i="29"/>
  <c r="A28" i="29"/>
  <c r="C28" i="29" s="1"/>
  <c r="A29" i="29"/>
  <c r="A30" i="29"/>
  <c r="C30" i="29" s="1"/>
  <c r="A31" i="29"/>
  <c r="A32" i="29"/>
  <c r="C32" i="29" s="1"/>
  <c r="A33" i="29"/>
  <c r="A34" i="29"/>
  <c r="A35" i="29"/>
  <c r="E35" i="29" s="1"/>
  <c r="A36" i="29"/>
  <c r="A37" i="29"/>
  <c r="C37" i="29" s="1"/>
  <c r="A38" i="29"/>
  <c r="A39" i="29"/>
  <c r="A40" i="29"/>
  <c r="A41" i="29"/>
  <c r="E41" i="29" s="1"/>
  <c r="A42" i="29"/>
  <c r="A43" i="29"/>
  <c r="E43" i="29" s="1"/>
  <c r="A44" i="29"/>
  <c r="C44" i="29" s="1"/>
  <c r="A45" i="29"/>
  <c r="A46" i="29"/>
  <c r="C46" i="29" s="1"/>
  <c r="A47" i="29"/>
  <c r="A48" i="29"/>
  <c r="C48" i="29" s="1"/>
  <c r="A49" i="29"/>
  <c r="E49" i="29" s="1"/>
  <c r="A50" i="29"/>
  <c r="A51" i="29"/>
  <c r="C51" i="29" s="1"/>
  <c r="A52" i="29"/>
  <c r="C52" i="29" s="1"/>
  <c r="A53" i="29"/>
  <c r="C53" i="29" s="1"/>
  <c r="A54" i="29"/>
  <c r="C54" i="29" s="1"/>
  <c r="A55" i="29"/>
  <c r="A56" i="29"/>
  <c r="C56" i="29" s="1"/>
  <c r="A57" i="29"/>
  <c r="E57" i="29" s="1"/>
  <c r="A58" i="29"/>
  <c r="A59" i="29"/>
  <c r="E59" i="29" s="1"/>
  <c r="A60" i="29"/>
  <c r="C60" i="29" s="1"/>
  <c r="A61" i="29"/>
  <c r="E61" i="29" s="1"/>
  <c r="A62" i="29"/>
  <c r="C62" i="29" s="1"/>
  <c r="A63" i="29"/>
  <c r="A64" i="29"/>
  <c r="A65" i="29"/>
  <c r="A66" i="29"/>
  <c r="A67" i="29"/>
  <c r="C67" i="29" s="1"/>
  <c r="A68" i="29"/>
  <c r="C68" i="29" s="1"/>
  <c r="A69" i="29"/>
  <c r="D69" i="29" s="1"/>
  <c r="A70" i="29"/>
  <c r="C70" i="29" s="1"/>
  <c r="A71" i="29"/>
  <c r="A72" i="29"/>
  <c r="A73" i="29"/>
  <c r="D73" i="29" s="1"/>
  <c r="A74" i="29"/>
  <c r="C74" i="29" s="1"/>
  <c r="A75" i="29"/>
  <c r="D75" i="29" s="1"/>
  <c r="A76" i="29"/>
  <c r="C76" i="29" s="1"/>
  <c r="A77" i="29"/>
  <c r="A78" i="29"/>
  <c r="C78" i="29" s="1"/>
  <c r="A81" i="29"/>
  <c r="D81" i="29" s="1"/>
  <c r="A82" i="29"/>
  <c r="C82" i="29" s="1"/>
  <c r="A91" i="29"/>
  <c r="D91" i="29" s="1"/>
  <c r="A92" i="29"/>
  <c r="C92" i="29" s="1"/>
  <c r="A93" i="29"/>
  <c r="D93" i="29" s="1"/>
  <c r="A94" i="29"/>
  <c r="A95" i="29"/>
  <c r="D95" i="29" s="1"/>
  <c r="A96" i="29"/>
  <c r="A97" i="29"/>
  <c r="D97" i="29" s="1"/>
  <c r="A98" i="29"/>
  <c r="C98" i="29" s="1"/>
  <c r="A99" i="29"/>
  <c r="D99" i="29" s="1"/>
  <c r="A100" i="29"/>
  <c r="C100" i="29" s="1"/>
  <c r="A101" i="29"/>
  <c r="D101" i="29" s="1"/>
  <c r="A102" i="29"/>
  <c r="C102" i="29" s="1"/>
  <c r="A103" i="29"/>
  <c r="D103" i="29" s="1"/>
  <c r="A104" i="29"/>
  <c r="C104" i="29" s="1"/>
  <c r="A105" i="29"/>
  <c r="D105" i="29" s="1"/>
  <c r="A106" i="29"/>
  <c r="C106" i="29" s="1"/>
  <c r="A107" i="29"/>
  <c r="D107" i="29" s="1"/>
  <c r="A108" i="29"/>
  <c r="C108" i="29" s="1"/>
  <c r="A109" i="29"/>
  <c r="D109" i="29" s="1"/>
  <c r="A110" i="29"/>
  <c r="C110" i="29" s="1"/>
  <c r="A111" i="29"/>
  <c r="D111" i="29" s="1"/>
  <c r="A112" i="29"/>
  <c r="C112" i="29" s="1"/>
  <c r="A113" i="29"/>
  <c r="A114" i="29"/>
  <c r="A115" i="29"/>
  <c r="A116" i="29"/>
  <c r="C116" i="29" s="1"/>
  <c r="A117" i="29"/>
  <c r="D117" i="29" s="1"/>
  <c r="A118" i="29"/>
  <c r="C118" i="29" s="1"/>
  <c r="A119" i="29"/>
  <c r="D119" i="29" s="1"/>
  <c r="A120" i="29"/>
  <c r="C120" i="29" s="1"/>
  <c r="A121" i="29"/>
  <c r="A122" i="29"/>
  <c r="C122" i="29" s="1"/>
  <c r="A123" i="29"/>
  <c r="D123" i="29" s="1"/>
  <c r="A124" i="29"/>
  <c r="C124" i="29" s="1"/>
  <c r="A125" i="29"/>
  <c r="D125" i="29" s="1"/>
  <c r="A126" i="29"/>
  <c r="C126" i="29" s="1"/>
  <c r="A127" i="29"/>
  <c r="A128" i="29"/>
  <c r="C128" i="29" s="1"/>
  <c r="A138" i="29"/>
  <c r="A139" i="29"/>
  <c r="C139" i="29" s="1"/>
  <c r="A140" i="29"/>
  <c r="A141" i="29"/>
  <c r="C141" i="29" s="1"/>
  <c r="A142" i="29"/>
  <c r="D142" i="29" s="1"/>
  <c r="A144" i="29"/>
  <c r="C144" i="29" s="1"/>
  <c r="A145" i="29"/>
  <c r="D145" i="29" s="1"/>
  <c r="A146" i="29"/>
  <c r="C146" i="29" s="1"/>
  <c r="A147" i="29"/>
  <c r="A148" i="29"/>
  <c r="A149" i="29"/>
  <c r="A150" i="29"/>
  <c r="C150" i="29" s="1"/>
  <c r="A151" i="29"/>
  <c r="D151" i="29" s="1"/>
  <c r="A152" i="29"/>
  <c r="C152" i="29" s="1"/>
  <c r="A153" i="29"/>
  <c r="A154" i="29"/>
  <c r="C154" i="29" s="1"/>
  <c r="A155" i="29"/>
  <c r="A156" i="29"/>
  <c r="C156" i="29" s="1"/>
  <c r="A157" i="29"/>
  <c r="D157" i="29" s="1"/>
  <c r="A158" i="29"/>
  <c r="C158" i="29" s="1"/>
  <c r="A159" i="29"/>
  <c r="A160" i="29"/>
  <c r="C160" i="29" s="1"/>
  <c r="A161" i="29"/>
  <c r="A162" i="29"/>
  <c r="E162" i="29" s="1"/>
  <c r="A163" i="29"/>
  <c r="C163" i="29" s="1"/>
  <c r="A164" i="29"/>
  <c r="D164" i="29" s="1"/>
  <c r="A165" i="29"/>
  <c r="A166" i="29"/>
  <c r="A167" i="29"/>
  <c r="D167" i="29" s="1"/>
  <c r="A168" i="29"/>
  <c r="E168" i="29" s="1"/>
  <c r="A169" i="29"/>
  <c r="C169" i="29" s="1"/>
  <c r="A170" i="29"/>
  <c r="A171" i="29"/>
  <c r="C171" i="29" s="1"/>
  <c r="A172" i="29"/>
  <c r="D172" i="29" s="1"/>
  <c r="A173" i="29"/>
  <c r="C173" i="29" s="1"/>
  <c r="A174" i="29"/>
  <c r="A175" i="29"/>
  <c r="D175" i="29" s="1"/>
  <c r="A176" i="29"/>
  <c r="E176" i="29" s="1"/>
  <c r="A177" i="29"/>
  <c r="A178" i="29"/>
  <c r="E178" i="29" s="1"/>
  <c r="A179" i="29"/>
  <c r="A180" i="29"/>
  <c r="D180" i="29" s="1"/>
  <c r="A181" i="29"/>
  <c r="D181" i="29" s="1"/>
  <c r="A182" i="29"/>
  <c r="A183" i="29"/>
  <c r="D183" i="29" s="1"/>
  <c r="A184" i="29"/>
  <c r="E184" i="29" s="1"/>
  <c r="A185" i="29"/>
  <c r="A186" i="29"/>
  <c r="E186" i="29" s="1"/>
  <c r="A187" i="29"/>
  <c r="C187" i="29" s="1"/>
  <c r="A188" i="29"/>
  <c r="D188" i="29" s="1"/>
  <c r="A189" i="29"/>
  <c r="C189" i="29" s="1"/>
  <c r="A190" i="29"/>
  <c r="E190" i="29" s="1"/>
  <c r="A191" i="29"/>
  <c r="A192" i="29"/>
  <c r="E192" i="29" s="1"/>
  <c r="A193" i="29"/>
  <c r="A194" i="29"/>
  <c r="E194" i="29" s="1"/>
  <c r="A195" i="29"/>
  <c r="C195" i="29" s="1"/>
  <c r="A196" i="29"/>
  <c r="A197" i="29"/>
  <c r="D197" i="29" s="1"/>
  <c r="A198" i="29"/>
  <c r="D198" i="29" s="1"/>
  <c r="A199" i="29"/>
  <c r="D199" i="29" s="1"/>
  <c r="A200" i="29"/>
  <c r="D200" i="29" s="1"/>
  <c r="A201" i="29"/>
  <c r="E201" i="29" s="1"/>
  <c r="A202" i="29"/>
  <c r="D202" i="29" s="1"/>
  <c r="A203" i="29"/>
  <c r="C203" i="29" s="1"/>
  <c r="A204" i="29"/>
  <c r="D204" i="29" s="1"/>
  <c r="A205" i="29"/>
  <c r="D205" i="29" s="1"/>
  <c r="A206" i="29"/>
  <c r="D206" i="29" s="1"/>
  <c r="A207" i="29"/>
  <c r="D207" i="29" s="1"/>
  <c r="A208" i="29"/>
  <c r="C208" i="29" s="1"/>
  <c r="A209" i="29"/>
  <c r="D209" i="29" s="1"/>
  <c r="A210" i="29"/>
  <c r="E210" i="29" s="1"/>
  <c r="A211" i="29"/>
  <c r="C211" i="29" s="1"/>
  <c r="A212" i="29"/>
  <c r="A213" i="29"/>
  <c r="A214" i="29"/>
  <c r="C214" i="29" s="1"/>
  <c r="A215" i="29"/>
  <c r="D215" i="29" s="1"/>
  <c r="A216" i="29"/>
  <c r="C216" i="29" s="1"/>
  <c r="A217" i="29"/>
  <c r="A218" i="29"/>
  <c r="E218" i="29" s="1"/>
  <c r="A219" i="29"/>
  <c r="C219" i="29" s="1"/>
  <c r="A220" i="29"/>
  <c r="A221" i="29"/>
  <c r="A222" i="29"/>
  <c r="C222" i="29" s="1"/>
  <c r="A223" i="29"/>
  <c r="D223" i="29" s="1"/>
  <c r="A224" i="29"/>
  <c r="C224" i="29" s="1"/>
  <c r="A226" i="29"/>
  <c r="D226" i="29" s="1"/>
  <c r="A227" i="29"/>
  <c r="E227" i="29" s="1"/>
  <c r="A228" i="29"/>
  <c r="C228" i="29" s="1"/>
  <c r="A229" i="29"/>
  <c r="A5" i="26"/>
  <c r="AH5" i="5" s="1"/>
  <c r="A6" i="26"/>
  <c r="D6" i="26" s="1"/>
  <c r="A7" i="26"/>
  <c r="A8" i="26"/>
  <c r="C8" i="26" s="1"/>
  <c r="A9" i="26"/>
  <c r="B9" i="26" s="1"/>
  <c r="A10" i="26"/>
  <c r="A11" i="26"/>
  <c r="B11" i="26" s="1"/>
  <c r="A12" i="26"/>
  <c r="C12" i="26" s="1"/>
  <c r="A13" i="26"/>
  <c r="A14" i="26"/>
  <c r="A15" i="26"/>
  <c r="A16" i="26"/>
  <c r="B16" i="26" s="1"/>
  <c r="A17" i="26"/>
  <c r="B17" i="26" s="1"/>
  <c r="A18" i="26"/>
  <c r="A19" i="26"/>
  <c r="B19" i="26" s="1"/>
  <c r="A20" i="26"/>
  <c r="B20" i="26" s="1"/>
  <c r="A21" i="26"/>
  <c r="A22" i="26"/>
  <c r="B22" i="26" s="1"/>
  <c r="A23" i="26"/>
  <c r="B23" i="26" s="1"/>
  <c r="A24" i="26"/>
  <c r="B24" i="26" s="1"/>
  <c r="A25" i="26"/>
  <c r="D25" i="26" s="1"/>
  <c r="A26" i="26"/>
  <c r="B26" i="26" s="1"/>
  <c r="A27" i="26"/>
  <c r="A28" i="26"/>
  <c r="B28" i="26" s="1"/>
  <c r="A29" i="26"/>
  <c r="B29" i="26" s="1"/>
  <c r="A30" i="26"/>
  <c r="B30" i="26" s="1"/>
  <c r="A31" i="26"/>
  <c r="D31" i="26" s="1"/>
  <c r="A32" i="26"/>
  <c r="B32" i="26" s="1"/>
  <c r="A33" i="26"/>
  <c r="A34" i="26"/>
  <c r="B34" i="26" s="1"/>
  <c r="A35" i="26"/>
  <c r="B35" i="26" s="1"/>
  <c r="A36" i="26"/>
  <c r="B36" i="26" s="1"/>
  <c r="A37" i="26"/>
  <c r="D37" i="26" s="1"/>
  <c r="A38" i="26"/>
  <c r="B38" i="26" s="1"/>
  <c r="A39" i="26"/>
  <c r="B39" i="26" s="1"/>
  <c r="A40" i="26"/>
  <c r="B40" i="26" s="1"/>
  <c r="A41" i="26"/>
  <c r="D41" i="26" s="1"/>
  <c r="A42" i="26"/>
  <c r="B42" i="26" s="1"/>
  <c r="A43" i="26"/>
  <c r="C43" i="26" s="1"/>
  <c r="A44" i="26"/>
  <c r="B44" i="26" s="1"/>
  <c r="A45" i="26"/>
  <c r="B45" i="26" s="1"/>
  <c r="A46" i="26"/>
  <c r="B46" i="26" s="1"/>
  <c r="A47" i="26"/>
  <c r="C47" i="26" s="1"/>
  <c r="A48" i="26"/>
  <c r="B48" i="26" s="1"/>
  <c r="A49" i="26"/>
  <c r="A50" i="26"/>
  <c r="B50" i="26" s="1"/>
  <c r="A51" i="26"/>
  <c r="B51" i="26" s="1"/>
  <c r="A52" i="26"/>
  <c r="B52" i="26" s="1"/>
  <c r="A53" i="26"/>
  <c r="A54" i="26"/>
  <c r="B54" i="26" s="1"/>
  <c r="A55" i="26"/>
  <c r="B55" i="26" s="1"/>
  <c r="A56" i="26"/>
  <c r="B56" i="26" s="1"/>
  <c r="A57" i="26"/>
  <c r="C57" i="26" s="1"/>
  <c r="A58" i="26"/>
  <c r="B58" i="26" s="1"/>
  <c r="A59" i="26"/>
  <c r="B59" i="26" s="1"/>
  <c r="A60" i="26"/>
  <c r="B60" i="26" s="1"/>
  <c r="A61" i="26"/>
  <c r="B61" i="26" s="1"/>
  <c r="A62" i="26"/>
  <c r="B62" i="26" s="1"/>
  <c r="A63" i="26"/>
  <c r="D63" i="26" s="1"/>
  <c r="A64" i="26"/>
  <c r="B64" i="26" s="1"/>
  <c r="A65" i="26"/>
  <c r="A66" i="26"/>
  <c r="B66" i="26" s="1"/>
  <c r="A67" i="26"/>
  <c r="B67" i="26" s="1"/>
  <c r="A68" i="26"/>
  <c r="B68" i="26" s="1"/>
  <c r="A69" i="26"/>
  <c r="B69" i="26" s="1"/>
  <c r="A70" i="26"/>
  <c r="B70" i="26" s="1"/>
  <c r="A71" i="26"/>
  <c r="B71" i="26" s="1"/>
  <c r="A72" i="26"/>
  <c r="B72" i="26" s="1"/>
  <c r="A73" i="26"/>
  <c r="B73" i="26" s="1"/>
  <c r="A74" i="26"/>
  <c r="B74" i="26" s="1"/>
  <c r="A75" i="26"/>
  <c r="B75" i="26" s="1"/>
  <c r="A76" i="26"/>
  <c r="B76" i="26" s="1"/>
  <c r="A77" i="26"/>
  <c r="B77" i="26" s="1"/>
  <c r="A78" i="26"/>
  <c r="B78" i="26" s="1"/>
  <c r="A81" i="26"/>
  <c r="B81" i="26" s="1"/>
  <c r="A82" i="26"/>
  <c r="B82" i="26" s="1"/>
  <c r="A91" i="26"/>
  <c r="B91" i="26" s="1"/>
  <c r="A92" i="26"/>
  <c r="B92" i="26" s="1"/>
  <c r="A93" i="26"/>
  <c r="B93" i="26" s="1"/>
  <c r="A94" i="26"/>
  <c r="B94" i="26" s="1"/>
  <c r="A95" i="26"/>
  <c r="B95" i="26" s="1"/>
  <c r="A96" i="26"/>
  <c r="B96" i="26" s="1"/>
  <c r="A97" i="26"/>
  <c r="B97" i="26" s="1"/>
  <c r="A98" i="26"/>
  <c r="B98" i="26" s="1"/>
  <c r="A99" i="26"/>
  <c r="B99" i="26" s="1"/>
  <c r="A100" i="26"/>
  <c r="B100" i="26" s="1"/>
  <c r="A101" i="26"/>
  <c r="B101" i="26" s="1"/>
  <c r="A102" i="26"/>
  <c r="B102" i="26" s="1"/>
  <c r="A103" i="26"/>
  <c r="B103" i="26" s="1"/>
  <c r="A104" i="26"/>
  <c r="B104" i="26" s="1"/>
  <c r="A105" i="26"/>
  <c r="B105" i="26" s="1"/>
  <c r="A106" i="26"/>
  <c r="B106" i="26" s="1"/>
  <c r="A107" i="26"/>
  <c r="B107" i="26" s="1"/>
  <c r="A108" i="26"/>
  <c r="B108" i="26" s="1"/>
  <c r="A109" i="26"/>
  <c r="B109" i="26" s="1"/>
  <c r="A110" i="26"/>
  <c r="B110" i="26" s="1"/>
  <c r="A111" i="26"/>
  <c r="B111" i="26" s="1"/>
  <c r="A112" i="26"/>
  <c r="B112" i="26" s="1"/>
  <c r="A113" i="26"/>
  <c r="B113" i="26" s="1"/>
  <c r="A114" i="26"/>
  <c r="B114" i="26" s="1"/>
  <c r="A115" i="26"/>
  <c r="A116" i="26"/>
  <c r="B116" i="26" s="1"/>
  <c r="A117" i="26"/>
  <c r="A118" i="26"/>
  <c r="B118" i="26" s="1"/>
  <c r="A119" i="26"/>
  <c r="A120" i="26"/>
  <c r="B120" i="26" s="1"/>
  <c r="A121" i="26"/>
  <c r="A122" i="26"/>
  <c r="B122" i="26" s="1"/>
  <c r="A123" i="26"/>
  <c r="A124" i="26"/>
  <c r="B124" i="26" s="1"/>
  <c r="A125" i="26"/>
  <c r="A126" i="26"/>
  <c r="B126" i="26" s="1"/>
  <c r="A127" i="26"/>
  <c r="A128" i="26"/>
  <c r="B128" i="26" s="1"/>
  <c r="A138" i="26"/>
  <c r="A139" i="26"/>
  <c r="B139" i="26" s="1"/>
  <c r="A140" i="26"/>
  <c r="A141" i="26"/>
  <c r="B141" i="26" s="1"/>
  <c r="A142" i="26"/>
  <c r="A144" i="26"/>
  <c r="B144" i="26" s="1"/>
  <c r="A145" i="26"/>
  <c r="A146" i="26"/>
  <c r="B146" i="26" s="1"/>
  <c r="A147" i="26"/>
  <c r="A148" i="26"/>
  <c r="B148" i="26" s="1"/>
  <c r="A149" i="26"/>
  <c r="A150" i="26"/>
  <c r="B150" i="26" s="1"/>
  <c r="A151" i="26"/>
  <c r="A152" i="26"/>
  <c r="B152" i="26" s="1"/>
  <c r="A153" i="26"/>
  <c r="A154" i="26"/>
  <c r="B154" i="26" s="1"/>
  <c r="A155" i="26"/>
  <c r="A156" i="26"/>
  <c r="B156" i="26" s="1"/>
  <c r="A157" i="26"/>
  <c r="A158" i="26"/>
  <c r="B158" i="26" s="1"/>
  <c r="A159" i="26"/>
  <c r="A160" i="26"/>
  <c r="B160" i="26" s="1"/>
  <c r="A161" i="26"/>
  <c r="D161" i="26" s="1"/>
  <c r="A162" i="26"/>
  <c r="A163" i="26"/>
  <c r="A164" i="26"/>
  <c r="B164" i="26" s="1"/>
  <c r="A165" i="26"/>
  <c r="A166" i="26"/>
  <c r="B166" i="26" s="1"/>
  <c r="A167" i="26"/>
  <c r="C167" i="26" s="1"/>
  <c r="A168" i="26"/>
  <c r="B168" i="26" s="1"/>
  <c r="A169" i="26"/>
  <c r="A170" i="26"/>
  <c r="A171" i="26"/>
  <c r="A172" i="26"/>
  <c r="C172" i="26" s="1"/>
  <c r="A173" i="26"/>
  <c r="A174" i="26"/>
  <c r="C174" i="26" s="1"/>
  <c r="A175" i="26"/>
  <c r="D175" i="26" s="1"/>
  <c r="A176" i="26"/>
  <c r="B176" i="26" s="1"/>
  <c r="A177" i="26"/>
  <c r="D177" i="26" s="1"/>
  <c r="A178" i="26"/>
  <c r="B178" i="26" s="1"/>
  <c r="A179" i="26"/>
  <c r="A180" i="26"/>
  <c r="B180" i="26" s="1"/>
  <c r="A181" i="26"/>
  <c r="D181" i="26" s="1"/>
  <c r="A182" i="26"/>
  <c r="D182" i="26" s="1"/>
  <c r="A183" i="26"/>
  <c r="C183" i="26" s="1"/>
  <c r="A184" i="26"/>
  <c r="B184" i="26" s="1"/>
  <c r="A185" i="26"/>
  <c r="B185" i="26" s="1"/>
  <c r="A186" i="26"/>
  <c r="A187" i="26"/>
  <c r="B187" i="26" s="1"/>
  <c r="A188" i="26"/>
  <c r="C188" i="26" s="1"/>
  <c r="A189" i="26"/>
  <c r="D189" i="26" s="1"/>
  <c r="A190" i="26"/>
  <c r="C190" i="26" s="1"/>
  <c r="A191" i="26"/>
  <c r="B191" i="26" s="1"/>
  <c r="A192" i="26"/>
  <c r="C192" i="26" s="1"/>
  <c r="A193" i="26"/>
  <c r="A194" i="26"/>
  <c r="C194" i="26" s="1"/>
  <c r="A195" i="26"/>
  <c r="A196" i="26"/>
  <c r="D196" i="26" s="1"/>
  <c r="A197" i="26"/>
  <c r="A198" i="26"/>
  <c r="D198" i="26" s="1"/>
  <c r="A199" i="26"/>
  <c r="C199" i="26" s="1"/>
  <c r="A200" i="26"/>
  <c r="D200" i="26" s="1"/>
  <c r="A201" i="26"/>
  <c r="B201" i="26" s="1"/>
  <c r="A202" i="26"/>
  <c r="D202" i="26" s="1"/>
  <c r="A203" i="26"/>
  <c r="C203" i="26" s="1"/>
  <c r="A204" i="26"/>
  <c r="D204" i="26" s="1"/>
  <c r="A205" i="26"/>
  <c r="A206" i="26"/>
  <c r="D206" i="26" s="1"/>
  <c r="A207" i="26"/>
  <c r="B207" i="26" s="1"/>
  <c r="A208" i="26"/>
  <c r="A209" i="26"/>
  <c r="D209" i="26" s="1"/>
  <c r="A210" i="26"/>
  <c r="D210" i="26" s="1"/>
  <c r="A211" i="26"/>
  <c r="C211" i="26" s="1"/>
  <c r="A212" i="26"/>
  <c r="A213" i="26"/>
  <c r="B213" i="26" s="1"/>
  <c r="A214" i="26"/>
  <c r="A215" i="26"/>
  <c r="D215" i="26" s="1"/>
  <c r="A216" i="26"/>
  <c r="D216" i="26" s="1"/>
  <c r="A217" i="26"/>
  <c r="B217" i="26" s="1"/>
  <c r="A218" i="26"/>
  <c r="C218" i="26" s="1"/>
  <c r="A219" i="26"/>
  <c r="C219" i="26" s="1"/>
  <c r="A220" i="26"/>
  <c r="D220" i="26" s="1"/>
  <c r="A221" i="26"/>
  <c r="A222" i="26"/>
  <c r="D222" i="26" s="1"/>
  <c r="A223" i="26"/>
  <c r="B223" i="26" s="1"/>
  <c r="A224" i="26"/>
  <c r="D224" i="26" s="1"/>
  <c r="A226" i="26"/>
  <c r="A227" i="26"/>
  <c r="D227" i="26" s="1"/>
  <c r="A228" i="26"/>
  <c r="B228" i="26" s="1"/>
  <c r="A229" i="26"/>
  <c r="D229" i="26" s="1"/>
  <c r="A5" i="31"/>
  <c r="B5" i="31" s="1"/>
  <c r="A6" i="31"/>
  <c r="A7" i="31"/>
  <c r="A8" i="31"/>
  <c r="A9" i="31"/>
  <c r="C9" i="31" s="1"/>
  <c r="A10" i="31"/>
  <c r="B10" i="31" s="1"/>
  <c r="A11" i="31"/>
  <c r="B11" i="31" s="1"/>
  <c r="A12" i="31"/>
  <c r="B12" i="31" s="1"/>
  <c r="A13" i="31"/>
  <c r="D13" i="31" s="1"/>
  <c r="A14" i="31"/>
  <c r="C14" i="31" s="1"/>
  <c r="A15" i="31"/>
  <c r="B15" i="31" s="1"/>
  <c r="A16" i="31"/>
  <c r="D16" i="31" s="1"/>
  <c r="A17" i="31"/>
  <c r="B17" i="31" s="1"/>
  <c r="A18" i="31"/>
  <c r="C18" i="31" s="1"/>
  <c r="A19" i="31"/>
  <c r="B19" i="31" s="1"/>
  <c r="A20" i="31"/>
  <c r="B20" i="31" s="1"/>
  <c r="A21" i="31"/>
  <c r="B21" i="31" s="1"/>
  <c r="A22" i="31"/>
  <c r="B22" i="31" s="1"/>
  <c r="A23" i="31"/>
  <c r="C23" i="31" s="1"/>
  <c r="A24" i="31"/>
  <c r="B24" i="31" s="1"/>
  <c r="A25" i="31"/>
  <c r="B25" i="31" s="1"/>
  <c r="A26" i="31"/>
  <c r="D26" i="31" s="1"/>
  <c r="A27" i="31"/>
  <c r="B27" i="31" s="1"/>
  <c r="A28" i="31"/>
  <c r="B28" i="31" s="1"/>
  <c r="A29" i="31"/>
  <c r="B29" i="31" s="1"/>
  <c r="A30" i="31"/>
  <c r="C30" i="31" s="1"/>
  <c r="A31" i="31"/>
  <c r="B31" i="31" s="1"/>
  <c r="A32" i="31"/>
  <c r="D32" i="31" s="1"/>
  <c r="A33" i="31"/>
  <c r="B33" i="31" s="1"/>
  <c r="A34" i="31"/>
  <c r="B34" i="31" s="1"/>
  <c r="A35" i="31"/>
  <c r="B35" i="31" s="1"/>
  <c r="A36" i="31"/>
  <c r="C36" i="31" s="1"/>
  <c r="A37" i="31"/>
  <c r="B37" i="31" s="1"/>
  <c r="A38" i="31"/>
  <c r="B38" i="31" s="1"/>
  <c r="A39" i="31"/>
  <c r="B39" i="31" s="1"/>
  <c r="A40" i="31"/>
  <c r="B40" i="31" s="1"/>
  <c r="A41" i="31"/>
  <c r="A42" i="31"/>
  <c r="C42" i="31" s="1"/>
  <c r="A43" i="31"/>
  <c r="B43" i="31" s="1"/>
  <c r="A44" i="31"/>
  <c r="B44" i="31" s="1"/>
  <c r="A45" i="31"/>
  <c r="B45" i="31" s="1"/>
  <c r="A46" i="31"/>
  <c r="A47" i="31"/>
  <c r="B47" i="31" s="1"/>
  <c r="A48" i="31"/>
  <c r="D48" i="31" s="1"/>
  <c r="A49" i="31"/>
  <c r="B49" i="31" s="1"/>
  <c r="A50" i="31"/>
  <c r="C50" i="31" s="1"/>
  <c r="A51" i="31"/>
  <c r="B51" i="31" s="1"/>
  <c r="A52" i="31"/>
  <c r="D52" i="31" s="1"/>
  <c r="A53" i="31"/>
  <c r="B53" i="31" s="1"/>
  <c r="A54" i="31"/>
  <c r="B54" i="31" s="1"/>
  <c r="A55" i="31"/>
  <c r="B55" i="31" s="1"/>
  <c r="A56" i="31"/>
  <c r="B56" i="31" s="1"/>
  <c r="A57" i="31"/>
  <c r="B57" i="31" s="1"/>
  <c r="A58" i="31"/>
  <c r="D58" i="31" s="1"/>
  <c r="A59" i="31"/>
  <c r="B59" i="31" s="1"/>
  <c r="A60" i="31"/>
  <c r="B60" i="31" s="1"/>
  <c r="A61" i="31"/>
  <c r="B61" i="31" s="1"/>
  <c r="A62" i="31"/>
  <c r="C62" i="31" s="1"/>
  <c r="A63" i="31"/>
  <c r="A64" i="31"/>
  <c r="D64" i="31" s="1"/>
  <c r="A65" i="31"/>
  <c r="A66" i="31"/>
  <c r="B66" i="31" s="1"/>
  <c r="A67" i="31"/>
  <c r="B67" i="31" s="1"/>
  <c r="A68" i="31"/>
  <c r="C68" i="31" s="1"/>
  <c r="A69" i="31"/>
  <c r="B69" i="31" s="1"/>
  <c r="A70" i="31"/>
  <c r="C70" i="31" s="1"/>
  <c r="A71" i="31"/>
  <c r="C71" i="31" s="1"/>
  <c r="A72" i="31"/>
  <c r="C72" i="31" s="1"/>
  <c r="A73" i="31"/>
  <c r="C73" i="31" s="1"/>
  <c r="A74" i="31"/>
  <c r="C74" i="31" s="1"/>
  <c r="A75" i="31"/>
  <c r="C75" i="31" s="1"/>
  <c r="A76" i="31"/>
  <c r="C76" i="31" s="1"/>
  <c r="A77" i="31"/>
  <c r="C77" i="31" s="1"/>
  <c r="A78" i="31"/>
  <c r="C78" i="31" s="1"/>
  <c r="A81" i="31"/>
  <c r="A82" i="31"/>
  <c r="C82" i="31" s="1"/>
  <c r="A91" i="31"/>
  <c r="C91" i="31" s="1"/>
  <c r="A92" i="31"/>
  <c r="A93" i="31"/>
  <c r="A94" i="31"/>
  <c r="C94" i="31" s="1"/>
  <c r="A95" i="31"/>
  <c r="B95" i="31" s="1"/>
  <c r="A96" i="31"/>
  <c r="C96" i="31" s="1"/>
  <c r="A97" i="31"/>
  <c r="C97" i="31" s="1"/>
  <c r="A98" i="31"/>
  <c r="C98" i="31" s="1"/>
  <c r="A99" i="31"/>
  <c r="C99" i="31" s="1"/>
  <c r="A100" i="31"/>
  <c r="C100" i="31" s="1"/>
  <c r="A101" i="31"/>
  <c r="C101" i="31" s="1"/>
  <c r="A102" i="31"/>
  <c r="C102" i="31" s="1"/>
  <c r="A103" i="31"/>
  <c r="C103" i="31" s="1"/>
  <c r="A104" i="31"/>
  <c r="C104" i="31" s="1"/>
  <c r="A105" i="31"/>
  <c r="A106" i="31"/>
  <c r="C106" i="31" s="1"/>
  <c r="A107" i="31"/>
  <c r="C107" i="31" s="1"/>
  <c r="A108" i="31"/>
  <c r="C108" i="31" s="1"/>
  <c r="A109" i="31"/>
  <c r="C109" i="31" s="1"/>
  <c r="A110" i="31"/>
  <c r="C110" i="31" s="1"/>
  <c r="A111" i="31"/>
  <c r="C111" i="31" s="1"/>
  <c r="A112" i="31"/>
  <c r="C112" i="31" s="1"/>
  <c r="A113" i="31"/>
  <c r="C113" i="31" s="1"/>
  <c r="A114" i="31"/>
  <c r="C114" i="31" s="1"/>
  <c r="A115" i="31"/>
  <c r="A116" i="31"/>
  <c r="B116" i="31" s="1"/>
  <c r="A117" i="31"/>
  <c r="A118" i="31"/>
  <c r="B118" i="31" s="1"/>
  <c r="A119" i="31"/>
  <c r="A120" i="31"/>
  <c r="B120" i="31" s="1"/>
  <c r="A121" i="31"/>
  <c r="A122" i="31"/>
  <c r="B122" i="31" s="1"/>
  <c r="A123" i="31"/>
  <c r="A124" i="31"/>
  <c r="B124" i="31" s="1"/>
  <c r="A125" i="31"/>
  <c r="A126" i="31"/>
  <c r="B126" i="31" s="1"/>
  <c r="A127" i="31"/>
  <c r="A128" i="31"/>
  <c r="B128" i="31" s="1"/>
  <c r="A138" i="31"/>
  <c r="A139" i="31"/>
  <c r="B139" i="31" s="1"/>
  <c r="A140" i="31"/>
  <c r="A141" i="31"/>
  <c r="B141" i="31" s="1"/>
  <c r="A142" i="31"/>
  <c r="A144" i="31"/>
  <c r="B144" i="31" s="1"/>
  <c r="A145" i="31"/>
  <c r="A146" i="31"/>
  <c r="A147" i="31"/>
  <c r="A148" i="31"/>
  <c r="B148" i="31" s="1"/>
  <c r="A149" i="31"/>
  <c r="A150" i="31"/>
  <c r="B150" i="31" s="1"/>
  <c r="A151" i="31"/>
  <c r="A152" i="31"/>
  <c r="B152" i="31" s="1"/>
  <c r="A153" i="31"/>
  <c r="A154" i="31"/>
  <c r="B154" i="31" s="1"/>
  <c r="A155" i="31"/>
  <c r="A156" i="31"/>
  <c r="B156" i="31" s="1"/>
  <c r="A157" i="31"/>
  <c r="A158" i="31"/>
  <c r="B158" i="31" s="1"/>
  <c r="A159" i="31"/>
  <c r="A160" i="31"/>
  <c r="A161" i="31"/>
  <c r="D161" i="31" s="1"/>
  <c r="A162" i="31"/>
  <c r="D162" i="31" s="1"/>
  <c r="A163" i="31"/>
  <c r="D163" i="31" s="1"/>
  <c r="A164" i="31"/>
  <c r="D164" i="31" s="1"/>
  <c r="A165" i="31"/>
  <c r="D165" i="31" s="1"/>
  <c r="A166" i="31"/>
  <c r="D166" i="31" s="1"/>
  <c r="A167" i="31"/>
  <c r="D167" i="31" s="1"/>
  <c r="A168" i="31"/>
  <c r="D168" i="31" s="1"/>
  <c r="A169" i="31"/>
  <c r="D169" i="31" s="1"/>
  <c r="A170" i="31"/>
  <c r="D170" i="31" s="1"/>
  <c r="A171" i="31"/>
  <c r="D171" i="31" s="1"/>
  <c r="A172" i="31"/>
  <c r="D172" i="31" s="1"/>
  <c r="A173" i="31"/>
  <c r="D173" i="31" s="1"/>
  <c r="A174" i="31"/>
  <c r="D174" i="31" s="1"/>
  <c r="A175" i="31"/>
  <c r="D175" i="31" s="1"/>
  <c r="A176" i="31"/>
  <c r="D176" i="31" s="1"/>
  <c r="A177" i="31"/>
  <c r="D177" i="31" s="1"/>
  <c r="A178" i="31"/>
  <c r="D178" i="31" s="1"/>
  <c r="A179" i="31"/>
  <c r="D179" i="31" s="1"/>
  <c r="A180" i="31"/>
  <c r="D180" i="31" s="1"/>
  <c r="A181" i="31"/>
  <c r="D181" i="31" s="1"/>
  <c r="A182" i="31"/>
  <c r="D182" i="31" s="1"/>
  <c r="A183" i="31"/>
  <c r="D183" i="31" s="1"/>
  <c r="A184" i="31"/>
  <c r="D184" i="31" s="1"/>
  <c r="A185" i="31"/>
  <c r="D185" i="31" s="1"/>
  <c r="A186" i="31"/>
  <c r="D186" i="31" s="1"/>
  <c r="A187" i="31"/>
  <c r="D187" i="31" s="1"/>
  <c r="A188" i="31"/>
  <c r="D188" i="31" s="1"/>
  <c r="A189" i="31"/>
  <c r="D189" i="31" s="1"/>
  <c r="A190" i="31"/>
  <c r="D190" i="31" s="1"/>
  <c r="A191" i="31"/>
  <c r="D191" i="31" s="1"/>
  <c r="A192" i="31"/>
  <c r="D192" i="31" s="1"/>
  <c r="A193" i="31"/>
  <c r="D193" i="31" s="1"/>
  <c r="A194" i="31"/>
  <c r="D194" i="31" s="1"/>
  <c r="A195" i="31"/>
  <c r="D195" i="31" s="1"/>
  <c r="A196" i="31"/>
  <c r="D196" i="31" s="1"/>
  <c r="A197" i="31"/>
  <c r="D197" i="31" s="1"/>
  <c r="A198" i="31"/>
  <c r="B198" i="31" s="1"/>
  <c r="A199" i="31"/>
  <c r="D199" i="31" s="1"/>
  <c r="A200" i="31"/>
  <c r="B200" i="31" s="1"/>
  <c r="A201" i="31"/>
  <c r="D201" i="31" s="1"/>
  <c r="A202" i="31"/>
  <c r="B202" i="31" s="1"/>
  <c r="A203" i="31"/>
  <c r="D203" i="31" s="1"/>
  <c r="A204" i="31"/>
  <c r="B204" i="31" s="1"/>
  <c r="A205" i="31"/>
  <c r="D205" i="31" s="1"/>
  <c r="A206" i="31"/>
  <c r="B206" i="31" s="1"/>
  <c r="A207" i="31"/>
  <c r="D207" i="31" s="1"/>
  <c r="A208" i="31"/>
  <c r="B208" i="31" s="1"/>
  <c r="A209" i="31"/>
  <c r="D209" i="31" s="1"/>
  <c r="A210" i="31"/>
  <c r="B210" i="31" s="1"/>
  <c r="A211" i="31"/>
  <c r="D211" i="31" s="1"/>
  <c r="A212" i="31"/>
  <c r="B212" i="31" s="1"/>
  <c r="A213" i="31"/>
  <c r="D213" i="31" s="1"/>
  <c r="A214" i="31"/>
  <c r="B214" i="31" s="1"/>
  <c r="A215" i="31"/>
  <c r="D215" i="31" s="1"/>
  <c r="A216" i="31"/>
  <c r="B216" i="31" s="1"/>
  <c r="A217" i="31"/>
  <c r="D217" i="31" s="1"/>
  <c r="A218" i="31"/>
  <c r="B218" i="31" s="1"/>
  <c r="A219" i="31"/>
  <c r="D219" i="31" s="1"/>
  <c r="A220" i="31"/>
  <c r="B220" i="31" s="1"/>
  <c r="A221" i="31"/>
  <c r="D221" i="31" s="1"/>
  <c r="A222" i="31"/>
  <c r="B222" i="31" s="1"/>
  <c r="A223" i="31"/>
  <c r="D223" i="31" s="1"/>
  <c r="A224" i="31"/>
  <c r="B224" i="31" s="1"/>
  <c r="A226" i="31"/>
  <c r="D226" i="31" s="1"/>
  <c r="A227" i="31"/>
  <c r="B227" i="31" s="1"/>
  <c r="A228" i="31"/>
  <c r="D228" i="31" s="1"/>
  <c r="A229" i="31"/>
  <c r="B229" i="31" s="1"/>
  <c r="B9" i="22"/>
  <c r="B11" i="22"/>
  <c r="B12" i="22"/>
  <c r="B15" i="22"/>
  <c r="B17" i="22"/>
  <c r="B18" i="22"/>
  <c r="B20" i="22"/>
  <c r="C22" i="22"/>
  <c r="B23" i="22"/>
  <c r="B25" i="22"/>
  <c r="B26" i="22"/>
  <c r="B29" i="22"/>
  <c r="C30" i="22"/>
  <c r="B31" i="22"/>
  <c r="B33" i="22"/>
  <c r="B34" i="22"/>
  <c r="B37" i="22"/>
  <c r="C38" i="22"/>
  <c r="B39" i="22"/>
  <c r="B41" i="22"/>
  <c r="B42" i="22"/>
  <c r="B44" i="22"/>
  <c r="B45" i="22"/>
  <c r="C46" i="22"/>
  <c r="B47" i="22"/>
  <c r="B49" i="22"/>
  <c r="B50" i="22"/>
  <c r="B53" i="22"/>
  <c r="C54" i="22"/>
  <c r="B55" i="22"/>
  <c r="B56" i="22"/>
  <c r="B57" i="22"/>
  <c r="B58" i="22"/>
  <c r="B61" i="22"/>
  <c r="C62" i="22"/>
  <c r="B63" i="22"/>
  <c r="B65" i="22"/>
  <c r="B66" i="22"/>
  <c r="B68" i="22"/>
  <c r="C69" i="22"/>
  <c r="B70" i="22"/>
  <c r="C71" i="22"/>
  <c r="C73" i="22"/>
  <c r="B74" i="22"/>
  <c r="B76" i="22"/>
  <c r="C77" i="22"/>
  <c r="B78" i="22"/>
  <c r="C81" i="22"/>
  <c r="B82" i="22"/>
  <c r="B92" i="22"/>
  <c r="C93" i="22"/>
  <c r="B94" i="22"/>
  <c r="C95" i="22"/>
  <c r="C97" i="22"/>
  <c r="B98" i="22"/>
  <c r="B100" i="22"/>
  <c r="C101" i="22"/>
  <c r="B102" i="22"/>
  <c r="C103" i="22"/>
  <c r="B104" i="22"/>
  <c r="C105" i="22"/>
  <c r="B106" i="22"/>
  <c r="B108" i="22"/>
  <c r="C109" i="22"/>
  <c r="B110" i="22"/>
  <c r="C111" i="22"/>
  <c r="C113" i="22"/>
  <c r="B116" i="22"/>
  <c r="D117" i="22"/>
  <c r="B118" i="22"/>
  <c r="D119" i="22"/>
  <c r="D121" i="22"/>
  <c r="B122" i="22"/>
  <c r="B124" i="22"/>
  <c r="D125" i="22"/>
  <c r="D127" i="22"/>
  <c r="D138" i="22"/>
  <c r="D140" i="22"/>
  <c r="B141" i="22"/>
  <c r="D142" i="22"/>
  <c r="B146" i="22"/>
  <c r="B148" i="22"/>
  <c r="D149" i="22"/>
  <c r="B150" i="22"/>
  <c r="D151" i="22"/>
  <c r="B154" i="22"/>
  <c r="B156" i="22"/>
  <c r="D157" i="22"/>
  <c r="B158" i="22"/>
  <c r="D159" i="22"/>
  <c r="D162" i="22"/>
  <c r="C164" i="22"/>
  <c r="D165" i="22"/>
  <c r="D166" i="22"/>
  <c r="D167" i="22"/>
  <c r="B170" i="22"/>
  <c r="D171" i="22"/>
  <c r="C172" i="22"/>
  <c r="D173" i="22"/>
  <c r="D174" i="22"/>
  <c r="D175" i="22"/>
  <c r="B178" i="22"/>
  <c r="D180" i="22"/>
  <c r="D181" i="22"/>
  <c r="B182" i="22"/>
  <c r="D183" i="22"/>
  <c r="B186" i="22"/>
  <c r="B188" i="22"/>
  <c r="D189" i="22"/>
  <c r="C190" i="22"/>
  <c r="D191" i="22"/>
  <c r="B194" i="22"/>
  <c r="D196" i="22"/>
  <c r="B197" i="22"/>
  <c r="D198" i="22"/>
  <c r="B199" i="22"/>
  <c r="D202" i="22"/>
  <c r="B203" i="22"/>
  <c r="D204" i="22"/>
  <c r="B205" i="22"/>
  <c r="D206" i="22"/>
  <c r="B207" i="22"/>
  <c r="B209" i="22"/>
  <c r="D210" i="22"/>
  <c r="B211" i="22"/>
  <c r="D212" i="22"/>
  <c r="B213" i="22"/>
  <c r="D214" i="22"/>
  <c r="B217" i="22"/>
  <c r="D218" i="22"/>
  <c r="D220" i="22"/>
  <c r="B221" i="22"/>
  <c r="D222" i="22"/>
  <c r="B226" i="22"/>
  <c r="B228" i="22"/>
  <c r="D229" i="22"/>
  <c r="B67" i="19"/>
  <c r="C127" i="19"/>
  <c r="B128" i="19"/>
  <c r="C128" i="19"/>
  <c r="D128" i="19"/>
  <c r="B138" i="19"/>
  <c r="C138" i="19"/>
  <c r="D138" i="19"/>
  <c r="C95" i="19"/>
  <c r="C6" i="19"/>
  <c r="D6" i="19"/>
  <c r="C8" i="19"/>
  <c r="D8" i="19"/>
  <c r="C10" i="19"/>
  <c r="D10" i="19"/>
  <c r="D11" i="19"/>
  <c r="C12" i="19"/>
  <c r="D12" i="19"/>
  <c r="C14" i="19"/>
  <c r="D14" i="19"/>
  <c r="C16" i="19"/>
  <c r="D16" i="19"/>
  <c r="C18" i="19"/>
  <c r="D18" i="19"/>
  <c r="D19" i="19"/>
  <c r="C20" i="19"/>
  <c r="D20" i="19"/>
  <c r="C22" i="19"/>
  <c r="D22" i="19"/>
  <c r="C24" i="19"/>
  <c r="D24" i="19"/>
  <c r="C26" i="19"/>
  <c r="D26" i="19"/>
  <c r="D27" i="19"/>
  <c r="C28" i="19"/>
  <c r="D28" i="19"/>
  <c r="C30" i="19"/>
  <c r="D30" i="19"/>
  <c r="C32" i="19"/>
  <c r="D32" i="19"/>
  <c r="C34" i="19"/>
  <c r="D34" i="19"/>
  <c r="D35" i="19"/>
  <c r="C36" i="19"/>
  <c r="D36" i="19"/>
  <c r="C38" i="19"/>
  <c r="D38" i="19"/>
  <c r="C40" i="19"/>
  <c r="D40" i="19"/>
  <c r="C42" i="19"/>
  <c r="D42" i="19"/>
  <c r="D43" i="19"/>
  <c r="C44" i="19"/>
  <c r="D44" i="19"/>
  <c r="C46" i="19"/>
  <c r="D46" i="19"/>
  <c r="C52" i="19"/>
  <c r="D52" i="19"/>
  <c r="C54" i="19"/>
  <c r="D54" i="19"/>
  <c r="C56" i="19"/>
  <c r="D56" i="19"/>
  <c r="C48" i="19"/>
  <c r="D48" i="19"/>
  <c r="C50" i="19"/>
  <c r="D50" i="19"/>
  <c r="C58" i="19"/>
  <c r="D58" i="19"/>
  <c r="D59" i="19"/>
  <c r="C60" i="19"/>
  <c r="D60" i="19"/>
  <c r="C62" i="19"/>
  <c r="D62" i="19"/>
  <c r="C64" i="19"/>
  <c r="D64" i="19"/>
  <c r="C66" i="19"/>
  <c r="D66" i="19"/>
  <c r="C68" i="19"/>
  <c r="D68" i="19"/>
  <c r="C70" i="19"/>
  <c r="D70" i="19"/>
  <c r="C72" i="19"/>
  <c r="D72" i="19"/>
  <c r="C74" i="19"/>
  <c r="D74" i="19"/>
  <c r="D75" i="19"/>
  <c r="C76" i="19"/>
  <c r="D76" i="19"/>
  <c r="C78" i="19"/>
  <c r="D78" i="19"/>
  <c r="C82" i="19"/>
  <c r="D82" i="19"/>
  <c r="D91" i="19"/>
  <c r="C92" i="19"/>
  <c r="D92" i="19"/>
  <c r="C94" i="19"/>
  <c r="D94" i="19"/>
  <c r="C96" i="19"/>
  <c r="D96" i="19"/>
  <c r="C98" i="19"/>
  <c r="D98" i="19"/>
  <c r="C99" i="19"/>
  <c r="C100" i="19"/>
  <c r="D100" i="19"/>
  <c r="C102" i="19"/>
  <c r="D102" i="19"/>
  <c r="C104" i="19"/>
  <c r="D104" i="19"/>
  <c r="C106" i="19"/>
  <c r="D106" i="19"/>
  <c r="C107" i="19"/>
  <c r="D107" i="19"/>
  <c r="C108" i="19"/>
  <c r="D108" i="19"/>
  <c r="C110" i="19"/>
  <c r="D110" i="19"/>
  <c r="C112" i="19"/>
  <c r="D112" i="19"/>
  <c r="C114" i="19"/>
  <c r="D114" i="19"/>
  <c r="C115" i="19"/>
  <c r="D115" i="19"/>
  <c r="C116" i="19"/>
  <c r="D116" i="19"/>
  <c r="C118" i="19"/>
  <c r="D118" i="19"/>
  <c r="C120" i="19"/>
  <c r="D120" i="19"/>
  <c r="C122" i="19"/>
  <c r="D122" i="19"/>
  <c r="C123" i="19"/>
  <c r="D123" i="19"/>
  <c r="C124" i="19"/>
  <c r="D124" i="19"/>
  <c r="C126" i="19"/>
  <c r="D126" i="19"/>
  <c r="C139" i="19"/>
  <c r="D139" i="19"/>
  <c r="C140" i="19"/>
  <c r="D140" i="19"/>
  <c r="C142" i="19"/>
  <c r="D142" i="19"/>
  <c r="C144" i="19"/>
  <c r="D144" i="19"/>
  <c r="C146" i="19"/>
  <c r="D146" i="19"/>
  <c r="C147" i="19"/>
  <c r="D147" i="19"/>
  <c r="C148" i="19"/>
  <c r="D148" i="19"/>
  <c r="C150" i="19"/>
  <c r="D150" i="19"/>
  <c r="C152" i="19"/>
  <c r="D152" i="19"/>
  <c r="C154" i="19"/>
  <c r="D154" i="19"/>
  <c r="C155" i="19"/>
  <c r="D155" i="19"/>
  <c r="C156" i="19"/>
  <c r="D156" i="19"/>
  <c r="C158" i="19"/>
  <c r="D158" i="19"/>
  <c r="D159" i="19"/>
  <c r="C160" i="19"/>
  <c r="D160" i="19"/>
  <c r="C162" i="19"/>
  <c r="D162" i="19"/>
  <c r="C163" i="19"/>
  <c r="D163" i="19"/>
  <c r="C164" i="19"/>
  <c r="D164" i="19"/>
  <c r="C166" i="19"/>
  <c r="D166" i="19"/>
  <c r="C168" i="19"/>
  <c r="D168" i="19"/>
  <c r="C170" i="19"/>
  <c r="D170" i="19"/>
  <c r="C171" i="19"/>
  <c r="D171" i="19"/>
  <c r="C172" i="19"/>
  <c r="D172" i="19"/>
  <c r="C174" i="19"/>
  <c r="D174" i="19"/>
  <c r="C175" i="19"/>
  <c r="C176" i="19"/>
  <c r="D176" i="19"/>
  <c r="D177" i="19"/>
  <c r="C178" i="19"/>
  <c r="D178" i="19"/>
  <c r="C179" i="19"/>
  <c r="D179" i="19"/>
  <c r="C180" i="19"/>
  <c r="D180" i="19"/>
  <c r="C182" i="19"/>
  <c r="D182" i="19"/>
  <c r="C184" i="19"/>
  <c r="D184" i="19"/>
  <c r="C186" i="19"/>
  <c r="D186" i="19"/>
  <c r="C187" i="19"/>
  <c r="D187" i="19"/>
  <c r="C188" i="19"/>
  <c r="D188" i="19"/>
  <c r="C190" i="19"/>
  <c r="D190" i="19"/>
  <c r="C192" i="19"/>
  <c r="D192" i="19"/>
  <c r="C194" i="19"/>
  <c r="D194" i="19"/>
  <c r="C195" i="19"/>
  <c r="D195" i="19"/>
  <c r="C196" i="19"/>
  <c r="D196" i="19"/>
  <c r="C198" i="19"/>
  <c r="D198" i="19"/>
  <c r="C200" i="19"/>
  <c r="D200" i="19"/>
  <c r="C202" i="19"/>
  <c r="D202" i="19"/>
  <c r="C203" i="19"/>
  <c r="D203" i="19"/>
  <c r="C204" i="19"/>
  <c r="D204" i="19"/>
  <c r="C206" i="19"/>
  <c r="D206" i="19"/>
  <c r="C208" i="19"/>
  <c r="D208" i="19"/>
  <c r="C210" i="19"/>
  <c r="D210" i="19"/>
  <c r="C211" i="19"/>
  <c r="D211" i="19"/>
  <c r="C212" i="19"/>
  <c r="D212" i="19"/>
  <c r="C214" i="19"/>
  <c r="D214" i="19"/>
  <c r="D215" i="19"/>
  <c r="C216" i="19"/>
  <c r="D216" i="19"/>
  <c r="C218" i="19"/>
  <c r="D218" i="19"/>
  <c r="C219" i="19"/>
  <c r="D219" i="19"/>
  <c r="C220" i="19"/>
  <c r="D220" i="19"/>
  <c r="C222" i="19"/>
  <c r="D222" i="19"/>
  <c r="C224" i="19"/>
  <c r="D224" i="19"/>
  <c r="C226" i="19"/>
  <c r="D226" i="19"/>
  <c r="C227" i="19"/>
  <c r="D227" i="19"/>
  <c r="C228" i="19"/>
  <c r="D228" i="19"/>
  <c r="C229" i="19"/>
  <c r="D5" i="19"/>
  <c r="C5" i="19"/>
  <c r="B54" i="19"/>
  <c r="B218" i="19"/>
  <c r="B219" i="19"/>
  <c r="B220" i="19"/>
  <c r="B222" i="19"/>
  <c r="B224" i="19"/>
  <c r="B226" i="19"/>
  <c r="B227" i="19"/>
  <c r="B228" i="19"/>
  <c r="B144" i="19"/>
  <c r="B216" i="19"/>
  <c r="B214" i="19"/>
  <c r="B212" i="19"/>
  <c r="B211" i="19"/>
  <c r="B210" i="19"/>
  <c r="B209" i="19"/>
  <c r="B208" i="19"/>
  <c r="B206" i="19"/>
  <c r="B204" i="19"/>
  <c r="B203" i="19"/>
  <c r="B202" i="19"/>
  <c r="B200" i="19"/>
  <c r="B198" i="19"/>
  <c r="B196" i="19"/>
  <c r="B195" i="19"/>
  <c r="B194" i="19"/>
  <c r="B192" i="19"/>
  <c r="B191" i="19"/>
  <c r="B190" i="19"/>
  <c r="B188" i="19"/>
  <c r="B187" i="19"/>
  <c r="B186" i="19"/>
  <c r="B184" i="19"/>
  <c r="B182" i="19"/>
  <c r="B180" i="19"/>
  <c r="B179" i="19"/>
  <c r="B178" i="19"/>
  <c r="B176" i="19"/>
  <c r="B174" i="19"/>
  <c r="B172" i="19"/>
  <c r="B171" i="19"/>
  <c r="B170" i="19"/>
  <c r="B168" i="19"/>
  <c r="B166" i="19"/>
  <c r="B164" i="19"/>
  <c r="B163" i="19"/>
  <c r="B162" i="19"/>
  <c r="B160" i="19"/>
  <c r="B158" i="19"/>
  <c r="B156" i="19"/>
  <c r="B155" i="19"/>
  <c r="B154" i="19"/>
  <c r="B152" i="19"/>
  <c r="B151" i="19"/>
  <c r="B150" i="19"/>
  <c r="B148" i="19"/>
  <c r="B147" i="19"/>
  <c r="B146" i="19"/>
  <c r="B142" i="19"/>
  <c r="B140" i="19"/>
  <c r="B139" i="19"/>
  <c r="B126" i="19"/>
  <c r="B124" i="19"/>
  <c r="B123" i="19"/>
  <c r="B122" i="19"/>
  <c r="B120" i="19"/>
  <c r="B118" i="19"/>
  <c r="B116" i="19"/>
  <c r="B115" i="19"/>
  <c r="B114" i="19"/>
  <c r="B112" i="19"/>
  <c r="B110" i="19"/>
  <c r="B108" i="19"/>
  <c r="B107" i="19"/>
  <c r="B106" i="19"/>
  <c r="B104" i="19"/>
  <c r="B66" i="19"/>
  <c r="B64" i="19"/>
  <c r="B60" i="19"/>
  <c r="B59" i="19"/>
  <c r="B24" i="19"/>
  <c r="B58" i="19"/>
  <c r="B68" i="19"/>
  <c r="B70" i="19"/>
  <c r="B72" i="19"/>
  <c r="B74" i="19"/>
  <c r="B75" i="19"/>
  <c r="B76" i="19"/>
  <c r="B78" i="19"/>
  <c r="B82" i="19"/>
  <c r="B91" i="19"/>
  <c r="B92" i="19"/>
  <c r="B94" i="19"/>
  <c r="B96" i="19"/>
  <c r="B98" i="19"/>
  <c r="B99" i="19"/>
  <c r="B100" i="19"/>
  <c r="B102" i="19"/>
  <c r="B62" i="19"/>
  <c r="B50" i="19"/>
  <c r="B48" i="19"/>
  <c r="B43" i="19"/>
  <c r="B44" i="19"/>
  <c r="B40" i="19"/>
  <c r="B32" i="19"/>
  <c r="B34" i="19"/>
  <c r="B35" i="19"/>
  <c r="B36" i="19"/>
  <c r="B25" i="19"/>
  <c r="B18" i="19"/>
  <c r="B19" i="19"/>
  <c r="B6" i="19"/>
  <c r="B5" i="19"/>
  <c r="B46" i="19"/>
  <c r="AE6" i="5"/>
  <c r="AE5" i="5"/>
  <c r="B51" i="19"/>
  <c r="AC32" i="5"/>
  <c r="AB32" i="5"/>
  <c r="AC31" i="5"/>
  <c r="AB31" i="5"/>
  <c r="AC23" i="5"/>
  <c r="AB23" i="5"/>
  <c r="B52" i="19"/>
  <c r="AC54" i="5"/>
  <c r="AC53" i="5"/>
  <c r="AC52" i="5"/>
  <c r="AC51" i="5"/>
  <c r="AC49" i="5"/>
  <c r="AC48" i="5"/>
  <c r="AC47" i="5"/>
  <c r="AB47" i="5"/>
  <c r="AC46" i="5"/>
  <c r="AB46" i="5"/>
  <c r="AC45" i="5"/>
  <c r="AC43" i="5"/>
  <c r="AC42" i="5"/>
  <c r="AC41" i="5"/>
  <c r="AB41" i="5"/>
  <c r="AC40" i="5"/>
  <c r="AB40" i="5"/>
  <c r="AC39" i="5"/>
  <c r="AB39" i="5"/>
  <c r="AC38" i="5"/>
  <c r="AB38" i="5"/>
  <c r="AC37" i="5"/>
  <c r="AB37" i="5"/>
  <c r="AC36" i="5"/>
  <c r="AB36" i="5"/>
  <c r="AC35" i="5"/>
  <c r="AB35" i="5"/>
  <c r="AC34" i="5"/>
  <c r="AB34" i="5"/>
  <c r="AC33" i="5"/>
  <c r="AB33" i="5"/>
  <c r="AC30" i="5"/>
  <c r="AB30" i="5"/>
  <c r="AC29" i="5"/>
  <c r="AB29" i="5"/>
  <c r="AC26" i="5"/>
  <c r="AB26" i="5"/>
  <c r="AC25" i="5"/>
  <c r="AB25" i="5"/>
  <c r="AC22" i="5"/>
  <c r="AB22" i="5"/>
  <c r="AC21" i="5"/>
  <c r="AB21" i="5"/>
  <c r="AC20" i="5"/>
  <c r="AB20" i="5"/>
  <c r="AC19" i="5"/>
  <c r="AB19" i="5"/>
  <c r="AC18" i="5"/>
  <c r="AB18" i="5"/>
  <c r="AC17" i="5"/>
  <c r="AB17" i="5"/>
  <c r="AC16" i="5"/>
  <c r="AB16" i="5"/>
  <c r="AC15" i="5"/>
  <c r="AB15" i="5"/>
  <c r="AC14" i="5"/>
  <c r="AB14" i="5"/>
  <c r="AC13" i="5"/>
  <c r="AB13" i="5"/>
  <c r="AC12" i="5"/>
  <c r="AB12" i="5"/>
  <c r="AC11" i="5"/>
  <c r="AB11" i="5"/>
  <c r="AC10" i="5"/>
  <c r="AB10" i="5"/>
  <c r="AC9" i="5"/>
  <c r="AB9" i="5"/>
  <c r="AC8" i="5"/>
  <c r="AB8" i="5"/>
  <c r="AC7" i="5"/>
  <c r="AB7" i="5"/>
  <c r="AC6" i="5"/>
  <c r="AB6" i="5"/>
  <c r="AC5" i="5"/>
  <c r="AB5" i="5"/>
  <c r="B27" i="19"/>
  <c r="B28" i="19"/>
  <c r="B56" i="19"/>
  <c r="B26" i="19"/>
  <c r="B16" i="19"/>
  <c r="B8" i="19"/>
  <c r="B38" i="19"/>
  <c r="B14" i="19"/>
  <c r="B22" i="19"/>
  <c r="B20" i="19"/>
  <c r="B12" i="19"/>
  <c r="B42" i="19"/>
  <c r="B11" i="19"/>
  <c r="B30" i="19"/>
  <c r="B10" i="19"/>
  <c r="B29" i="1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 r="AN205" i="5" l="1"/>
  <c r="C148" i="29"/>
  <c r="D148" i="29"/>
  <c r="C91" i="20"/>
  <c r="AH205" i="5"/>
  <c r="C49" i="19"/>
  <c r="F97" i="19"/>
  <c r="AG205" i="5"/>
  <c r="AE7" i="5"/>
  <c r="B177" i="19"/>
  <c r="B57" i="19"/>
  <c r="D193" i="19"/>
  <c r="C97" i="19"/>
  <c r="F113" i="19"/>
  <c r="B81" i="19"/>
  <c r="C33" i="19"/>
  <c r="AM205" i="5"/>
  <c r="F249" i="19"/>
  <c r="D145" i="19"/>
  <c r="C81" i="19"/>
  <c r="D73" i="19"/>
  <c r="C57" i="19"/>
  <c r="F169" i="19"/>
  <c r="AL205" i="5"/>
  <c r="F241" i="19"/>
  <c r="AI205" i="5"/>
  <c r="D209" i="19"/>
  <c r="D161" i="19"/>
  <c r="D65" i="19"/>
  <c r="D25" i="19"/>
  <c r="AK205" i="5"/>
  <c r="F233" i="19"/>
  <c r="B41" i="19"/>
  <c r="B161" i="19"/>
  <c r="D113" i="19"/>
  <c r="AJ205" i="5"/>
  <c r="AE44" i="5"/>
  <c r="B23" i="19"/>
  <c r="C215" i="19"/>
  <c r="D199" i="19"/>
  <c r="C159" i="19"/>
  <c r="D119" i="19"/>
  <c r="D71" i="19"/>
  <c r="D47" i="19"/>
  <c r="D15" i="19"/>
  <c r="B127" i="19"/>
  <c r="F71" i="19"/>
  <c r="F95" i="19"/>
  <c r="F175" i="19"/>
  <c r="F207" i="19"/>
  <c r="D143" i="19"/>
  <c r="B87" i="19"/>
  <c r="B47" i="19"/>
  <c r="B223" i="19"/>
  <c r="C199" i="19"/>
  <c r="D183" i="19"/>
  <c r="C119" i="19"/>
  <c r="D103" i="19"/>
  <c r="C71" i="19"/>
  <c r="C47" i="19"/>
  <c r="D31" i="19"/>
  <c r="C15" i="19"/>
  <c r="F127" i="19"/>
  <c r="F167" i="19"/>
  <c r="C143" i="19"/>
  <c r="D233" i="19"/>
  <c r="F79" i="19"/>
  <c r="F133" i="19"/>
  <c r="F247" i="19"/>
  <c r="F239" i="19"/>
  <c r="F231" i="19"/>
  <c r="B183" i="19"/>
  <c r="B39" i="19"/>
  <c r="AE28" i="5"/>
  <c r="B7" i="19"/>
  <c r="B95" i="19"/>
  <c r="B175" i="19"/>
  <c r="B215" i="19"/>
  <c r="C183" i="19"/>
  <c r="D167" i="19"/>
  <c r="C103" i="19"/>
  <c r="C31" i="19"/>
  <c r="F63" i="19"/>
  <c r="F199" i="19"/>
  <c r="F23" i="19"/>
  <c r="F55" i="19"/>
  <c r="D249" i="19"/>
  <c r="C135" i="19"/>
  <c r="F85" i="19"/>
  <c r="F135" i="19"/>
  <c r="B207" i="19"/>
  <c r="D223" i="19"/>
  <c r="C167" i="19"/>
  <c r="D151" i="19"/>
  <c r="D63" i="19"/>
  <c r="D7" i="19"/>
  <c r="F111" i="19"/>
  <c r="F159" i="19"/>
  <c r="D241" i="19"/>
  <c r="F131" i="19"/>
  <c r="F245" i="19"/>
  <c r="F237" i="19"/>
  <c r="AE36" i="5"/>
  <c r="AE19" i="5"/>
  <c r="AE11" i="5"/>
  <c r="B103" i="19"/>
  <c r="B63" i="19"/>
  <c r="B111" i="19"/>
  <c r="C223" i="19"/>
  <c r="D207" i="19"/>
  <c r="C151" i="19"/>
  <c r="D55" i="19"/>
  <c r="C7" i="19"/>
  <c r="F191" i="19"/>
  <c r="C79" i="19"/>
  <c r="D191" i="19"/>
  <c r="D111" i="19"/>
  <c r="C55" i="19"/>
  <c r="D39" i="19"/>
  <c r="D23" i="19"/>
  <c r="B79" i="19"/>
  <c r="C231" i="19"/>
  <c r="AE9" i="5"/>
  <c r="F137" i="19"/>
  <c r="F129" i="19"/>
  <c r="F243" i="19"/>
  <c r="F235" i="19"/>
  <c r="AE8" i="5"/>
  <c r="D87" i="19"/>
  <c r="D247" i="19"/>
  <c r="F225" i="19"/>
  <c r="D201" i="19"/>
  <c r="D169" i="19"/>
  <c r="D105" i="19"/>
  <c r="D9" i="19"/>
  <c r="F81" i="19"/>
  <c r="F185" i="19"/>
  <c r="F25" i="19"/>
  <c r="C225" i="19"/>
  <c r="C129" i="19"/>
  <c r="AE236" i="5"/>
  <c r="F83" i="19"/>
  <c r="AE12" i="5"/>
  <c r="B153" i="19"/>
  <c r="B217" i="19"/>
  <c r="C201" i="19"/>
  <c r="C169" i="19"/>
  <c r="C105" i="19"/>
  <c r="D57" i="19"/>
  <c r="D33" i="19"/>
  <c r="C9" i="19"/>
  <c r="F177" i="19"/>
  <c r="B225" i="19"/>
  <c r="B129" i="19"/>
  <c r="C88" i="19"/>
  <c r="AE87" i="5"/>
  <c r="B9" i="19"/>
  <c r="AE10" i="5"/>
  <c r="B97" i="19"/>
  <c r="B121" i="19"/>
  <c r="B201" i="19"/>
  <c r="B145" i="19"/>
  <c r="C209" i="19"/>
  <c r="C113" i="19"/>
  <c r="C73" i="19"/>
  <c r="D17" i="19"/>
  <c r="F65" i="19"/>
  <c r="F161" i="19"/>
  <c r="D137" i="19"/>
  <c r="C241" i="19"/>
  <c r="C233" i="19"/>
  <c r="C249" i="19"/>
  <c r="B17" i="19"/>
  <c r="B49" i="19"/>
  <c r="B65" i="19"/>
  <c r="B193" i="19"/>
  <c r="D217" i="19"/>
  <c r="D185" i="19"/>
  <c r="D153" i="19"/>
  <c r="D121" i="19"/>
  <c r="D41" i="19"/>
  <c r="F73" i="19"/>
  <c r="F105" i="19"/>
  <c r="F153" i="19"/>
  <c r="F217" i="19"/>
  <c r="C137" i="19"/>
  <c r="D245" i="19"/>
  <c r="C131" i="19"/>
  <c r="B185" i="19"/>
  <c r="D49" i="19"/>
  <c r="D89" i="19"/>
  <c r="C80" i="19"/>
  <c r="C89" i="19"/>
  <c r="AE224" i="5"/>
  <c r="AE223" i="5"/>
  <c r="F89" i="19"/>
  <c r="C193" i="19"/>
  <c r="AE157" i="5"/>
  <c r="AE111" i="5"/>
  <c r="AE77" i="5"/>
  <c r="AE206" i="5"/>
  <c r="AE79" i="5"/>
  <c r="AE138" i="5"/>
  <c r="AE243" i="5"/>
  <c r="AE235" i="5"/>
  <c r="AE168" i="5"/>
  <c r="AE119" i="5"/>
  <c r="AE60" i="5"/>
  <c r="AE130" i="5"/>
  <c r="B45" i="19"/>
  <c r="AE52" i="5"/>
  <c r="AE43" i="5"/>
  <c r="AE35" i="5"/>
  <c r="AE27" i="5"/>
  <c r="AE18" i="5"/>
  <c r="AE57" i="5"/>
  <c r="AE190" i="5"/>
  <c r="AE182" i="5"/>
  <c r="AE167" i="5"/>
  <c r="AE156" i="5"/>
  <c r="AE148" i="5"/>
  <c r="AE139" i="5"/>
  <c r="AE118" i="5"/>
  <c r="AE110" i="5"/>
  <c r="AE102" i="5"/>
  <c r="AE94" i="5"/>
  <c r="AE76" i="5"/>
  <c r="AE59" i="5"/>
  <c r="AE193" i="5"/>
  <c r="AE213" i="5"/>
  <c r="AE204" i="5"/>
  <c r="B109" i="19"/>
  <c r="B117" i="19"/>
  <c r="AE69" i="5"/>
  <c r="AE174" i="5"/>
  <c r="AE226" i="5"/>
  <c r="C59" i="19"/>
  <c r="C43" i="19"/>
  <c r="C19" i="19"/>
  <c r="C11" i="19"/>
  <c r="AE67" i="5"/>
  <c r="F91" i="19"/>
  <c r="F99" i="19"/>
  <c r="F229" i="19"/>
  <c r="B239" i="19"/>
  <c r="B231" i="19"/>
  <c r="AE143" i="5"/>
  <c r="C245" i="19"/>
  <c r="D131" i="19"/>
  <c r="AE90" i="5"/>
  <c r="AE137" i="5"/>
  <c r="AE129" i="5"/>
  <c r="AE242" i="5"/>
  <c r="AE234" i="5"/>
  <c r="AE205" i="5"/>
  <c r="AE26" i="5"/>
  <c r="AE155" i="5"/>
  <c r="AE101" i="5"/>
  <c r="AE202" i="5"/>
  <c r="D93" i="19"/>
  <c r="AE127" i="5"/>
  <c r="F157" i="19"/>
  <c r="F165" i="19"/>
  <c r="F173" i="19"/>
  <c r="F181" i="19"/>
  <c r="F189" i="19"/>
  <c r="F197" i="19"/>
  <c r="F205" i="19"/>
  <c r="F213" i="19"/>
  <c r="F221" i="19"/>
  <c r="AE89" i="5"/>
  <c r="AE136" i="5"/>
  <c r="AE249" i="5"/>
  <c r="AE241" i="5"/>
  <c r="AE233" i="5"/>
  <c r="B77" i="19"/>
  <c r="AE147" i="5"/>
  <c r="AE93" i="5"/>
  <c r="B125" i="19"/>
  <c r="B173" i="19"/>
  <c r="B197" i="19"/>
  <c r="AE192" i="5"/>
  <c r="AE218" i="5"/>
  <c r="B13" i="19"/>
  <c r="AE49" i="5"/>
  <c r="AE41" i="5"/>
  <c r="AE33" i="5"/>
  <c r="AE25" i="5"/>
  <c r="AE16" i="5"/>
  <c r="AE188" i="5"/>
  <c r="AE180" i="5"/>
  <c r="AE165" i="5"/>
  <c r="AE154" i="5"/>
  <c r="AE146" i="5"/>
  <c r="AE124" i="5"/>
  <c r="AE116" i="5"/>
  <c r="AE108" i="5"/>
  <c r="AE100" i="5"/>
  <c r="AE92" i="5"/>
  <c r="AE74" i="5"/>
  <c r="AE199" i="5"/>
  <c r="AE201" i="5"/>
  <c r="AE211" i="5"/>
  <c r="AE126" i="5"/>
  <c r="B69" i="19"/>
  <c r="AE171" i="5"/>
  <c r="AE161" i="5"/>
  <c r="B221" i="19"/>
  <c r="AE219" i="5"/>
  <c r="AE228" i="5"/>
  <c r="D141" i="19"/>
  <c r="D125" i="19"/>
  <c r="D117" i="19"/>
  <c r="D109" i="19"/>
  <c r="D101" i="19"/>
  <c r="C93" i="19"/>
  <c r="C75" i="19"/>
  <c r="AE128" i="5"/>
  <c r="F93" i="19"/>
  <c r="F101" i="19"/>
  <c r="F109" i="19"/>
  <c r="F149" i="19"/>
  <c r="F125" i="19"/>
  <c r="D235" i="19"/>
  <c r="C247" i="19"/>
  <c r="D133" i="19"/>
  <c r="AE88" i="5"/>
  <c r="AE135" i="5"/>
  <c r="AE248" i="5"/>
  <c r="AE240" i="5"/>
  <c r="AE232" i="5"/>
  <c r="AE225" i="5"/>
  <c r="AE58" i="5"/>
  <c r="AE183" i="5"/>
  <c r="AE140" i="5"/>
  <c r="AE95" i="5"/>
  <c r="AE214" i="5"/>
  <c r="AE42" i="5"/>
  <c r="AE166" i="5"/>
  <c r="AE109" i="5"/>
  <c r="AE200" i="5"/>
  <c r="AE203" i="5"/>
  <c r="AE162" i="5"/>
  <c r="AE227" i="5"/>
  <c r="B21" i="19"/>
  <c r="AE40" i="5"/>
  <c r="AE23" i="5"/>
  <c r="AE65" i="5"/>
  <c r="B101" i="19"/>
  <c r="AE187" i="5"/>
  <c r="AE179" i="5"/>
  <c r="AE164" i="5"/>
  <c r="AE153" i="5"/>
  <c r="AE145" i="5"/>
  <c r="AE123" i="5"/>
  <c r="AE115" i="5"/>
  <c r="AE107" i="5"/>
  <c r="AE99" i="5"/>
  <c r="AE91" i="5"/>
  <c r="AE73" i="5"/>
  <c r="AE198" i="5"/>
  <c r="AE158" i="5"/>
  <c r="AE210" i="5"/>
  <c r="AE170" i="5"/>
  <c r="B229" i="19"/>
  <c r="AE220" i="5"/>
  <c r="AE229" i="5"/>
  <c r="C141" i="19"/>
  <c r="D61" i="19"/>
  <c r="D51" i="19"/>
  <c r="D53" i="19"/>
  <c r="D45" i="19"/>
  <c r="D37" i="19"/>
  <c r="D29" i="19"/>
  <c r="D21" i="19"/>
  <c r="D13" i="19"/>
  <c r="F45" i="19"/>
  <c r="F53" i="19"/>
  <c r="C235" i="19"/>
  <c r="C133" i="19"/>
  <c r="AE86" i="5"/>
  <c r="AE134" i="5"/>
  <c r="AE247" i="5"/>
  <c r="AE239" i="5"/>
  <c r="AE231" i="5"/>
  <c r="AE34" i="5"/>
  <c r="AE117" i="5"/>
  <c r="B149" i="19"/>
  <c r="B165" i="19"/>
  <c r="B181" i="19"/>
  <c r="B213" i="19"/>
  <c r="AE48" i="5"/>
  <c r="AE32" i="5"/>
  <c r="AE15" i="5"/>
  <c r="B37" i="19"/>
  <c r="B53" i="19"/>
  <c r="AE56" i="5"/>
  <c r="AE47" i="5"/>
  <c r="AE39" i="5"/>
  <c r="AE31" i="5"/>
  <c r="AE22" i="5"/>
  <c r="AE14" i="5"/>
  <c r="AE24" i="5"/>
  <c r="AE186" i="5"/>
  <c r="AE178" i="5"/>
  <c r="AE163" i="5"/>
  <c r="AE152" i="5"/>
  <c r="AE144" i="5"/>
  <c r="AE122" i="5"/>
  <c r="AE114" i="5"/>
  <c r="AE106" i="5"/>
  <c r="AE98" i="5"/>
  <c r="AE82" i="5"/>
  <c r="AE72" i="5"/>
  <c r="AE197" i="5"/>
  <c r="AE217" i="5"/>
  <c r="AE209" i="5"/>
  <c r="B141" i="19"/>
  <c r="AE169" i="5"/>
  <c r="AE221" i="5"/>
  <c r="D221" i="19"/>
  <c r="D213" i="19"/>
  <c r="D205" i="19"/>
  <c r="D197" i="19"/>
  <c r="D189" i="19"/>
  <c r="D181" i="19"/>
  <c r="D173" i="19"/>
  <c r="D165" i="19"/>
  <c r="D157" i="19"/>
  <c r="D149" i="19"/>
  <c r="C61" i="19"/>
  <c r="C45" i="19"/>
  <c r="C21" i="19"/>
  <c r="C13" i="19"/>
  <c r="F77" i="19"/>
  <c r="D83" i="19"/>
  <c r="D85" i="19"/>
  <c r="D237" i="19"/>
  <c r="D135" i="19"/>
  <c r="AE85" i="5"/>
  <c r="AE133" i="5"/>
  <c r="AE246" i="5"/>
  <c r="AE238" i="5"/>
  <c r="AE230" i="5"/>
  <c r="AE61" i="5"/>
  <c r="AE51" i="5"/>
  <c r="AE17" i="5"/>
  <c r="AE68" i="5"/>
  <c r="AE189" i="5"/>
  <c r="AE125" i="5"/>
  <c r="B157" i="19"/>
  <c r="B189" i="19"/>
  <c r="B205" i="19"/>
  <c r="AE55" i="5"/>
  <c r="AE46" i="5"/>
  <c r="AE38" i="5"/>
  <c r="AE30" i="5"/>
  <c r="AE21" i="5"/>
  <c r="AE13" i="5"/>
  <c r="AE66" i="5"/>
  <c r="AE63" i="5"/>
  <c r="AE185" i="5"/>
  <c r="AE177" i="5"/>
  <c r="AE160" i="5"/>
  <c r="AE151" i="5"/>
  <c r="AE142" i="5"/>
  <c r="AE121" i="5"/>
  <c r="AE113" i="5"/>
  <c r="AE105" i="5"/>
  <c r="AE97" i="5"/>
  <c r="AE81" i="5"/>
  <c r="AE71" i="5"/>
  <c r="AE196" i="5"/>
  <c r="AE216" i="5"/>
  <c r="AE208" i="5"/>
  <c r="AE173" i="5"/>
  <c r="AE222" i="5"/>
  <c r="D77" i="19"/>
  <c r="D69" i="19"/>
  <c r="D67" i="19"/>
  <c r="F67" i="19"/>
  <c r="C83" i="19"/>
  <c r="C85" i="19"/>
  <c r="C237" i="19"/>
  <c r="D243" i="19"/>
  <c r="AE84" i="5"/>
  <c r="AE132" i="5"/>
  <c r="AE245" i="5"/>
  <c r="AE237" i="5"/>
  <c r="AE53" i="5"/>
  <c r="AE191" i="5"/>
  <c r="AE149" i="5"/>
  <c r="AE103" i="5"/>
  <c r="AE194" i="5"/>
  <c r="AE175" i="5"/>
  <c r="AE181" i="5"/>
  <c r="AE75" i="5"/>
  <c r="AE212" i="5"/>
  <c r="AE54" i="5"/>
  <c r="AE45" i="5"/>
  <c r="AE37" i="5"/>
  <c r="AE29" i="5"/>
  <c r="AE20" i="5"/>
  <c r="AE62" i="5"/>
  <c r="AE64" i="5"/>
  <c r="AE184" i="5"/>
  <c r="AE176" i="5"/>
  <c r="AE159" i="5"/>
  <c r="AE150" i="5"/>
  <c r="AE141" i="5"/>
  <c r="AE120" i="5"/>
  <c r="AE112" i="5"/>
  <c r="AE104" i="5"/>
  <c r="AE96" i="5"/>
  <c r="AE78" i="5"/>
  <c r="AE70" i="5"/>
  <c r="AE195" i="5"/>
  <c r="AE215" i="5"/>
  <c r="AE207" i="5"/>
  <c r="AE172" i="5"/>
  <c r="AE50" i="5"/>
  <c r="AE80" i="5"/>
  <c r="AE83" i="5"/>
  <c r="AE131" i="5"/>
  <c r="AE244" i="5"/>
  <c r="AF205" i="5"/>
  <c r="B5" i="22"/>
  <c r="AI10" i="5"/>
  <c r="AI7" i="5"/>
  <c r="AI31" i="5"/>
  <c r="AI225" i="5"/>
  <c r="AI41" i="5"/>
  <c r="AI33" i="5"/>
  <c r="AI25" i="5"/>
  <c r="AI17" i="5"/>
  <c r="AI9" i="5"/>
  <c r="AL87" i="5"/>
  <c r="AM61" i="5"/>
  <c r="AI40" i="5"/>
  <c r="AI32" i="5"/>
  <c r="AI24" i="5"/>
  <c r="AI16" i="5"/>
  <c r="AI8" i="5"/>
  <c r="AI15" i="5"/>
  <c r="AI38" i="5"/>
  <c r="AI30" i="5"/>
  <c r="AI22" i="5"/>
  <c r="AI14" i="5"/>
  <c r="AI6" i="5"/>
  <c r="AI23" i="5"/>
  <c r="AI37" i="5"/>
  <c r="AI29" i="5"/>
  <c r="AI21" i="5"/>
  <c r="AI13" i="5"/>
  <c r="AI39" i="5"/>
  <c r="AN61" i="5"/>
  <c r="AI36" i="5"/>
  <c r="AI28" i="5"/>
  <c r="AI20" i="5"/>
  <c r="AI12" i="5"/>
  <c r="AI35" i="5"/>
  <c r="AI27" i="5"/>
  <c r="AI19" i="5"/>
  <c r="AI11" i="5"/>
  <c r="AK61" i="5"/>
  <c r="AI5" i="5"/>
  <c r="AI34" i="5"/>
  <c r="AI26" i="5"/>
  <c r="AI18" i="5"/>
  <c r="AI144" i="5"/>
  <c r="AI242" i="5"/>
  <c r="AI234" i="5"/>
  <c r="AI226" i="5"/>
  <c r="AI217" i="5"/>
  <c r="AI209" i="5"/>
  <c r="AI201" i="5"/>
  <c r="AI193" i="5"/>
  <c r="AI185" i="5"/>
  <c r="AI177" i="5"/>
  <c r="AI169" i="5"/>
  <c r="AI161" i="5"/>
  <c r="AI153" i="5"/>
  <c r="AI145" i="5"/>
  <c r="AI137" i="5"/>
  <c r="AI129" i="5"/>
  <c r="AI121" i="5"/>
  <c r="AI113" i="5"/>
  <c r="AI105" i="5"/>
  <c r="AI97" i="5"/>
  <c r="AI89" i="5"/>
  <c r="AI80" i="5"/>
  <c r="AI72" i="5"/>
  <c r="AI64" i="5"/>
  <c r="AI55" i="5"/>
  <c r="AI47" i="5"/>
  <c r="AH225" i="5"/>
  <c r="AJ87" i="5"/>
  <c r="AL61" i="5"/>
  <c r="AI233" i="5"/>
  <c r="AI224" i="5"/>
  <c r="AI216" i="5"/>
  <c r="AI208" i="5"/>
  <c r="AI200" i="5"/>
  <c r="AI192" i="5"/>
  <c r="AI184" i="5"/>
  <c r="AI176" i="5"/>
  <c r="AI168" i="5"/>
  <c r="AI160" i="5"/>
  <c r="AI136" i="5"/>
  <c r="AI128" i="5"/>
  <c r="AI120" i="5"/>
  <c r="AI112" i="5"/>
  <c r="AI104" i="5"/>
  <c r="AI96" i="5"/>
  <c r="AI88" i="5"/>
  <c r="AI63" i="5"/>
  <c r="AG225" i="5"/>
  <c r="AI87" i="5"/>
  <c r="AI248" i="5"/>
  <c r="AI240" i="5"/>
  <c r="AI232" i="5"/>
  <c r="AI223" i="5"/>
  <c r="AI215" i="5"/>
  <c r="AI207" i="5"/>
  <c r="AI199" i="5"/>
  <c r="AI191" i="5"/>
  <c r="AI183" i="5"/>
  <c r="AI175" i="5"/>
  <c r="AI167" i="5"/>
  <c r="AI159" i="5"/>
  <c r="AI151" i="5"/>
  <c r="AI143" i="5"/>
  <c r="AI135" i="5"/>
  <c r="AI127" i="5"/>
  <c r="AI119" i="5"/>
  <c r="AI111" i="5"/>
  <c r="AI103" i="5"/>
  <c r="AI95" i="5"/>
  <c r="AI86" i="5"/>
  <c r="AI78" i="5"/>
  <c r="AI70" i="5"/>
  <c r="AI62" i="5"/>
  <c r="AI53" i="5"/>
  <c r="AI45" i="5"/>
  <c r="AN225" i="5"/>
  <c r="AF225" i="5"/>
  <c r="AH87" i="5"/>
  <c r="AJ61" i="5"/>
  <c r="AI79" i="5"/>
  <c r="AI247" i="5"/>
  <c r="AI239" i="5"/>
  <c r="AI231" i="5"/>
  <c r="AI222" i="5"/>
  <c r="AI214" i="5"/>
  <c r="AI206" i="5"/>
  <c r="AI198" i="5"/>
  <c r="AI190" i="5"/>
  <c r="AI182" i="5"/>
  <c r="AI174" i="5"/>
  <c r="AI166" i="5"/>
  <c r="AI158" i="5"/>
  <c r="AI150" i="5"/>
  <c r="AI142" i="5"/>
  <c r="AI134" i="5"/>
  <c r="AI126" i="5"/>
  <c r="AI118" i="5"/>
  <c r="AI110" i="5"/>
  <c r="AI102" i="5"/>
  <c r="AI94" i="5"/>
  <c r="AI85" i="5"/>
  <c r="AI77" i="5"/>
  <c r="AI69" i="5"/>
  <c r="AI60" i="5"/>
  <c r="AI52" i="5"/>
  <c r="AI44" i="5"/>
  <c r="AM225" i="5"/>
  <c r="AG87" i="5"/>
  <c r="AI61" i="5"/>
  <c r="AI249" i="5"/>
  <c r="AI54" i="5"/>
  <c r="AI246" i="5"/>
  <c r="AI238" i="5"/>
  <c r="AI230" i="5"/>
  <c r="AI221" i="5"/>
  <c r="AI213" i="5"/>
  <c r="AI197" i="5"/>
  <c r="AI189" i="5"/>
  <c r="AI181" i="5"/>
  <c r="AI173" i="5"/>
  <c r="AI165" i="5"/>
  <c r="AI157" i="5"/>
  <c r="AI149" i="5"/>
  <c r="AI141" i="5"/>
  <c r="AI133" i="5"/>
  <c r="AI125" i="5"/>
  <c r="AI117" i="5"/>
  <c r="AI109" i="5"/>
  <c r="AI101" i="5"/>
  <c r="AI93" i="5"/>
  <c r="AI84" i="5"/>
  <c r="AI76" i="5"/>
  <c r="AI68" i="5"/>
  <c r="AI59" i="5"/>
  <c r="AI51" i="5"/>
  <c r="AI43" i="5"/>
  <c r="AL225" i="5"/>
  <c r="AN87" i="5"/>
  <c r="AF87" i="5"/>
  <c r="AH61" i="5"/>
  <c r="AI241" i="5"/>
  <c r="AI46" i="5"/>
  <c r="AI245" i="5"/>
  <c r="AI237" i="5"/>
  <c r="AI229" i="5"/>
  <c r="AI220" i="5"/>
  <c r="AI212" i="5"/>
  <c r="AI204" i="5"/>
  <c r="AI196" i="5"/>
  <c r="AI188" i="5"/>
  <c r="AI180" i="5"/>
  <c r="AI172" i="5"/>
  <c r="AI164" i="5"/>
  <c r="AI156" i="5"/>
  <c r="AI148" i="5"/>
  <c r="AI140" i="5"/>
  <c r="AI132" i="5"/>
  <c r="AI124" i="5"/>
  <c r="AI116" i="5"/>
  <c r="AI108" i="5"/>
  <c r="AI100" i="5"/>
  <c r="AI92" i="5"/>
  <c r="AI83" i="5"/>
  <c r="AI75" i="5"/>
  <c r="AI67" i="5"/>
  <c r="AI58" i="5"/>
  <c r="AI50" i="5"/>
  <c r="AI42" i="5"/>
  <c r="AK225" i="5"/>
  <c r="AM87" i="5"/>
  <c r="AG61" i="5"/>
  <c r="AI71" i="5"/>
  <c r="AI244" i="5"/>
  <c r="AI236" i="5"/>
  <c r="AI228" i="5"/>
  <c r="AI219" i="5"/>
  <c r="AI211" i="5"/>
  <c r="AI203" i="5"/>
  <c r="AI195" i="5"/>
  <c r="AI187" i="5"/>
  <c r="AI179" i="5"/>
  <c r="AI171" i="5"/>
  <c r="AI163" i="5"/>
  <c r="AI155" i="5"/>
  <c r="AI147" i="5"/>
  <c r="AI139" i="5"/>
  <c r="AI131" i="5"/>
  <c r="AI123" i="5"/>
  <c r="AI115" i="5"/>
  <c r="AI107" i="5"/>
  <c r="AI99" i="5"/>
  <c r="AI91" i="5"/>
  <c r="AI82" i="5"/>
  <c r="AI74" i="5"/>
  <c r="AI66" i="5"/>
  <c r="AI57" i="5"/>
  <c r="AI49" i="5"/>
  <c r="AJ225" i="5"/>
  <c r="AF61" i="5"/>
  <c r="AI152" i="5"/>
  <c r="AI243" i="5"/>
  <c r="AI235" i="5"/>
  <c r="AI227" i="5"/>
  <c r="AI218" i="5"/>
  <c r="AI210" i="5"/>
  <c r="AI202" i="5"/>
  <c r="AI194" i="5"/>
  <c r="AI186" i="5"/>
  <c r="AI178" i="5"/>
  <c r="AI170" i="5"/>
  <c r="AI162" i="5"/>
  <c r="AI154" i="5"/>
  <c r="AI146" i="5"/>
  <c r="AI138" i="5"/>
  <c r="AI130" i="5"/>
  <c r="AI122" i="5"/>
  <c r="AI114" i="5"/>
  <c r="AI106" i="5"/>
  <c r="AI98" i="5"/>
  <c r="AI90" i="5"/>
  <c r="AI81" i="5"/>
  <c r="AI73" i="5"/>
  <c r="AI65" i="5"/>
  <c r="AI56" i="5"/>
  <c r="AI48" i="5"/>
  <c r="AK87" i="5"/>
  <c r="D87" i="32"/>
  <c r="C86" i="26"/>
  <c r="C87" i="32"/>
  <c r="C87" i="26"/>
  <c r="C87" i="20"/>
  <c r="B87" i="26"/>
  <c r="C137" i="26"/>
  <c r="C87" i="22"/>
  <c r="B87" i="21"/>
  <c r="C133" i="32"/>
  <c r="B87" i="22"/>
  <c r="E87" i="20"/>
  <c r="B86" i="26"/>
  <c r="C87" i="21"/>
  <c r="C87" i="30"/>
  <c r="C130" i="22"/>
  <c r="B87" i="30"/>
  <c r="D137" i="26"/>
  <c r="AN85" i="5"/>
  <c r="D87" i="24"/>
  <c r="C87" i="24"/>
  <c r="C245" i="32"/>
  <c r="E87" i="29"/>
  <c r="D87" i="29"/>
  <c r="E134" i="29"/>
  <c r="D87" i="31"/>
  <c r="C87" i="31"/>
  <c r="AK79" i="5"/>
  <c r="AN89" i="5"/>
  <c r="AM85" i="5"/>
  <c r="AG84" i="5"/>
  <c r="AN136" i="5"/>
  <c r="AN132" i="5"/>
  <c r="AN249" i="5"/>
  <c r="AN245" i="5"/>
  <c r="AN241" i="5"/>
  <c r="AN237" i="5"/>
  <c r="AN233" i="5"/>
  <c r="B135" i="31"/>
  <c r="D80" i="22"/>
  <c r="AH80" i="5"/>
  <c r="AJ79" i="5"/>
  <c r="AF89" i="5"/>
  <c r="AL85" i="5"/>
  <c r="AN84" i="5"/>
  <c r="AF84" i="5"/>
  <c r="AH83" i="5"/>
  <c r="AF136" i="5"/>
  <c r="AF132" i="5"/>
  <c r="AF249" i="5"/>
  <c r="AF245" i="5"/>
  <c r="AF241" i="5"/>
  <c r="AF237" i="5"/>
  <c r="AF233" i="5"/>
  <c r="AG80" i="5"/>
  <c r="AK85" i="5"/>
  <c r="AM84" i="5"/>
  <c r="AG83" i="5"/>
  <c r="B248" i="26"/>
  <c r="D135" i="22"/>
  <c r="B130" i="22"/>
  <c r="D134" i="31"/>
  <c r="D135" i="26"/>
  <c r="AN80" i="5"/>
  <c r="AF80" i="5"/>
  <c r="AH79" i="5"/>
  <c r="AH88" i="5"/>
  <c r="AJ85" i="5"/>
  <c r="AL84" i="5"/>
  <c r="AN83" i="5"/>
  <c r="AF83" i="5"/>
  <c r="AH135" i="5"/>
  <c r="AH131" i="5"/>
  <c r="AH248" i="5"/>
  <c r="AH244" i="5"/>
  <c r="AH240" i="5"/>
  <c r="AH236" i="5"/>
  <c r="AH232" i="5"/>
  <c r="AM80" i="5"/>
  <c r="AG79" i="5"/>
  <c r="AK84" i="5"/>
  <c r="AM83" i="5"/>
  <c r="D136" i="29"/>
  <c r="C137" i="31"/>
  <c r="C133" i="31"/>
  <c r="D137" i="24"/>
  <c r="AL80" i="5"/>
  <c r="AN79" i="5"/>
  <c r="AF79" i="5"/>
  <c r="AJ86" i="5"/>
  <c r="AH85" i="5"/>
  <c r="AJ84" i="5"/>
  <c r="AL83" i="5"/>
  <c r="AJ138" i="5"/>
  <c r="AJ134" i="5"/>
  <c r="AJ130" i="5"/>
  <c r="AJ247" i="5"/>
  <c r="AJ243" i="5"/>
  <c r="AJ239" i="5"/>
  <c r="AJ235" i="5"/>
  <c r="AJ231" i="5"/>
  <c r="C136" i="29"/>
  <c r="D133" i="22"/>
  <c r="B137" i="31"/>
  <c r="AK80" i="5"/>
  <c r="AM79" i="5"/>
  <c r="AG85" i="5"/>
  <c r="AK83" i="5"/>
  <c r="B247" i="24"/>
  <c r="AJ80" i="5"/>
  <c r="AL79" i="5"/>
  <c r="AF85" i="5"/>
  <c r="AH84" i="5"/>
  <c r="AJ83" i="5"/>
  <c r="AK90" i="5"/>
  <c r="AM89" i="5"/>
  <c r="AG88" i="5"/>
  <c r="AK137" i="5"/>
  <c r="AM136" i="5"/>
  <c r="AG135" i="5"/>
  <c r="AK133" i="5"/>
  <c r="AM132" i="5"/>
  <c r="AG131" i="5"/>
  <c r="AK129" i="5"/>
  <c r="AM249" i="5"/>
  <c r="AG248" i="5"/>
  <c r="AK246" i="5"/>
  <c r="AM245" i="5"/>
  <c r="AG244" i="5"/>
  <c r="AK242" i="5"/>
  <c r="AM241" i="5"/>
  <c r="AG240" i="5"/>
  <c r="AK238" i="5"/>
  <c r="AM237" i="5"/>
  <c r="AG236" i="5"/>
  <c r="AK234" i="5"/>
  <c r="AM233" i="5"/>
  <c r="AG232" i="5"/>
  <c r="AK230" i="5"/>
  <c r="AJ90" i="5"/>
  <c r="AL89" i="5"/>
  <c r="AN88" i="5"/>
  <c r="AF88" i="5"/>
  <c r="AH86" i="5"/>
  <c r="AH138" i="5"/>
  <c r="AJ137" i="5"/>
  <c r="AL136" i="5"/>
  <c r="AN135" i="5"/>
  <c r="AF135" i="5"/>
  <c r="AH134" i="5"/>
  <c r="AJ133" i="5"/>
  <c r="AL132" i="5"/>
  <c r="AN131" i="5"/>
  <c r="AF131" i="5"/>
  <c r="AH130" i="5"/>
  <c r="AJ129" i="5"/>
  <c r="AL249" i="5"/>
  <c r="AN248" i="5"/>
  <c r="AF248" i="5"/>
  <c r="AH247" i="5"/>
  <c r="AJ246" i="5"/>
  <c r="AL245" i="5"/>
  <c r="AN244" i="5"/>
  <c r="AF244" i="5"/>
  <c r="AH243" i="5"/>
  <c r="AJ242" i="5"/>
  <c r="AL241" i="5"/>
  <c r="AN240" i="5"/>
  <c r="AF240" i="5"/>
  <c r="AH239" i="5"/>
  <c r="AJ238" i="5"/>
  <c r="AL237" i="5"/>
  <c r="AN236" i="5"/>
  <c r="AF236" i="5"/>
  <c r="AH235" i="5"/>
  <c r="AJ234" i="5"/>
  <c r="AL233" i="5"/>
  <c r="AN232" i="5"/>
  <c r="AF232" i="5"/>
  <c r="AH231" i="5"/>
  <c r="AJ230" i="5"/>
  <c r="AK89" i="5"/>
  <c r="AM88" i="5"/>
  <c r="AG86" i="5"/>
  <c r="AG138" i="5"/>
  <c r="AK136" i="5"/>
  <c r="AM135" i="5"/>
  <c r="AG134" i="5"/>
  <c r="AK132" i="5"/>
  <c r="AM131" i="5"/>
  <c r="AG130" i="5"/>
  <c r="AK249" i="5"/>
  <c r="AM248" i="5"/>
  <c r="AG247" i="5"/>
  <c r="AK245" i="5"/>
  <c r="AM244" i="5"/>
  <c r="AG243" i="5"/>
  <c r="AK241" i="5"/>
  <c r="AM240" i="5"/>
  <c r="AG239" i="5"/>
  <c r="AK237" i="5"/>
  <c r="AM236" i="5"/>
  <c r="AG235" i="5"/>
  <c r="AK233" i="5"/>
  <c r="AM232" i="5"/>
  <c r="AG231" i="5"/>
  <c r="AL137" i="5"/>
  <c r="AL129" i="5"/>
  <c r="AL246" i="5"/>
  <c r="AL238" i="5"/>
  <c r="AL234" i="5"/>
  <c r="AH90" i="5"/>
  <c r="AJ89" i="5"/>
  <c r="AL88" i="5"/>
  <c r="AN86" i="5"/>
  <c r="AF86" i="5"/>
  <c r="AN138" i="5"/>
  <c r="AF138" i="5"/>
  <c r="AH137" i="5"/>
  <c r="AJ136" i="5"/>
  <c r="AL135" i="5"/>
  <c r="AN134" i="5"/>
  <c r="AF134" i="5"/>
  <c r="AH133" i="5"/>
  <c r="AJ132" i="5"/>
  <c r="AL131" i="5"/>
  <c r="AN130" i="5"/>
  <c r="AF130" i="5"/>
  <c r="AH129" i="5"/>
  <c r="AJ249" i="5"/>
  <c r="AL248" i="5"/>
  <c r="AN247" i="5"/>
  <c r="AF247" i="5"/>
  <c r="AH246" i="5"/>
  <c r="AJ245" i="5"/>
  <c r="AL244" i="5"/>
  <c r="AN243" i="5"/>
  <c r="AF243" i="5"/>
  <c r="AH242" i="5"/>
  <c r="AJ241" i="5"/>
  <c r="AL240" i="5"/>
  <c r="AN239" i="5"/>
  <c r="AF239" i="5"/>
  <c r="AH238" i="5"/>
  <c r="AJ237" i="5"/>
  <c r="AL236" i="5"/>
  <c r="AN235" i="5"/>
  <c r="AF235" i="5"/>
  <c r="AH234" i="5"/>
  <c r="AJ233" i="5"/>
  <c r="AL232" i="5"/>
  <c r="AN231" i="5"/>
  <c r="AF231" i="5"/>
  <c r="AH230" i="5"/>
  <c r="AG90" i="5"/>
  <c r="AK88" i="5"/>
  <c r="AM86" i="5"/>
  <c r="AM138" i="5"/>
  <c r="AG137" i="5"/>
  <c r="AK135" i="5"/>
  <c r="AM134" i="5"/>
  <c r="AG133" i="5"/>
  <c r="AK131" i="5"/>
  <c r="AM130" i="5"/>
  <c r="AG129" i="5"/>
  <c r="AK248" i="5"/>
  <c r="AM247" i="5"/>
  <c r="AG246" i="5"/>
  <c r="AK244" i="5"/>
  <c r="AM243" i="5"/>
  <c r="AG242" i="5"/>
  <c r="AK240" i="5"/>
  <c r="AM239" i="5"/>
  <c r="AG238" i="5"/>
  <c r="AK236" i="5"/>
  <c r="AM235" i="5"/>
  <c r="AG234" i="5"/>
  <c r="AK232" i="5"/>
  <c r="AM231" i="5"/>
  <c r="AG230" i="5"/>
  <c r="AL90" i="5"/>
  <c r="AL133" i="5"/>
  <c r="AL242" i="5"/>
  <c r="AL230" i="5"/>
  <c r="AN90" i="5"/>
  <c r="AF90" i="5"/>
  <c r="AH89" i="5"/>
  <c r="AJ88" i="5"/>
  <c r="AL86" i="5"/>
  <c r="AL138" i="5"/>
  <c r="AN137" i="5"/>
  <c r="AF137" i="5"/>
  <c r="AH136" i="5"/>
  <c r="AJ135" i="5"/>
  <c r="AL134" i="5"/>
  <c r="AN133" i="5"/>
  <c r="AF133" i="5"/>
  <c r="AH132" i="5"/>
  <c r="AJ131" i="5"/>
  <c r="AL130" i="5"/>
  <c r="AN129" i="5"/>
  <c r="AF129" i="5"/>
  <c r="AH249" i="5"/>
  <c r="AJ248" i="5"/>
  <c r="AL247" i="5"/>
  <c r="AN246" i="5"/>
  <c r="AF246" i="5"/>
  <c r="AH245" i="5"/>
  <c r="AJ244" i="5"/>
  <c r="AL243" i="5"/>
  <c r="AN242" i="5"/>
  <c r="AF242" i="5"/>
  <c r="AH241" i="5"/>
  <c r="AJ240" i="5"/>
  <c r="AL239" i="5"/>
  <c r="AN238" i="5"/>
  <c r="AF238" i="5"/>
  <c r="AH237" i="5"/>
  <c r="AJ236" i="5"/>
  <c r="AL235" i="5"/>
  <c r="AN234" i="5"/>
  <c r="AF234" i="5"/>
  <c r="AH233" i="5"/>
  <c r="AJ232" i="5"/>
  <c r="AL231" i="5"/>
  <c r="AN230" i="5"/>
  <c r="AF230" i="5"/>
  <c r="AM90" i="5"/>
  <c r="AG89" i="5"/>
  <c r="AK86" i="5"/>
  <c r="AK138" i="5"/>
  <c r="AM137" i="5"/>
  <c r="AG136" i="5"/>
  <c r="AK134" i="5"/>
  <c r="AM133" i="5"/>
  <c r="AG132" i="5"/>
  <c r="AK130" i="5"/>
  <c r="AM129" i="5"/>
  <c r="AG249" i="5"/>
  <c r="AK247" i="5"/>
  <c r="AM246" i="5"/>
  <c r="AG245" i="5"/>
  <c r="AK243" i="5"/>
  <c r="AM242" i="5"/>
  <c r="AG241" i="5"/>
  <c r="AK239" i="5"/>
  <c r="AM238" i="5"/>
  <c r="AG237" i="5"/>
  <c r="AK235" i="5"/>
  <c r="AM234" i="5"/>
  <c r="AG233" i="5"/>
  <c r="AK231" i="5"/>
  <c r="AM230" i="5"/>
  <c r="E80" i="20"/>
  <c r="C80" i="26"/>
  <c r="B80" i="26"/>
  <c r="D80" i="21"/>
  <c r="C80" i="21"/>
  <c r="D247" i="21"/>
  <c r="D137" i="21"/>
  <c r="D80" i="24"/>
  <c r="C80" i="24"/>
  <c r="D80" i="20"/>
  <c r="D80" i="30"/>
  <c r="C80" i="30"/>
  <c r="B246" i="30"/>
  <c r="D80" i="32"/>
  <c r="C80" i="32"/>
  <c r="C137" i="32"/>
  <c r="B137" i="32"/>
  <c r="D132" i="32"/>
  <c r="C247" i="32"/>
  <c r="B135" i="32"/>
  <c r="E80" i="29"/>
  <c r="D80" i="29"/>
  <c r="B135" i="26"/>
  <c r="C248" i="26"/>
  <c r="D80" i="31"/>
  <c r="C80" i="31"/>
  <c r="C80" i="22"/>
  <c r="C136" i="22"/>
  <c r="B132" i="22"/>
  <c r="C132" i="22"/>
  <c r="D133" i="29"/>
  <c r="E130" i="29"/>
  <c r="B247" i="32"/>
  <c r="C133" i="29"/>
  <c r="D130" i="29"/>
  <c r="E135" i="29"/>
  <c r="B136" i="22"/>
  <c r="C135" i="31"/>
  <c r="B133" i="31"/>
  <c r="C135" i="32"/>
  <c r="B133" i="32"/>
  <c r="B137" i="30"/>
  <c r="B137" i="24"/>
  <c r="C137" i="21"/>
  <c r="E132" i="29"/>
  <c r="D135" i="29"/>
  <c r="D132" i="29"/>
  <c r="E137" i="29"/>
  <c r="D137" i="29"/>
  <c r="D134" i="32"/>
  <c r="B132" i="32"/>
  <c r="B135" i="30"/>
  <c r="D135" i="24"/>
  <c r="D135" i="21"/>
  <c r="B247" i="21"/>
  <c r="D134" i="29"/>
  <c r="E131" i="29"/>
  <c r="C134" i="22"/>
  <c r="D131" i="22"/>
  <c r="D136" i="31"/>
  <c r="C134" i="31"/>
  <c r="D133" i="26"/>
  <c r="D136" i="32"/>
  <c r="C134" i="32"/>
  <c r="B135" i="24"/>
  <c r="C135" i="21"/>
  <c r="D131" i="29"/>
  <c r="D137" i="22"/>
  <c r="B134" i="22"/>
  <c r="C136" i="31"/>
  <c r="C133" i="26"/>
  <c r="C136" i="32"/>
  <c r="C131" i="32"/>
  <c r="B131" i="32"/>
  <c r="D136" i="21"/>
  <c r="D134" i="21"/>
  <c r="C136" i="21"/>
  <c r="C134" i="21"/>
  <c r="D249" i="21"/>
  <c r="D245" i="21"/>
  <c r="B249" i="21"/>
  <c r="B245" i="21"/>
  <c r="D136" i="24"/>
  <c r="D134" i="24"/>
  <c r="C136" i="24"/>
  <c r="C134" i="24"/>
  <c r="D247" i="24"/>
  <c r="D249" i="24"/>
  <c r="D245" i="24"/>
  <c r="B249" i="24"/>
  <c r="B245" i="24"/>
  <c r="E134" i="20"/>
  <c r="D134" i="20"/>
  <c r="D137" i="30"/>
  <c r="D135" i="30"/>
  <c r="D136" i="30"/>
  <c r="D134" i="30"/>
  <c r="C136" i="30"/>
  <c r="C134" i="30"/>
  <c r="D249" i="30"/>
  <c r="D245" i="30"/>
  <c r="B248" i="30"/>
  <c r="B244" i="30"/>
  <c r="D247" i="30"/>
  <c r="C249" i="32"/>
  <c r="B245" i="32"/>
  <c r="D244" i="32"/>
  <c r="C243" i="32"/>
  <c r="B243" i="32"/>
  <c r="D136" i="26"/>
  <c r="D134" i="26"/>
  <c r="D132" i="26"/>
  <c r="C136" i="26"/>
  <c r="C134" i="26"/>
  <c r="C132" i="26"/>
  <c r="D246" i="26"/>
  <c r="B246" i="26"/>
  <c r="C245" i="26"/>
  <c r="B244" i="26"/>
  <c r="C247" i="26"/>
  <c r="D244" i="26"/>
  <c r="C249" i="26"/>
  <c r="C243" i="26"/>
  <c r="D248" i="31"/>
  <c r="C246" i="31"/>
  <c r="C248" i="31"/>
  <c r="B246" i="31"/>
  <c r="D249" i="31"/>
  <c r="D247" i="31"/>
  <c r="C249" i="31"/>
  <c r="C247" i="31"/>
  <c r="C137" i="22"/>
  <c r="C135" i="22"/>
  <c r="C133" i="22"/>
  <c r="C131" i="22"/>
  <c r="D246" i="22"/>
  <c r="C90" i="22"/>
  <c r="D248" i="22"/>
  <c r="E244" i="29"/>
  <c r="D244" i="29"/>
  <c r="C248" i="22"/>
  <c r="C246" i="22"/>
  <c r="D249" i="22"/>
  <c r="D247" i="22"/>
  <c r="D245" i="22"/>
  <c r="C249" i="22"/>
  <c r="C247" i="22"/>
  <c r="C245" i="22"/>
  <c r="D249" i="26"/>
  <c r="D247" i="26"/>
  <c r="D245" i="26"/>
  <c r="D243" i="26"/>
  <c r="C249" i="30"/>
  <c r="C247" i="30"/>
  <c r="C245" i="30"/>
  <c r="D248" i="30"/>
  <c r="D246" i="30"/>
  <c r="D244" i="30"/>
  <c r="D248" i="24"/>
  <c r="D246" i="24"/>
  <c r="D244" i="24"/>
  <c r="C248" i="24"/>
  <c r="C246" i="24"/>
  <c r="C244" i="24"/>
  <c r="D248" i="21"/>
  <c r="D246" i="21"/>
  <c r="D244" i="21"/>
  <c r="C248" i="21"/>
  <c r="C246" i="21"/>
  <c r="C244" i="21"/>
  <c r="B90" i="21"/>
  <c r="E249" i="20"/>
  <c r="D90" i="20"/>
  <c r="D249" i="20"/>
  <c r="E248" i="20"/>
  <c r="D248" i="20"/>
  <c r="B249" i="32"/>
  <c r="B244" i="32"/>
  <c r="D246" i="32"/>
  <c r="D248" i="32"/>
  <c r="B246" i="32"/>
  <c r="C248" i="32"/>
  <c r="E246" i="29"/>
  <c r="D246" i="29"/>
  <c r="E242" i="29"/>
  <c r="E248" i="29"/>
  <c r="C242" i="29"/>
  <c r="D248" i="29"/>
  <c r="E249" i="29"/>
  <c r="E247" i="29"/>
  <c r="E245" i="29"/>
  <c r="E243" i="29"/>
  <c r="E241" i="29"/>
  <c r="D249" i="29"/>
  <c r="D247" i="29"/>
  <c r="D245" i="29"/>
  <c r="D243" i="29"/>
  <c r="D241" i="29"/>
  <c r="D90" i="29"/>
  <c r="C90" i="29"/>
  <c r="B90" i="22"/>
  <c r="C90" i="20"/>
  <c r="D90" i="21"/>
  <c r="D90" i="24"/>
  <c r="C90" i="24"/>
  <c r="D90" i="30"/>
  <c r="C90" i="30"/>
  <c r="D90" i="32"/>
  <c r="C90" i="32"/>
  <c r="D90" i="26"/>
  <c r="C90" i="26"/>
  <c r="D90" i="31"/>
  <c r="C90" i="31"/>
  <c r="AL143" i="5"/>
  <c r="D240" i="30"/>
  <c r="D132" i="21"/>
  <c r="E136" i="20"/>
  <c r="D136" i="20"/>
  <c r="D243" i="22"/>
  <c r="C242" i="21"/>
  <c r="C246" i="20"/>
  <c r="B243" i="22"/>
  <c r="D245" i="31"/>
  <c r="B242" i="30"/>
  <c r="E244" i="20"/>
  <c r="B240" i="26"/>
  <c r="C238" i="31"/>
  <c r="D243" i="31"/>
  <c r="C242" i="20"/>
  <c r="AN143" i="5"/>
  <c r="D130" i="32"/>
  <c r="D129" i="29"/>
  <c r="C129" i="29"/>
  <c r="B242" i="21"/>
  <c r="B242" i="24"/>
  <c r="D241" i="21"/>
  <c r="D241" i="31"/>
  <c r="D240" i="26"/>
  <c r="D237" i="32"/>
  <c r="C244" i="20"/>
  <c r="B241" i="21"/>
  <c r="AK143" i="5"/>
  <c r="AJ143" i="5"/>
  <c r="D132" i="30"/>
  <c r="D241" i="22"/>
  <c r="D242" i="30"/>
  <c r="C240" i="21"/>
  <c r="B132" i="30"/>
  <c r="D235" i="32"/>
  <c r="C238" i="30"/>
  <c r="B241" i="22"/>
  <c r="D241" i="32"/>
  <c r="E246" i="20"/>
  <c r="E242" i="20"/>
  <c r="D242" i="24"/>
  <c r="B240" i="21"/>
  <c r="AH143" i="5"/>
  <c r="AG143" i="5"/>
  <c r="C231" i="22"/>
  <c r="E231" i="20"/>
  <c r="AF143" i="5"/>
  <c r="AM143" i="5"/>
  <c r="C239" i="32"/>
  <c r="D243" i="21"/>
  <c r="B243" i="21"/>
  <c r="D243" i="24"/>
  <c r="D241" i="24"/>
  <c r="C243" i="24"/>
  <c r="C241" i="24"/>
  <c r="E247" i="20"/>
  <c r="E245" i="20"/>
  <c r="E243" i="20"/>
  <c r="E241" i="20"/>
  <c r="D247" i="20"/>
  <c r="D245" i="20"/>
  <c r="D243" i="20"/>
  <c r="D241" i="20"/>
  <c r="D243" i="30"/>
  <c r="D241" i="30"/>
  <c r="C243" i="30"/>
  <c r="C241" i="30"/>
  <c r="C241" i="32"/>
  <c r="D242" i="32"/>
  <c r="D240" i="32"/>
  <c r="C242" i="32"/>
  <c r="C240" i="32"/>
  <c r="C245" i="31"/>
  <c r="C243" i="31"/>
  <c r="C241" i="31"/>
  <c r="D244" i="31"/>
  <c r="D242" i="31"/>
  <c r="D240" i="31"/>
  <c r="C244" i="31"/>
  <c r="C242" i="31"/>
  <c r="C240" i="31"/>
  <c r="D244" i="22"/>
  <c r="D242" i="22"/>
  <c r="D240" i="22"/>
  <c r="C244" i="22"/>
  <c r="C242" i="22"/>
  <c r="C240" i="22"/>
  <c r="C239" i="26"/>
  <c r="B232" i="26"/>
  <c r="B240" i="30"/>
  <c r="D130" i="24"/>
  <c r="B239" i="32"/>
  <c r="B238" i="31"/>
  <c r="B238" i="30"/>
  <c r="B130" i="32"/>
  <c r="C233" i="22"/>
  <c r="D237" i="30"/>
  <c r="B235" i="26"/>
  <c r="C238" i="26"/>
  <c r="D239" i="22"/>
  <c r="B238" i="26"/>
  <c r="B239" i="22"/>
  <c r="D238" i="21"/>
  <c r="C238" i="21"/>
  <c r="D238" i="24"/>
  <c r="C238" i="24"/>
  <c r="E238" i="20"/>
  <c r="D238" i="20"/>
  <c r="E135" i="20"/>
  <c r="C240" i="20"/>
  <c r="C231" i="20"/>
  <c r="E132" i="20"/>
  <c r="D238" i="32"/>
  <c r="C238" i="32"/>
  <c r="C230" i="32"/>
  <c r="E238" i="29"/>
  <c r="D238" i="29"/>
  <c r="D239" i="29"/>
  <c r="C233" i="29"/>
  <c r="E240" i="29"/>
  <c r="D234" i="29"/>
  <c r="C240" i="29"/>
  <c r="C234" i="29"/>
  <c r="B236" i="26"/>
  <c r="D235" i="26"/>
  <c r="B230" i="26"/>
  <c r="B242" i="26"/>
  <c r="B239" i="26"/>
  <c r="B130" i="26"/>
  <c r="B241" i="26"/>
  <c r="D237" i="26"/>
  <c r="B132" i="31"/>
  <c r="D130" i="31"/>
  <c r="D237" i="31"/>
  <c r="D238" i="22"/>
  <c r="C238" i="22"/>
  <c r="C235" i="22"/>
  <c r="B237" i="30"/>
  <c r="D237" i="24"/>
  <c r="C237" i="24"/>
  <c r="B130" i="31"/>
  <c r="D135" i="20"/>
  <c r="E130" i="20"/>
  <c r="D132" i="24"/>
  <c r="D130" i="21"/>
  <c r="D237" i="22"/>
  <c r="B237" i="26"/>
  <c r="D233" i="26"/>
  <c r="C239" i="29"/>
  <c r="E231" i="29"/>
  <c r="E233" i="20"/>
  <c r="C130" i="20"/>
  <c r="B132" i="24"/>
  <c r="B130" i="21"/>
  <c r="C237" i="22"/>
  <c r="D231" i="31"/>
  <c r="C233" i="20"/>
  <c r="D233" i="21"/>
  <c r="D130" i="30"/>
  <c r="E237" i="29"/>
  <c r="D230" i="29"/>
  <c r="D233" i="30"/>
  <c r="E237" i="20"/>
  <c r="D132" i="31"/>
  <c r="D130" i="26"/>
  <c r="B130" i="30"/>
  <c r="D242" i="26"/>
  <c r="C237" i="29"/>
  <c r="E233" i="29"/>
  <c r="C230" i="29"/>
  <c r="D233" i="32"/>
  <c r="B233" i="30"/>
  <c r="C237" i="20"/>
  <c r="D231" i="24"/>
  <c r="C231" i="24"/>
  <c r="D237" i="21"/>
  <c r="C132" i="20"/>
  <c r="B130" i="24"/>
  <c r="B132" i="21"/>
  <c r="C232" i="32"/>
  <c r="D240" i="24"/>
  <c r="D235" i="24"/>
  <c r="C241" i="26"/>
  <c r="E235" i="29"/>
  <c r="C232" i="29"/>
  <c r="C236" i="32"/>
  <c r="B232" i="32"/>
  <c r="D231" i="30"/>
  <c r="E240" i="20"/>
  <c r="C240" i="24"/>
  <c r="C235" i="24"/>
  <c r="D236" i="29"/>
  <c r="C236" i="29"/>
  <c r="C236" i="26"/>
  <c r="B236" i="32"/>
  <c r="C234" i="26"/>
  <c r="B234" i="26"/>
  <c r="C234" i="32"/>
  <c r="D235" i="30"/>
  <c r="E235" i="20"/>
  <c r="D235" i="22"/>
  <c r="B234" i="32"/>
  <c r="B235" i="30"/>
  <c r="C235" i="20"/>
  <c r="D235" i="31"/>
  <c r="C235" i="29"/>
  <c r="D235" i="21"/>
  <c r="C233" i="24"/>
  <c r="D233" i="22"/>
  <c r="B233" i="26"/>
  <c r="D233" i="31"/>
  <c r="D233" i="24"/>
  <c r="C232" i="26"/>
  <c r="D232" i="29"/>
  <c r="B231" i="30"/>
  <c r="D231" i="26"/>
  <c r="B231" i="26"/>
  <c r="C231" i="29"/>
  <c r="D231" i="21"/>
  <c r="D231" i="22"/>
  <c r="D231" i="32"/>
  <c r="B230" i="32"/>
  <c r="C230" i="26"/>
  <c r="C237" i="21"/>
  <c r="C235" i="21"/>
  <c r="C233" i="21"/>
  <c r="C231" i="21"/>
  <c r="D239" i="21"/>
  <c r="D236" i="21"/>
  <c r="D234" i="21"/>
  <c r="D232" i="21"/>
  <c r="D230" i="21"/>
  <c r="C239" i="21"/>
  <c r="C236" i="21"/>
  <c r="C234" i="21"/>
  <c r="C232" i="21"/>
  <c r="C230" i="21"/>
  <c r="D239" i="24"/>
  <c r="D236" i="24"/>
  <c r="D234" i="24"/>
  <c r="D232" i="24"/>
  <c r="D230" i="24"/>
  <c r="C239" i="24"/>
  <c r="C236" i="24"/>
  <c r="C234" i="24"/>
  <c r="C232" i="24"/>
  <c r="C230" i="24"/>
  <c r="E239" i="20"/>
  <c r="E236" i="20"/>
  <c r="E234" i="20"/>
  <c r="E232" i="20"/>
  <c r="E230" i="20"/>
  <c r="D239" i="20"/>
  <c r="D236" i="20"/>
  <c r="D234" i="20"/>
  <c r="D232" i="20"/>
  <c r="D230" i="20"/>
  <c r="D239" i="30"/>
  <c r="D236" i="30"/>
  <c r="D234" i="30"/>
  <c r="D232" i="30"/>
  <c r="D230" i="30"/>
  <c r="C239" i="30"/>
  <c r="C236" i="30"/>
  <c r="C234" i="30"/>
  <c r="C232" i="30"/>
  <c r="C230" i="30"/>
  <c r="C237" i="32"/>
  <c r="C235" i="32"/>
  <c r="C233" i="32"/>
  <c r="C231" i="32"/>
  <c r="C237" i="31"/>
  <c r="C235" i="31"/>
  <c r="C233" i="31"/>
  <c r="C231" i="31"/>
  <c r="D239" i="31"/>
  <c r="D236" i="31"/>
  <c r="D234" i="31"/>
  <c r="D232" i="31"/>
  <c r="D230" i="31"/>
  <c r="C239" i="31"/>
  <c r="C236" i="31"/>
  <c r="C234" i="31"/>
  <c r="C232" i="31"/>
  <c r="C230" i="31"/>
  <c r="D236" i="22"/>
  <c r="D234" i="22"/>
  <c r="D232" i="22"/>
  <c r="D230" i="22"/>
  <c r="C236" i="22"/>
  <c r="C234" i="22"/>
  <c r="C232" i="22"/>
  <c r="C230" i="22"/>
  <c r="D133" i="21"/>
  <c r="D131" i="21"/>
  <c r="D129" i="21"/>
  <c r="C133" i="21"/>
  <c r="C131" i="21"/>
  <c r="C129" i="21"/>
  <c r="D133" i="24"/>
  <c r="D131" i="24"/>
  <c r="D129" i="24"/>
  <c r="C133" i="24"/>
  <c r="C131" i="24"/>
  <c r="C129" i="24"/>
  <c r="E133" i="20"/>
  <c r="E131" i="20"/>
  <c r="E129" i="20"/>
  <c r="D133" i="20"/>
  <c r="D131" i="20"/>
  <c r="D129" i="20"/>
  <c r="D133" i="30"/>
  <c r="D131" i="30"/>
  <c r="D129" i="30"/>
  <c r="C133" i="30"/>
  <c r="C131" i="30"/>
  <c r="C129" i="30"/>
  <c r="D129" i="32"/>
  <c r="C129" i="32"/>
  <c r="D131" i="26"/>
  <c r="D129" i="26"/>
  <c r="C131" i="26"/>
  <c r="C129" i="26"/>
  <c r="D131" i="31"/>
  <c r="D129" i="31"/>
  <c r="C131" i="31"/>
  <c r="C129" i="31"/>
  <c r="D129" i="22"/>
  <c r="C129" i="22"/>
  <c r="C225" i="26"/>
  <c r="C137" i="20"/>
  <c r="E137" i="20"/>
  <c r="B225" i="26"/>
  <c r="D225" i="31"/>
  <c r="D225" i="21"/>
  <c r="C225" i="21"/>
  <c r="D225" i="24"/>
  <c r="C225" i="24"/>
  <c r="E225" i="20"/>
  <c r="D225" i="20"/>
  <c r="D225" i="30"/>
  <c r="C225" i="30"/>
  <c r="D225" i="32"/>
  <c r="C225" i="32"/>
  <c r="E225" i="29"/>
  <c r="D225" i="29"/>
  <c r="C225" i="31"/>
  <c r="D225" i="22"/>
  <c r="C225" i="22"/>
  <c r="D86" i="20"/>
  <c r="C89" i="24"/>
  <c r="C86" i="20"/>
  <c r="B89" i="21"/>
  <c r="D86" i="21"/>
  <c r="C86" i="21"/>
  <c r="D86" i="24"/>
  <c r="C86" i="24"/>
  <c r="D86" i="30"/>
  <c r="C86" i="30"/>
  <c r="B89" i="30"/>
  <c r="D86" i="32"/>
  <c r="C86" i="32"/>
  <c r="E86" i="29"/>
  <c r="D86" i="29"/>
  <c r="D86" i="31"/>
  <c r="C86" i="31"/>
  <c r="D86" i="22"/>
  <c r="C86" i="22"/>
  <c r="D89" i="22"/>
  <c r="C88" i="32"/>
  <c r="D89" i="24"/>
  <c r="B88" i="32"/>
  <c r="D89" i="21"/>
  <c r="B89" i="32"/>
  <c r="B89" i="22"/>
  <c r="E89" i="29"/>
  <c r="D89" i="32"/>
  <c r="D146" i="30"/>
  <c r="D89" i="26"/>
  <c r="C88" i="22"/>
  <c r="E89" i="20"/>
  <c r="B88" i="22"/>
  <c r="C89" i="20"/>
  <c r="D89" i="31"/>
  <c r="C89" i="29"/>
  <c r="B89" i="31"/>
  <c r="D89" i="30"/>
  <c r="D88" i="21"/>
  <c r="C88" i="21"/>
  <c r="B84" i="21"/>
  <c r="D88" i="24"/>
  <c r="C88" i="24"/>
  <c r="B85" i="24"/>
  <c r="E88" i="20"/>
  <c r="D88" i="20"/>
  <c r="D88" i="30"/>
  <c r="C88" i="30"/>
  <c r="B85" i="32"/>
  <c r="E88" i="29"/>
  <c r="D88" i="29"/>
  <c r="E85" i="29"/>
  <c r="C89" i="26"/>
  <c r="D88" i="26"/>
  <c r="C88" i="26"/>
  <c r="B85" i="26"/>
  <c r="D88" i="31"/>
  <c r="C88" i="31"/>
  <c r="B85" i="22"/>
  <c r="D85" i="26"/>
  <c r="D85" i="24"/>
  <c r="C157" i="29"/>
  <c r="D85" i="30"/>
  <c r="D85" i="31"/>
  <c r="B85" i="30"/>
  <c r="C84" i="31"/>
  <c r="AF7" i="5"/>
  <c r="B84" i="31"/>
  <c r="AG6" i="5"/>
  <c r="AN6" i="5"/>
  <c r="D85" i="21"/>
  <c r="D85" i="22"/>
  <c r="D85" i="32"/>
  <c r="E85" i="20"/>
  <c r="B85" i="21"/>
  <c r="AG5" i="5"/>
  <c r="D84" i="21"/>
  <c r="AN41" i="5"/>
  <c r="D84" i="24"/>
  <c r="C84" i="24"/>
  <c r="D85" i="20"/>
  <c r="E84" i="20"/>
  <c r="D84" i="20"/>
  <c r="D84" i="30"/>
  <c r="C84" i="30"/>
  <c r="D84" i="32"/>
  <c r="C84" i="32"/>
  <c r="D85" i="29"/>
  <c r="E84" i="29"/>
  <c r="D84" i="29"/>
  <c r="D83" i="29"/>
  <c r="C83" i="29"/>
  <c r="D84" i="26"/>
  <c r="C84" i="26"/>
  <c r="C85" i="31"/>
  <c r="D84" i="22"/>
  <c r="C84" i="22"/>
  <c r="D50" i="22"/>
  <c r="C44" i="22"/>
  <c r="AF8" i="5"/>
  <c r="D54" i="22"/>
  <c r="D43" i="26"/>
  <c r="C83" i="30"/>
  <c r="B83" i="30"/>
  <c r="AF6" i="5"/>
  <c r="D44" i="22"/>
  <c r="D22" i="22"/>
  <c r="D178" i="30"/>
  <c r="C81" i="30"/>
  <c r="AF5" i="5"/>
  <c r="B81" i="30"/>
  <c r="AG7" i="5"/>
  <c r="AH29" i="5"/>
  <c r="AK7" i="5"/>
  <c r="D12" i="22"/>
  <c r="AN8" i="5"/>
  <c r="AK6" i="5"/>
  <c r="C25" i="31"/>
  <c r="B196" i="30"/>
  <c r="D57" i="30"/>
  <c r="AG70" i="5"/>
  <c r="AN5" i="5"/>
  <c r="C199" i="29"/>
  <c r="E111" i="29"/>
  <c r="B79" i="32"/>
  <c r="D83" i="24"/>
  <c r="C83" i="24"/>
  <c r="AN10" i="5"/>
  <c r="D83" i="20"/>
  <c r="AN9" i="5"/>
  <c r="AJ13" i="5"/>
  <c r="B58" i="31"/>
  <c r="C20" i="31"/>
  <c r="AJ6" i="5"/>
  <c r="B147" i="24"/>
  <c r="C83" i="20"/>
  <c r="D83" i="21"/>
  <c r="C83" i="21"/>
  <c r="D79" i="21"/>
  <c r="C79" i="21"/>
  <c r="AN29" i="5"/>
  <c r="AN99" i="5"/>
  <c r="AN18" i="5"/>
  <c r="AN163" i="5"/>
  <c r="AN122" i="5"/>
  <c r="AN55" i="5"/>
  <c r="AN97" i="5"/>
  <c r="AN28" i="5"/>
  <c r="AN53" i="5"/>
  <c r="AN37" i="5"/>
  <c r="AN27" i="5"/>
  <c r="AN16" i="5"/>
  <c r="AN191" i="5"/>
  <c r="AN154" i="5"/>
  <c r="AN115" i="5"/>
  <c r="AN81" i="5"/>
  <c r="B25" i="21"/>
  <c r="AN121" i="5"/>
  <c r="AN48" i="5"/>
  <c r="AN36" i="5"/>
  <c r="AN26" i="5"/>
  <c r="AN14" i="5"/>
  <c r="AN186" i="5"/>
  <c r="AN151" i="5"/>
  <c r="AN113" i="5"/>
  <c r="AN76" i="5"/>
  <c r="AN35" i="5"/>
  <c r="AN58" i="5"/>
  <c r="AN197" i="5"/>
  <c r="AN54" i="5"/>
  <c r="AN17" i="5"/>
  <c r="AN160" i="5"/>
  <c r="AN25" i="5"/>
  <c r="AN149" i="5"/>
  <c r="AN45" i="5"/>
  <c r="AN34" i="5"/>
  <c r="AN22" i="5"/>
  <c r="AN11" i="5"/>
  <c r="AN183" i="5"/>
  <c r="AN146" i="5"/>
  <c r="AN107" i="5"/>
  <c r="AN201" i="5"/>
  <c r="AN39" i="5"/>
  <c r="AN96" i="5"/>
  <c r="AN46" i="5"/>
  <c r="AN12" i="5"/>
  <c r="AN184" i="5"/>
  <c r="AN109" i="5"/>
  <c r="AN44" i="5"/>
  <c r="AN20" i="5"/>
  <c r="AN177" i="5"/>
  <c r="AN141" i="5"/>
  <c r="AN104" i="5"/>
  <c r="AN33" i="5"/>
  <c r="AN56" i="5"/>
  <c r="AN42" i="5"/>
  <c r="AN31" i="5"/>
  <c r="AN19" i="5"/>
  <c r="AN68" i="5"/>
  <c r="AN168" i="5"/>
  <c r="AN125" i="5"/>
  <c r="D79" i="24"/>
  <c r="C79" i="24"/>
  <c r="AM170" i="5"/>
  <c r="AM96" i="5"/>
  <c r="AM75" i="5"/>
  <c r="D51" i="24"/>
  <c r="AM185" i="5"/>
  <c r="AM157" i="5"/>
  <c r="AM201" i="5"/>
  <c r="AM140" i="5"/>
  <c r="AM6" i="5"/>
  <c r="C177" i="24"/>
  <c r="AM112" i="5"/>
  <c r="E79" i="20"/>
  <c r="D79" i="20"/>
  <c r="D163" i="20"/>
  <c r="C163" i="20"/>
  <c r="AL6" i="5"/>
  <c r="C120" i="20"/>
  <c r="D47" i="20"/>
  <c r="AL5" i="5"/>
  <c r="E8" i="20"/>
  <c r="AL99" i="5"/>
  <c r="D8" i="20"/>
  <c r="AL28" i="5"/>
  <c r="AL20" i="5"/>
  <c r="AL10" i="5"/>
  <c r="E150" i="20"/>
  <c r="AL8" i="5"/>
  <c r="AL7" i="5"/>
  <c r="D82" i="30"/>
  <c r="D79" i="30"/>
  <c r="C82" i="30"/>
  <c r="C79" i="30"/>
  <c r="AK55" i="5"/>
  <c r="C28" i="30"/>
  <c r="AK44" i="5"/>
  <c r="AK36" i="5"/>
  <c r="AK148" i="5"/>
  <c r="AK28" i="5"/>
  <c r="AK17" i="5"/>
  <c r="D160" i="30"/>
  <c r="D55" i="30"/>
  <c r="AK8" i="5"/>
  <c r="AK54" i="5"/>
  <c r="AK43" i="5"/>
  <c r="AK35" i="5"/>
  <c r="AK27" i="5"/>
  <c r="AK15" i="5"/>
  <c r="AK62" i="5"/>
  <c r="AK119" i="5"/>
  <c r="AK53" i="5"/>
  <c r="AK42" i="5"/>
  <c r="AK34" i="5"/>
  <c r="AK26" i="5"/>
  <c r="AK14" i="5"/>
  <c r="AK118" i="5"/>
  <c r="AK52" i="5"/>
  <c r="AK41" i="5"/>
  <c r="AK33" i="5"/>
  <c r="AK23" i="5"/>
  <c r="AK13" i="5"/>
  <c r="AK51" i="5"/>
  <c r="AK40" i="5"/>
  <c r="AK32" i="5"/>
  <c r="AK21" i="5"/>
  <c r="AK12" i="5"/>
  <c r="AK48" i="5"/>
  <c r="AK39" i="5"/>
  <c r="AK31" i="5"/>
  <c r="AK20" i="5"/>
  <c r="AK11" i="5"/>
  <c r="AK57" i="5"/>
  <c r="AK74" i="5"/>
  <c r="AK190" i="5"/>
  <c r="AK46" i="5"/>
  <c r="AK38" i="5"/>
  <c r="AK30" i="5"/>
  <c r="AK19" i="5"/>
  <c r="AK10" i="5"/>
  <c r="AK45" i="5"/>
  <c r="AK37" i="5"/>
  <c r="AK29" i="5"/>
  <c r="AK18" i="5"/>
  <c r="AK9" i="5"/>
  <c r="AK66" i="5"/>
  <c r="D196" i="30"/>
  <c r="D83" i="32"/>
  <c r="C83" i="32"/>
  <c r="AJ164" i="5"/>
  <c r="AJ51" i="5"/>
  <c r="AJ40" i="5"/>
  <c r="AJ30" i="5"/>
  <c r="C138" i="32"/>
  <c r="AJ21" i="5"/>
  <c r="D79" i="32"/>
  <c r="AJ49" i="5"/>
  <c r="AJ38" i="5"/>
  <c r="AJ29" i="5"/>
  <c r="AJ20" i="5"/>
  <c r="AJ12" i="5"/>
  <c r="AJ66" i="5"/>
  <c r="D203" i="32"/>
  <c r="AJ36" i="5"/>
  <c r="AJ28" i="5"/>
  <c r="AJ19" i="5"/>
  <c r="AJ11" i="5"/>
  <c r="AJ146" i="5"/>
  <c r="AJ48" i="5"/>
  <c r="AJ46" i="5"/>
  <c r="AJ35" i="5"/>
  <c r="AJ27" i="5"/>
  <c r="AJ18" i="5"/>
  <c r="AJ10" i="5"/>
  <c r="AJ101" i="5"/>
  <c r="AJ44" i="5"/>
  <c r="AJ34" i="5"/>
  <c r="AJ26" i="5"/>
  <c r="AJ17" i="5"/>
  <c r="AJ9" i="5"/>
  <c r="AJ93" i="5"/>
  <c r="C154" i="32"/>
  <c r="C147" i="32"/>
  <c r="C8" i="32"/>
  <c r="AJ55" i="5"/>
  <c r="AJ43" i="5"/>
  <c r="AJ33" i="5"/>
  <c r="AJ25" i="5"/>
  <c r="AJ16" i="5"/>
  <c r="AJ8" i="5"/>
  <c r="AJ53" i="5"/>
  <c r="AJ42" i="5"/>
  <c r="AJ32" i="5"/>
  <c r="AJ23" i="5"/>
  <c r="AJ15" i="5"/>
  <c r="AJ7" i="5"/>
  <c r="AJ52" i="5"/>
  <c r="AJ41" i="5"/>
  <c r="AJ31" i="5"/>
  <c r="AJ22" i="5"/>
  <c r="AJ14" i="5"/>
  <c r="E79" i="29"/>
  <c r="D79" i="29"/>
  <c r="D56" i="29"/>
  <c r="D52" i="29"/>
  <c r="C151" i="29"/>
  <c r="D83" i="26"/>
  <c r="C83" i="26"/>
  <c r="D79" i="26"/>
  <c r="C79" i="26"/>
  <c r="AH20" i="5"/>
  <c r="AH12" i="5"/>
  <c r="AH91" i="5"/>
  <c r="D11" i="26"/>
  <c r="AH58" i="5"/>
  <c r="B188" i="26"/>
  <c r="AH66" i="5"/>
  <c r="AH54" i="5"/>
  <c r="B224" i="26"/>
  <c r="AH45" i="5"/>
  <c r="AH37" i="5"/>
  <c r="D223" i="26"/>
  <c r="AH53" i="5"/>
  <c r="AH44" i="5"/>
  <c r="AH36" i="5"/>
  <c r="AH28" i="5"/>
  <c r="AH19" i="5"/>
  <c r="AH11" i="5"/>
  <c r="AH110" i="5"/>
  <c r="AH78" i="5"/>
  <c r="AH59" i="5"/>
  <c r="AH52" i="5"/>
  <c r="AH43" i="5"/>
  <c r="AH35" i="5"/>
  <c r="AH27" i="5"/>
  <c r="AH18" i="5"/>
  <c r="AH10" i="5"/>
  <c r="AH107" i="5"/>
  <c r="AH51" i="5"/>
  <c r="AH42" i="5"/>
  <c r="AH34" i="5"/>
  <c r="AH26" i="5"/>
  <c r="AH17" i="5"/>
  <c r="AH9" i="5"/>
  <c r="AH57" i="5"/>
  <c r="AH104" i="5"/>
  <c r="AH75" i="5"/>
  <c r="AH49" i="5"/>
  <c r="AH41" i="5"/>
  <c r="AH33" i="5"/>
  <c r="AH25" i="5"/>
  <c r="AH16" i="5"/>
  <c r="AH8" i="5"/>
  <c r="AH62" i="5"/>
  <c r="AH102" i="5"/>
  <c r="C31" i="26"/>
  <c r="D9" i="26"/>
  <c r="AH48" i="5"/>
  <c r="AH40" i="5"/>
  <c r="AH32" i="5"/>
  <c r="AH23" i="5"/>
  <c r="AH15" i="5"/>
  <c r="AH7" i="5"/>
  <c r="AH100" i="5"/>
  <c r="B203" i="26"/>
  <c r="B182" i="26"/>
  <c r="AH56" i="5"/>
  <c r="AH39" i="5"/>
  <c r="AH31" i="5"/>
  <c r="AH22" i="5"/>
  <c r="AH14" i="5"/>
  <c r="AH6" i="5"/>
  <c r="AH99" i="5"/>
  <c r="AH47" i="5"/>
  <c r="AH55" i="5"/>
  <c r="AH46" i="5"/>
  <c r="AH38" i="5"/>
  <c r="AH30" i="5"/>
  <c r="AH21" i="5"/>
  <c r="AH13" i="5"/>
  <c r="AH181" i="5"/>
  <c r="AH94" i="5"/>
  <c r="D194" i="26"/>
  <c r="D57" i="26"/>
  <c r="D35" i="26"/>
  <c r="D83" i="31"/>
  <c r="C83" i="31"/>
  <c r="D79" i="31"/>
  <c r="C79" i="31"/>
  <c r="AG47" i="5"/>
  <c r="B109" i="31"/>
  <c r="B52" i="31"/>
  <c r="C33" i="31"/>
  <c r="AG56" i="5"/>
  <c r="AG52" i="5"/>
  <c r="AG17" i="5"/>
  <c r="AG24" i="5"/>
  <c r="D43" i="31"/>
  <c r="D25" i="31"/>
  <c r="AG109" i="5"/>
  <c r="AG12" i="5"/>
  <c r="AG93" i="5"/>
  <c r="D42" i="31"/>
  <c r="AG30" i="5"/>
  <c r="B42" i="31"/>
  <c r="D35" i="31"/>
  <c r="D29" i="31"/>
  <c r="D83" i="22"/>
  <c r="C83" i="22"/>
  <c r="D79" i="22"/>
  <c r="C79" i="22"/>
  <c r="AF55" i="5"/>
  <c r="AF62" i="5"/>
  <c r="AF44" i="5"/>
  <c r="AF34" i="5"/>
  <c r="AF21" i="5"/>
  <c r="AF108" i="5"/>
  <c r="AF13" i="5"/>
  <c r="AF20" i="5"/>
  <c r="AF72" i="5"/>
  <c r="AF53" i="5"/>
  <c r="AF42" i="5"/>
  <c r="AF30" i="5"/>
  <c r="AF19" i="5"/>
  <c r="AF11" i="5"/>
  <c r="AF82" i="5"/>
  <c r="AF43" i="5"/>
  <c r="AF52" i="5"/>
  <c r="AF40" i="5"/>
  <c r="AF29" i="5"/>
  <c r="AF18" i="5"/>
  <c r="AF10" i="5"/>
  <c r="AF51" i="5"/>
  <c r="AF38" i="5"/>
  <c r="AF28" i="5"/>
  <c r="AF17" i="5"/>
  <c r="AF9" i="5"/>
  <c r="AF12" i="5"/>
  <c r="AF48" i="5"/>
  <c r="AF37" i="5"/>
  <c r="AF27" i="5"/>
  <c r="AF16" i="5"/>
  <c r="AF58" i="5"/>
  <c r="AF68" i="5"/>
  <c r="AF54" i="5"/>
  <c r="AF32" i="5"/>
  <c r="AF57" i="5"/>
  <c r="AF98" i="5"/>
  <c r="AF46" i="5"/>
  <c r="AF36" i="5"/>
  <c r="AF26" i="5"/>
  <c r="AF15" i="5"/>
  <c r="AF152" i="5"/>
  <c r="D53" i="22"/>
  <c r="D18" i="22"/>
  <c r="AF45" i="5"/>
  <c r="AF35" i="5"/>
  <c r="AF23" i="5"/>
  <c r="AF14" i="5"/>
  <c r="AF122" i="5"/>
  <c r="D66" i="22"/>
  <c r="D190" i="32"/>
  <c r="B190" i="32"/>
  <c r="C203" i="20"/>
  <c r="D203" i="20"/>
  <c r="B13" i="24"/>
  <c r="D13" i="24"/>
  <c r="D6" i="24"/>
  <c r="AM173" i="5"/>
  <c r="AM11" i="5"/>
  <c r="AM23" i="5"/>
  <c r="AM36" i="5"/>
  <c r="AM126" i="5"/>
  <c r="AM76" i="5"/>
  <c r="AM82" i="5"/>
  <c r="AM98" i="5"/>
  <c r="AM106" i="5"/>
  <c r="AM114" i="5"/>
  <c r="AM122" i="5"/>
  <c r="AM142" i="5"/>
  <c r="AM151" i="5"/>
  <c r="AM160" i="5"/>
  <c r="AM177" i="5"/>
  <c r="AM187" i="5"/>
  <c r="AM50" i="5"/>
  <c r="AM171" i="5"/>
  <c r="AM47" i="5"/>
  <c r="AM63" i="5"/>
  <c r="AM48" i="5"/>
  <c r="AM51" i="5"/>
  <c r="AM65" i="5"/>
  <c r="AM70" i="5"/>
  <c r="AM92" i="5"/>
  <c r="AM100" i="5"/>
  <c r="AM108" i="5"/>
  <c r="AM116" i="5"/>
  <c r="AM124" i="5"/>
  <c r="AM145" i="5"/>
  <c r="AM153" i="5"/>
  <c r="AM164" i="5"/>
  <c r="AM179" i="5"/>
  <c r="AM7" i="5"/>
  <c r="AM16" i="5"/>
  <c r="AM18" i="5"/>
  <c r="AM12" i="5"/>
  <c r="AM214" i="5"/>
  <c r="AM71" i="5"/>
  <c r="AM8" i="5"/>
  <c r="AM33" i="5"/>
  <c r="AM27" i="5"/>
  <c r="AM20" i="5"/>
  <c r="AM215" i="5"/>
  <c r="AM198" i="5"/>
  <c r="AM72" i="5"/>
  <c r="AM94" i="5"/>
  <c r="AM102" i="5"/>
  <c r="AM110" i="5"/>
  <c r="AM118" i="5"/>
  <c r="AM147" i="5"/>
  <c r="AM155" i="5"/>
  <c r="AM166" i="5"/>
  <c r="AM181" i="5"/>
  <c r="AM30" i="5"/>
  <c r="AM49" i="5"/>
  <c r="AM52" i="5"/>
  <c r="AM37" i="5"/>
  <c r="AM199" i="5"/>
  <c r="AM73" i="5"/>
  <c r="AM77" i="5"/>
  <c r="AM95" i="5"/>
  <c r="AM103" i="5"/>
  <c r="AM111" i="5"/>
  <c r="AM119" i="5"/>
  <c r="AM139" i="5"/>
  <c r="AM148" i="5"/>
  <c r="AM156" i="5"/>
  <c r="AM167" i="5"/>
  <c r="AM182" i="5"/>
  <c r="AG20" i="5"/>
  <c r="AG55" i="5"/>
  <c r="AG68" i="5"/>
  <c r="AM180" i="5"/>
  <c r="AM154" i="5"/>
  <c r="AM125" i="5"/>
  <c r="AM109" i="5"/>
  <c r="AM93" i="5"/>
  <c r="AG106" i="5"/>
  <c r="AG82" i="5"/>
  <c r="AM74" i="5"/>
  <c r="AK216" i="5"/>
  <c r="AM58" i="5"/>
  <c r="AL96" i="5"/>
  <c r="AL23" i="5"/>
  <c r="AM175" i="5"/>
  <c r="B36" i="22"/>
  <c r="C36" i="22"/>
  <c r="D7" i="22"/>
  <c r="AF71" i="5"/>
  <c r="AF92" i="5"/>
  <c r="AF151" i="5"/>
  <c r="AF99" i="5"/>
  <c r="AF153" i="5"/>
  <c r="AF66" i="5"/>
  <c r="AF115" i="5"/>
  <c r="AF187" i="5"/>
  <c r="AF161" i="5"/>
  <c r="AF116" i="5"/>
  <c r="D153" i="29"/>
  <c r="C153" i="29"/>
  <c r="B13" i="21"/>
  <c r="C13" i="21"/>
  <c r="D13" i="21"/>
  <c r="C5" i="21"/>
  <c r="AN198" i="5"/>
  <c r="AN98" i="5"/>
  <c r="AN112" i="5"/>
  <c r="AN123" i="5"/>
  <c r="AN150" i="5"/>
  <c r="AN165" i="5"/>
  <c r="AN185" i="5"/>
  <c r="AN62" i="5"/>
  <c r="AN66" i="5"/>
  <c r="AN13" i="5"/>
  <c r="AN21" i="5"/>
  <c r="AN30" i="5"/>
  <c r="AN38" i="5"/>
  <c r="AN47" i="5"/>
  <c r="AN78" i="5"/>
  <c r="AN101" i="5"/>
  <c r="AN114" i="5"/>
  <c r="AN140" i="5"/>
  <c r="AN152" i="5"/>
  <c r="AN176" i="5"/>
  <c r="AN188" i="5"/>
  <c r="AN57" i="5"/>
  <c r="AN7" i="5"/>
  <c r="AN15" i="5"/>
  <c r="AN23" i="5"/>
  <c r="AN32" i="5"/>
  <c r="AN40" i="5"/>
  <c r="AN51" i="5"/>
  <c r="AN175" i="5"/>
  <c r="AN24" i="5"/>
  <c r="AN173" i="5"/>
  <c r="AN82" i="5"/>
  <c r="AN105" i="5"/>
  <c r="AN117" i="5"/>
  <c r="AN142" i="5"/>
  <c r="AN157" i="5"/>
  <c r="AN178" i="5"/>
  <c r="AN211" i="5"/>
  <c r="AN91" i="5"/>
  <c r="AN106" i="5"/>
  <c r="AN120" i="5"/>
  <c r="AN144" i="5"/>
  <c r="AN159" i="5"/>
  <c r="AN180" i="5"/>
  <c r="AG38" i="5"/>
  <c r="AG8" i="5"/>
  <c r="AG26" i="5"/>
  <c r="AG62" i="5"/>
  <c r="AG11" i="5"/>
  <c r="AG29" i="5"/>
  <c r="AG46" i="5"/>
  <c r="AG16" i="5"/>
  <c r="AG34" i="5"/>
  <c r="AM178" i="5"/>
  <c r="AM152" i="5"/>
  <c r="AM123" i="5"/>
  <c r="AM107" i="5"/>
  <c r="AM91" i="5"/>
  <c r="AG104" i="5"/>
  <c r="AG78" i="5"/>
  <c r="AM24" i="5"/>
  <c r="AM40" i="5"/>
  <c r="AL31" i="5"/>
  <c r="AL75" i="5"/>
  <c r="AM161" i="5"/>
  <c r="B11" i="32"/>
  <c r="AJ100" i="5"/>
  <c r="AJ165" i="5"/>
  <c r="AJ75" i="5"/>
  <c r="AJ116" i="5"/>
  <c r="AJ187" i="5"/>
  <c r="AJ117" i="5"/>
  <c r="AJ125" i="5"/>
  <c r="AJ24" i="5"/>
  <c r="AJ145" i="5"/>
  <c r="AM56" i="5"/>
  <c r="E33" i="29"/>
  <c r="C33" i="29"/>
  <c r="B15" i="30"/>
  <c r="AK147" i="5"/>
  <c r="AK58" i="5"/>
  <c r="AK22" i="5"/>
  <c r="AK217" i="5"/>
  <c r="AK77" i="5"/>
  <c r="AK156" i="5"/>
  <c r="AK68" i="5"/>
  <c r="AK16" i="5"/>
  <c r="AK25" i="5"/>
  <c r="AK102" i="5"/>
  <c r="AK166" i="5"/>
  <c r="AK103" i="5"/>
  <c r="AK167" i="5"/>
  <c r="AK111" i="5"/>
  <c r="AK189" i="5"/>
  <c r="D172" i="24"/>
  <c r="B172" i="24"/>
  <c r="C172" i="24"/>
  <c r="AG37" i="5"/>
  <c r="AG15" i="5"/>
  <c r="AM176" i="5"/>
  <c r="AM121" i="5"/>
  <c r="AM81" i="5"/>
  <c r="AG102" i="5"/>
  <c r="AM45" i="5"/>
  <c r="AL71" i="5"/>
  <c r="AG18" i="5"/>
  <c r="AG45" i="5"/>
  <c r="AG23" i="5"/>
  <c r="AG51" i="5"/>
  <c r="AG66" i="5"/>
  <c r="AG57" i="5"/>
  <c r="AM149" i="5"/>
  <c r="AM120" i="5"/>
  <c r="AM104" i="5"/>
  <c r="AM78" i="5"/>
  <c r="AG178" i="5"/>
  <c r="AG101" i="5"/>
  <c r="AL65" i="5"/>
  <c r="B65" i="31"/>
  <c r="C65" i="31"/>
  <c r="D65" i="31"/>
  <c r="B37" i="30"/>
  <c r="D37" i="30"/>
  <c r="AG42" i="5"/>
  <c r="AM105" i="5"/>
  <c r="AG76" i="5"/>
  <c r="AG33" i="5"/>
  <c r="AM168" i="5"/>
  <c r="AG75" i="5"/>
  <c r="AM44" i="5"/>
  <c r="AL194" i="5"/>
  <c r="AL224" i="5"/>
  <c r="AG27" i="5"/>
  <c r="AG36" i="5"/>
  <c r="AG54" i="5"/>
  <c r="AG22" i="5"/>
  <c r="AG32" i="5"/>
  <c r="AG41" i="5"/>
  <c r="AM165" i="5"/>
  <c r="AM146" i="5"/>
  <c r="AM117" i="5"/>
  <c r="AM101" i="5"/>
  <c r="AF181" i="5"/>
  <c r="AG114" i="5"/>
  <c r="AG98" i="5"/>
  <c r="AH112" i="5"/>
  <c r="AH96" i="5"/>
  <c r="AJ188" i="5"/>
  <c r="AM59" i="5"/>
  <c r="AM19" i="5"/>
  <c r="AM39" i="5"/>
  <c r="AL152" i="5"/>
  <c r="AL55" i="5"/>
  <c r="AM224" i="5"/>
  <c r="C10" i="26"/>
  <c r="AH76" i="5"/>
  <c r="AH93" i="5"/>
  <c r="AH101" i="5"/>
  <c r="AH109" i="5"/>
  <c r="AH68" i="5"/>
  <c r="AH60" i="5"/>
  <c r="AH70" i="5"/>
  <c r="AH77" i="5"/>
  <c r="AH95" i="5"/>
  <c r="AH103" i="5"/>
  <c r="AH111" i="5"/>
  <c r="AH71" i="5"/>
  <c r="AH24" i="5"/>
  <c r="AH72" i="5"/>
  <c r="AH81" i="5"/>
  <c r="AH97" i="5"/>
  <c r="AH105" i="5"/>
  <c r="AH113" i="5"/>
  <c r="AH73" i="5"/>
  <c r="AH82" i="5"/>
  <c r="AH98" i="5"/>
  <c r="AH106" i="5"/>
  <c r="AH114" i="5"/>
  <c r="AG77" i="5"/>
  <c r="AG95" i="5"/>
  <c r="AG103" i="5"/>
  <c r="AG111" i="5"/>
  <c r="AG71" i="5"/>
  <c r="AG81" i="5"/>
  <c r="AG97" i="5"/>
  <c r="AG105" i="5"/>
  <c r="AG113" i="5"/>
  <c r="AG59" i="5"/>
  <c r="AG72" i="5"/>
  <c r="AG73" i="5"/>
  <c r="AG91" i="5"/>
  <c r="AG99" i="5"/>
  <c r="AG107" i="5"/>
  <c r="AG119" i="5"/>
  <c r="AG69" i="5"/>
  <c r="AG74" i="5"/>
  <c r="AG92" i="5"/>
  <c r="AG100" i="5"/>
  <c r="AG108" i="5"/>
  <c r="AG152" i="5"/>
  <c r="AG19" i="5"/>
  <c r="AG25" i="5"/>
  <c r="AM150" i="5"/>
  <c r="AL29" i="5"/>
  <c r="AG28" i="5"/>
  <c r="AG14" i="5"/>
  <c r="AG35" i="5"/>
  <c r="AG44" i="5"/>
  <c r="AG13" i="5"/>
  <c r="AG31" i="5"/>
  <c r="AG40" i="5"/>
  <c r="AG49" i="5"/>
  <c r="AM188" i="5"/>
  <c r="AM163" i="5"/>
  <c r="AM144" i="5"/>
  <c r="AM115" i="5"/>
  <c r="AM99" i="5"/>
  <c r="AG112" i="5"/>
  <c r="AG96" i="5"/>
  <c r="AJ180" i="5"/>
  <c r="AM66" i="5"/>
  <c r="AM31" i="5"/>
  <c r="AL51" i="5"/>
  <c r="AG10" i="5"/>
  <c r="AG43" i="5"/>
  <c r="AG53" i="5"/>
  <c r="AG21" i="5"/>
  <c r="AG39" i="5"/>
  <c r="AG48" i="5"/>
  <c r="AG9" i="5"/>
  <c r="AG58" i="5"/>
  <c r="AM186" i="5"/>
  <c r="AM159" i="5"/>
  <c r="AM141" i="5"/>
  <c r="AM113" i="5"/>
  <c r="AM97" i="5"/>
  <c r="AF144" i="5"/>
  <c r="AG110" i="5"/>
  <c r="AG94" i="5"/>
  <c r="AH108" i="5"/>
  <c r="AH92" i="5"/>
  <c r="AH74" i="5"/>
  <c r="AM34" i="5"/>
  <c r="AM9" i="5"/>
  <c r="AL104" i="5"/>
  <c r="AL46" i="5"/>
  <c r="D114" i="29"/>
  <c r="E114" i="29"/>
  <c r="D10" i="20"/>
  <c r="AL223" i="5"/>
  <c r="AL26" i="5"/>
  <c r="AL53" i="5"/>
  <c r="AL73" i="5"/>
  <c r="AL101" i="5"/>
  <c r="AL180" i="5"/>
  <c r="AL11" i="5"/>
  <c r="AL37" i="5"/>
  <c r="AL56" i="5"/>
  <c r="AL77" i="5"/>
  <c r="AL105" i="5"/>
  <c r="AL210" i="5"/>
  <c r="AL192" i="5"/>
  <c r="AL14" i="5"/>
  <c r="AL40" i="5"/>
  <c r="AL60" i="5"/>
  <c r="AL82" i="5"/>
  <c r="AL108" i="5"/>
  <c r="AL213" i="5"/>
  <c r="AL16" i="5"/>
  <c r="AL43" i="5"/>
  <c r="AL62" i="5"/>
  <c r="AL92" i="5"/>
  <c r="AL111" i="5"/>
  <c r="AL32" i="5"/>
  <c r="AL19" i="5"/>
  <c r="AL45" i="5"/>
  <c r="AL64" i="5"/>
  <c r="AL95" i="5"/>
  <c r="AL123" i="5"/>
  <c r="AL35" i="5"/>
  <c r="D191" i="24"/>
  <c r="C191" i="24"/>
  <c r="AG64" i="5"/>
  <c r="D181" i="24"/>
  <c r="C157" i="22"/>
  <c r="B108" i="31"/>
  <c r="B172" i="26"/>
  <c r="C155" i="32"/>
  <c r="B180" i="30"/>
  <c r="D174" i="30"/>
  <c r="E148" i="20"/>
  <c r="D31" i="20"/>
  <c r="D25" i="20"/>
  <c r="E19" i="20"/>
  <c r="C181" i="24"/>
  <c r="C47" i="24"/>
  <c r="E103" i="29"/>
  <c r="D43" i="29"/>
  <c r="C13" i="29"/>
  <c r="B155" i="32"/>
  <c r="C149" i="32"/>
  <c r="C14" i="32"/>
  <c r="C186" i="30"/>
  <c r="D144" i="30"/>
  <c r="D51" i="20"/>
  <c r="C31" i="20"/>
  <c r="C25" i="20"/>
  <c r="D160" i="21"/>
  <c r="D193" i="24"/>
  <c r="B47" i="24"/>
  <c r="B112" i="31"/>
  <c r="D107" i="31"/>
  <c r="B18" i="31"/>
  <c r="E199" i="29"/>
  <c r="C123" i="29"/>
  <c r="C49" i="29"/>
  <c r="B149" i="32"/>
  <c r="D44" i="32"/>
  <c r="C54" i="30"/>
  <c r="C17" i="30"/>
  <c r="C11" i="30"/>
  <c r="C51" i="20"/>
  <c r="C206" i="21"/>
  <c r="C58" i="31"/>
  <c r="C52" i="31"/>
  <c r="D203" i="26"/>
  <c r="E120" i="20"/>
  <c r="B28" i="22"/>
  <c r="C28" i="22"/>
  <c r="B21" i="22"/>
  <c r="AF193" i="5"/>
  <c r="AF75" i="5"/>
  <c r="AF93" i="5"/>
  <c r="AF101" i="5"/>
  <c r="AF109" i="5"/>
  <c r="AF117" i="5"/>
  <c r="AF125" i="5"/>
  <c r="AF146" i="5"/>
  <c r="AF154" i="5"/>
  <c r="AF165" i="5"/>
  <c r="AF189" i="5"/>
  <c r="AF22" i="5"/>
  <c r="AF31" i="5"/>
  <c r="AF39" i="5"/>
  <c r="AF47" i="5"/>
  <c r="AF56" i="5"/>
  <c r="AF60" i="5"/>
  <c r="AF94" i="5"/>
  <c r="AF102" i="5"/>
  <c r="AF110" i="5"/>
  <c r="AF118" i="5"/>
  <c r="AF147" i="5"/>
  <c r="AF155" i="5"/>
  <c r="AF166" i="5"/>
  <c r="AF77" i="5"/>
  <c r="AF95" i="5"/>
  <c r="AF103" i="5"/>
  <c r="AF111" i="5"/>
  <c r="AF119" i="5"/>
  <c r="AF139" i="5"/>
  <c r="AF148" i="5"/>
  <c r="AF156" i="5"/>
  <c r="AF167" i="5"/>
  <c r="AF25" i="5"/>
  <c r="AF33" i="5"/>
  <c r="AF41" i="5"/>
  <c r="AF49" i="5"/>
  <c r="AF78" i="5"/>
  <c r="AF96" i="5"/>
  <c r="AF104" i="5"/>
  <c r="AF112" i="5"/>
  <c r="AF120" i="5"/>
  <c r="AF140" i="5"/>
  <c r="AF149" i="5"/>
  <c r="AF157" i="5"/>
  <c r="AF168" i="5"/>
  <c r="AF81" i="5"/>
  <c r="AF97" i="5"/>
  <c r="AF105" i="5"/>
  <c r="AF113" i="5"/>
  <c r="AF121" i="5"/>
  <c r="AF141" i="5"/>
  <c r="AF150" i="5"/>
  <c r="AF159" i="5"/>
  <c r="AF176" i="5"/>
  <c r="AF70" i="5"/>
  <c r="C34" i="32"/>
  <c r="AJ158" i="5"/>
  <c r="AJ195" i="5"/>
  <c r="AJ94" i="5"/>
  <c r="AJ102" i="5"/>
  <c r="AJ110" i="5"/>
  <c r="AJ118" i="5"/>
  <c r="AJ147" i="5"/>
  <c r="AJ155" i="5"/>
  <c r="AJ166" i="5"/>
  <c r="AJ181" i="5"/>
  <c r="AJ189" i="5"/>
  <c r="AJ37" i="5"/>
  <c r="AJ45" i="5"/>
  <c r="AJ54" i="5"/>
  <c r="AJ50" i="5"/>
  <c r="AJ65" i="5"/>
  <c r="AJ204" i="5"/>
  <c r="AJ197" i="5"/>
  <c r="AJ70" i="5"/>
  <c r="AJ77" i="5"/>
  <c r="AJ95" i="5"/>
  <c r="AJ103" i="5"/>
  <c r="AJ111" i="5"/>
  <c r="AJ119" i="5"/>
  <c r="AJ139" i="5"/>
  <c r="AJ148" i="5"/>
  <c r="AJ156" i="5"/>
  <c r="AJ167" i="5"/>
  <c r="AJ182" i="5"/>
  <c r="AJ190" i="5"/>
  <c r="AJ63" i="5"/>
  <c r="AJ209" i="5"/>
  <c r="AJ198" i="5"/>
  <c r="AJ71" i="5"/>
  <c r="AJ78" i="5"/>
  <c r="AJ96" i="5"/>
  <c r="AJ104" i="5"/>
  <c r="AJ112" i="5"/>
  <c r="AJ120" i="5"/>
  <c r="AJ140" i="5"/>
  <c r="AJ149" i="5"/>
  <c r="AJ157" i="5"/>
  <c r="AJ168" i="5"/>
  <c r="AJ183" i="5"/>
  <c r="AJ191" i="5"/>
  <c r="AJ39" i="5"/>
  <c r="AJ47" i="5"/>
  <c r="AJ56" i="5"/>
  <c r="AJ68" i="5"/>
  <c r="AJ58" i="5"/>
  <c r="AJ169" i="5"/>
  <c r="AJ199" i="5"/>
  <c r="AJ72" i="5"/>
  <c r="AJ81" i="5"/>
  <c r="AJ97" i="5"/>
  <c r="AJ105" i="5"/>
  <c r="AJ113" i="5"/>
  <c r="AJ121" i="5"/>
  <c r="AJ141" i="5"/>
  <c r="AJ150" i="5"/>
  <c r="AJ159" i="5"/>
  <c r="AJ176" i="5"/>
  <c r="AJ184" i="5"/>
  <c r="AJ57" i="5"/>
  <c r="AJ62" i="5"/>
  <c r="AJ170" i="5"/>
  <c r="AJ59" i="5"/>
  <c r="AJ73" i="5"/>
  <c r="AJ82" i="5"/>
  <c r="AJ98" i="5"/>
  <c r="AJ106" i="5"/>
  <c r="AJ114" i="5"/>
  <c r="AJ122" i="5"/>
  <c r="AJ142" i="5"/>
  <c r="AJ151" i="5"/>
  <c r="AJ160" i="5"/>
  <c r="AJ177" i="5"/>
  <c r="AJ185" i="5"/>
  <c r="AJ60" i="5"/>
  <c r="AJ74" i="5"/>
  <c r="AJ91" i="5"/>
  <c r="AJ99" i="5"/>
  <c r="AJ107" i="5"/>
  <c r="AJ115" i="5"/>
  <c r="AJ123" i="5"/>
  <c r="AJ144" i="5"/>
  <c r="AJ152" i="5"/>
  <c r="AJ163" i="5"/>
  <c r="AJ178" i="5"/>
  <c r="AJ186" i="5"/>
  <c r="B44" i="30"/>
  <c r="AK161" i="5"/>
  <c r="AK204" i="5"/>
  <c r="AK76" i="5"/>
  <c r="AK78" i="5"/>
  <c r="AK96" i="5"/>
  <c r="AK104" i="5"/>
  <c r="AK112" i="5"/>
  <c r="AK120" i="5"/>
  <c r="AK140" i="5"/>
  <c r="AK149" i="5"/>
  <c r="AK157" i="5"/>
  <c r="AK168" i="5"/>
  <c r="AK183" i="5"/>
  <c r="AK191" i="5"/>
  <c r="AK47" i="5"/>
  <c r="AK56" i="5"/>
  <c r="AK170" i="5"/>
  <c r="AK63" i="5"/>
  <c r="AK208" i="5"/>
  <c r="AK195" i="5"/>
  <c r="AK81" i="5"/>
  <c r="AK97" i="5"/>
  <c r="AK105" i="5"/>
  <c r="AK113" i="5"/>
  <c r="AK121" i="5"/>
  <c r="AK141" i="5"/>
  <c r="AK150" i="5"/>
  <c r="AK159" i="5"/>
  <c r="AK176" i="5"/>
  <c r="AK184" i="5"/>
  <c r="AK192" i="5"/>
  <c r="AK126" i="5"/>
  <c r="AK209" i="5"/>
  <c r="AK201" i="5"/>
  <c r="AK196" i="5"/>
  <c r="AK82" i="5"/>
  <c r="AK98" i="5"/>
  <c r="AK106" i="5"/>
  <c r="AK114" i="5"/>
  <c r="AK122" i="5"/>
  <c r="AK142" i="5"/>
  <c r="AK151" i="5"/>
  <c r="AK160" i="5"/>
  <c r="AK177" i="5"/>
  <c r="AK185" i="5"/>
  <c r="AK49" i="5"/>
  <c r="AK64" i="5"/>
  <c r="AK210" i="5"/>
  <c r="AK202" i="5"/>
  <c r="AK197" i="5"/>
  <c r="AK70" i="5"/>
  <c r="AK91" i="5"/>
  <c r="AK99" i="5"/>
  <c r="AK107" i="5"/>
  <c r="AK115" i="5"/>
  <c r="AK123" i="5"/>
  <c r="AK144" i="5"/>
  <c r="AK152" i="5"/>
  <c r="AK163" i="5"/>
  <c r="AK178" i="5"/>
  <c r="AK186" i="5"/>
  <c r="AK212" i="5"/>
  <c r="AK199" i="5"/>
  <c r="AK71" i="5"/>
  <c r="AK92" i="5"/>
  <c r="AK100" i="5"/>
  <c r="AK108" i="5"/>
  <c r="AK116" i="5"/>
  <c r="AK124" i="5"/>
  <c r="AK145" i="5"/>
  <c r="AK153" i="5"/>
  <c r="AK164" i="5"/>
  <c r="AK179" i="5"/>
  <c r="AK187" i="5"/>
  <c r="AK213" i="5"/>
  <c r="AK200" i="5"/>
  <c r="AK72" i="5"/>
  <c r="AK93" i="5"/>
  <c r="AK101" i="5"/>
  <c r="AK109" i="5"/>
  <c r="AK117" i="5"/>
  <c r="AK125" i="5"/>
  <c r="AK146" i="5"/>
  <c r="AK154" i="5"/>
  <c r="AK165" i="5"/>
  <c r="AK180" i="5"/>
  <c r="AK188" i="5"/>
  <c r="C113" i="20"/>
  <c r="AL219" i="5"/>
  <c r="AL140" i="5"/>
  <c r="AL157" i="5"/>
  <c r="AL182" i="5"/>
  <c r="AL199" i="5"/>
  <c r="AL215" i="5"/>
  <c r="AL113" i="5"/>
  <c r="AL142" i="5"/>
  <c r="AL159" i="5"/>
  <c r="AL184" i="5"/>
  <c r="AL201" i="5"/>
  <c r="AL217" i="5"/>
  <c r="AL114" i="5"/>
  <c r="AL144" i="5"/>
  <c r="AL160" i="5"/>
  <c r="AL185" i="5"/>
  <c r="AL202" i="5"/>
  <c r="AL117" i="5"/>
  <c r="AL147" i="5"/>
  <c r="AL165" i="5"/>
  <c r="AL188" i="5"/>
  <c r="AL120" i="5"/>
  <c r="AL149" i="5"/>
  <c r="AL167" i="5"/>
  <c r="AL190" i="5"/>
  <c r="AL207" i="5"/>
  <c r="AL226" i="5"/>
  <c r="AL174" i="5"/>
  <c r="AL122" i="5"/>
  <c r="AL151" i="5"/>
  <c r="AL176" i="5"/>
  <c r="AL193" i="5"/>
  <c r="AL209" i="5"/>
  <c r="B42" i="21"/>
  <c r="AN170" i="5"/>
  <c r="AN215" i="5"/>
  <c r="AN202" i="5"/>
  <c r="AN199" i="5"/>
  <c r="AN70" i="5"/>
  <c r="AN92" i="5"/>
  <c r="AN100" i="5"/>
  <c r="AN108" i="5"/>
  <c r="AN116" i="5"/>
  <c r="AN124" i="5"/>
  <c r="AN145" i="5"/>
  <c r="AN153" i="5"/>
  <c r="AN164" i="5"/>
  <c r="AN179" i="5"/>
  <c r="AN187" i="5"/>
  <c r="AN49" i="5"/>
  <c r="AN158" i="5"/>
  <c r="AN216" i="5"/>
  <c r="AN59" i="5"/>
  <c r="AN71" i="5"/>
  <c r="AN93" i="5"/>
  <c r="AN229" i="5"/>
  <c r="AN63" i="5"/>
  <c r="AN206" i="5"/>
  <c r="AN193" i="5"/>
  <c r="AN60" i="5"/>
  <c r="AN72" i="5"/>
  <c r="AN94" i="5"/>
  <c r="AN102" i="5"/>
  <c r="AN110" i="5"/>
  <c r="AN118" i="5"/>
  <c r="AN147" i="5"/>
  <c r="AN155" i="5"/>
  <c r="AN166" i="5"/>
  <c r="AN181" i="5"/>
  <c r="AN189" i="5"/>
  <c r="AN43" i="5"/>
  <c r="AN52" i="5"/>
  <c r="AN95" i="5"/>
  <c r="AN139" i="5"/>
  <c r="AN156" i="5"/>
  <c r="AN182" i="5"/>
  <c r="AN220" i="5"/>
  <c r="AN207" i="5"/>
  <c r="AN194" i="5"/>
  <c r="AN73" i="5"/>
  <c r="AN77" i="5"/>
  <c r="AN103" i="5"/>
  <c r="AN111" i="5"/>
  <c r="AN119" i="5"/>
  <c r="AN148" i="5"/>
  <c r="AN167" i="5"/>
  <c r="AN190" i="5"/>
  <c r="AN228" i="5"/>
  <c r="AN50" i="5"/>
  <c r="AN208" i="5"/>
  <c r="AN195" i="5"/>
  <c r="AN74" i="5"/>
  <c r="AN162" i="5"/>
  <c r="AN126" i="5"/>
  <c r="AN210" i="5"/>
  <c r="AN196" i="5"/>
  <c r="AN75" i="5"/>
  <c r="B183" i="24"/>
  <c r="AM220" i="5"/>
  <c r="AM204" i="5"/>
  <c r="AM217" i="5"/>
  <c r="AM200" i="5"/>
  <c r="AM189" i="5"/>
  <c r="AM190" i="5"/>
  <c r="AM223" i="5"/>
  <c r="AM206" i="5"/>
  <c r="AM207" i="5"/>
  <c r="AM193" i="5"/>
  <c r="AM183" i="5"/>
  <c r="AM191" i="5"/>
  <c r="AM209" i="5"/>
  <c r="AM195" i="5"/>
  <c r="AM184" i="5"/>
  <c r="AM210" i="5"/>
  <c r="AM196" i="5"/>
  <c r="AM218" i="5"/>
  <c r="AM213" i="5"/>
  <c r="AM197" i="5"/>
  <c r="AF186" i="5"/>
  <c r="AF145" i="5"/>
  <c r="AF114" i="5"/>
  <c r="AF91" i="5"/>
  <c r="AJ179" i="5"/>
  <c r="AJ124" i="5"/>
  <c r="AJ92" i="5"/>
  <c r="AK155" i="5"/>
  <c r="AK110" i="5"/>
  <c r="AK73" i="5"/>
  <c r="AN214" i="5"/>
  <c r="AK203" i="5"/>
  <c r="AL197" i="5"/>
  <c r="AK223" i="5"/>
  <c r="AF164" i="5"/>
  <c r="AF142" i="5"/>
  <c r="AF107" i="5"/>
  <c r="AL172" i="5"/>
  <c r="AF163" i="5"/>
  <c r="AF124" i="5"/>
  <c r="AF106" i="5"/>
  <c r="AJ154" i="5"/>
  <c r="AJ109" i="5"/>
  <c r="AK182" i="5"/>
  <c r="AK139" i="5"/>
  <c r="AK95" i="5"/>
  <c r="AL177" i="5"/>
  <c r="AF160" i="5"/>
  <c r="AF123" i="5"/>
  <c r="AF100" i="5"/>
  <c r="AJ153" i="5"/>
  <c r="AJ108" i="5"/>
  <c r="AK181" i="5"/>
  <c r="AK94" i="5"/>
  <c r="AJ194" i="5"/>
  <c r="AF212" i="5"/>
  <c r="AL155" i="5"/>
  <c r="AJ76" i="5"/>
  <c r="AJ193" i="5"/>
  <c r="AF158" i="5"/>
  <c r="C9" i="20"/>
  <c r="AL221" i="5"/>
  <c r="AL50" i="5"/>
  <c r="AL175" i="5"/>
  <c r="AL15" i="5"/>
  <c r="AL24" i="5"/>
  <c r="AL42" i="5"/>
  <c r="AL52" i="5"/>
  <c r="AL72" i="5"/>
  <c r="AL91" i="5"/>
  <c r="AL100" i="5"/>
  <c r="AL109" i="5"/>
  <c r="AL119" i="5"/>
  <c r="AL139" i="5"/>
  <c r="AL148" i="5"/>
  <c r="AL156" i="5"/>
  <c r="AL166" i="5"/>
  <c r="AL181" i="5"/>
  <c r="AL189" i="5"/>
  <c r="AL198" i="5"/>
  <c r="AL206" i="5"/>
  <c r="AL214" i="5"/>
  <c r="AL36" i="5"/>
  <c r="AL228" i="5"/>
  <c r="AL169" i="5"/>
  <c r="AL18" i="5"/>
  <c r="AL27" i="5"/>
  <c r="AL44" i="5"/>
  <c r="AL54" i="5"/>
  <c r="AL63" i="5"/>
  <c r="AL74" i="5"/>
  <c r="AL93" i="5"/>
  <c r="AL103" i="5"/>
  <c r="AL112" i="5"/>
  <c r="AL121" i="5"/>
  <c r="AL141" i="5"/>
  <c r="AL150" i="5"/>
  <c r="AL158" i="5"/>
  <c r="AL168" i="5"/>
  <c r="AL183" i="5"/>
  <c r="AL191" i="5"/>
  <c r="AL200" i="5"/>
  <c r="AL208" i="5"/>
  <c r="AL216" i="5"/>
  <c r="AL30" i="5"/>
  <c r="D9" i="20"/>
  <c r="E9" i="20"/>
  <c r="AL161" i="5"/>
  <c r="AL12" i="5"/>
  <c r="AL21" i="5"/>
  <c r="AL38" i="5"/>
  <c r="AL47" i="5"/>
  <c r="AL57" i="5"/>
  <c r="AL68" i="5"/>
  <c r="AL78" i="5"/>
  <c r="AL97" i="5"/>
  <c r="AL106" i="5"/>
  <c r="AL115" i="5"/>
  <c r="AL124" i="5"/>
  <c r="AL145" i="5"/>
  <c r="AL153" i="5"/>
  <c r="AL163" i="5"/>
  <c r="AL178" i="5"/>
  <c r="AL186" i="5"/>
  <c r="AL195" i="5"/>
  <c r="AL203" i="5"/>
  <c r="AL211" i="5"/>
  <c r="AL33" i="5"/>
  <c r="AL162" i="5"/>
  <c r="AL13" i="5"/>
  <c r="AL22" i="5"/>
  <c r="AL39" i="5"/>
  <c r="AL48" i="5"/>
  <c r="AL59" i="5"/>
  <c r="AL70" i="5"/>
  <c r="AL81" i="5"/>
  <c r="AL98" i="5"/>
  <c r="AL107" i="5"/>
  <c r="AL116" i="5"/>
  <c r="AL125" i="5"/>
  <c r="AL146" i="5"/>
  <c r="AL154" i="5"/>
  <c r="AL164" i="5"/>
  <c r="AL179" i="5"/>
  <c r="AL187" i="5"/>
  <c r="AL196" i="5"/>
  <c r="AL204" i="5"/>
  <c r="AL212" i="5"/>
  <c r="AL34" i="5"/>
  <c r="D60" i="22"/>
  <c r="C60" i="22"/>
  <c r="B63" i="31"/>
  <c r="D63" i="31"/>
  <c r="B6" i="31"/>
  <c r="AG60" i="5"/>
  <c r="C64" i="29"/>
  <c r="D64" i="29"/>
  <c r="B168" i="30"/>
  <c r="C168" i="30"/>
  <c r="D71" i="29"/>
  <c r="C71" i="29"/>
  <c r="C201" i="32"/>
  <c r="D201" i="32"/>
  <c r="D128" i="30"/>
  <c r="B128" i="30"/>
  <c r="C128" i="30"/>
  <c r="D67" i="20"/>
  <c r="C67" i="20"/>
  <c r="D17" i="24"/>
  <c r="B17" i="24"/>
  <c r="C17" i="24"/>
  <c r="AM222" i="5"/>
  <c r="AM172" i="5"/>
  <c r="AM14" i="5"/>
  <c r="AM64" i="5"/>
  <c r="AM15" i="5"/>
  <c r="AM25" i="5"/>
  <c r="AM42" i="5"/>
  <c r="AM169" i="5"/>
  <c r="AM21" i="5"/>
  <c r="AM38" i="5"/>
  <c r="AM32" i="5"/>
  <c r="AM41" i="5"/>
  <c r="AM62" i="5"/>
  <c r="AM28" i="5"/>
  <c r="AM29" i="5"/>
  <c r="AM208" i="5"/>
  <c r="AM216" i="5"/>
  <c r="AM202" i="5"/>
  <c r="AM194" i="5"/>
  <c r="AM60" i="5"/>
  <c r="AM227" i="5"/>
  <c r="AM162" i="5"/>
  <c r="AM192" i="5"/>
  <c r="AM55" i="5"/>
  <c r="AM22" i="5"/>
  <c r="AM13" i="5"/>
  <c r="AM57" i="5"/>
  <c r="AM17" i="5"/>
  <c r="AM35" i="5"/>
  <c r="AM53" i="5"/>
  <c r="AM54" i="5"/>
  <c r="AM158" i="5"/>
  <c r="AM211" i="5"/>
  <c r="AM228" i="5"/>
  <c r="AM174" i="5"/>
  <c r="AM46" i="5"/>
  <c r="AM26" i="5"/>
  <c r="AM43" i="5"/>
  <c r="AM68" i="5"/>
  <c r="AM203" i="5"/>
  <c r="AM212" i="5"/>
  <c r="C93" i="31"/>
  <c r="D93" i="31"/>
  <c r="E21" i="29"/>
  <c r="C21" i="29"/>
  <c r="C6" i="29"/>
  <c r="C101" i="20"/>
  <c r="D101" i="20"/>
  <c r="E101" i="20"/>
  <c r="E11" i="20"/>
  <c r="D11" i="20"/>
  <c r="AJ126" i="5"/>
  <c r="D7" i="32"/>
  <c r="AJ174" i="5"/>
  <c r="AJ64" i="5"/>
  <c r="AJ203" i="5"/>
  <c r="AJ196" i="5"/>
  <c r="AJ171" i="5"/>
  <c r="AJ217" i="5"/>
  <c r="AJ201" i="5"/>
  <c r="AJ202" i="5"/>
  <c r="AJ200" i="5"/>
  <c r="D60" i="30"/>
  <c r="C60" i="30"/>
  <c r="AK171" i="5"/>
  <c r="AK24" i="5"/>
  <c r="AK219" i="5"/>
  <c r="AK65" i="5"/>
  <c r="AK158" i="5"/>
  <c r="AK211" i="5"/>
  <c r="AK198" i="5"/>
  <c r="AK75" i="5"/>
  <c r="AK175" i="5"/>
  <c r="AK206" i="5"/>
  <c r="AK214" i="5"/>
  <c r="AK193" i="5"/>
  <c r="AK59" i="5"/>
  <c r="AK50" i="5"/>
  <c r="AK173" i="5"/>
  <c r="AK207" i="5"/>
  <c r="AK215" i="5"/>
  <c r="AK194" i="5"/>
  <c r="AK60" i="5"/>
  <c r="B8" i="21"/>
  <c r="AN218" i="5"/>
  <c r="AN174" i="5"/>
  <c r="D8" i="21"/>
  <c r="AN224" i="5"/>
  <c r="AN172" i="5"/>
  <c r="AN209" i="5"/>
  <c r="AN217" i="5"/>
  <c r="AN200" i="5"/>
  <c r="AN219" i="5"/>
  <c r="AN171" i="5"/>
  <c r="AN64" i="5"/>
  <c r="AN203" i="5"/>
  <c r="AN212" i="5"/>
  <c r="AN69" i="5"/>
  <c r="AN222" i="5"/>
  <c r="AN161" i="5"/>
  <c r="AN192" i="5"/>
  <c r="AN65" i="5"/>
  <c r="AN204" i="5"/>
  <c r="AN213" i="5"/>
  <c r="B27" i="26"/>
  <c r="C27" i="26"/>
  <c r="D27" i="26"/>
  <c r="C5" i="26"/>
  <c r="AH50" i="5"/>
  <c r="AH63" i="5"/>
  <c r="AH211" i="5"/>
  <c r="AH67" i="5"/>
  <c r="AH64" i="5"/>
  <c r="AH65" i="5"/>
  <c r="B166" i="21"/>
  <c r="C166" i="21"/>
  <c r="D166" i="21"/>
  <c r="C36" i="21"/>
  <c r="D36" i="21"/>
  <c r="AF227" i="5"/>
  <c r="AF64" i="5"/>
  <c r="C46" i="31"/>
  <c r="B46" i="31"/>
  <c r="B197" i="26"/>
  <c r="D197" i="26"/>
  <c r="D175" i="32"/>
  <c r="B175" i="32"/>
  <c r="E43" i="20"/>
  <c r="C43" i="20"/>
  <c r="D43" i="20"/>
  <c r="D20" i="22"/>
  <c r="D144" i="31"/>
  <c r="C66" i="31"/>
  <c r="D62" i="31"/>
  <c r="D45" i="31"/>
  <c r="C29" i="31"/>
  <c r="D18" i="31"/>
  <c r="C189" i="26"/>
  <c r="B57" i="26"/>
  <c r="B43" i="26"/>
  <c r="E76" i="29"/>
  <c r="B180" i="32"/>
  <c r="B154" i="32"/>
  <c r="D125" i="32"/>
  <c r="B118" i="32"/>
  <c r="B186" i="30"/>
  <c r="C154" i="30"/>
  <c r="B54" i="30"/>
  <c r="D47" i="30"/>
  <c r="B43" i="30"/>
  <c r="C37" i="30"/>
  <c r="E124" i="20"/>
  <c r="E112" i="20"/>
  <c r="C47" i="20"/>
  <c r="C10" i="20"/>
  <c r="B29" i="24"/>
  <c r="B6" i="24"/>
  <c r="C192" i="22"/>
  <c r="B162" i="22"/>
  <c r="D150" i="31"/>
  <c r="B62" i="31"/>
  <c r="C182" i="26"/>
  <c r="D106" i="29"/>
  <c r="D32" i="29"/>
  <c r="D25" i="29"/>
  <c r="B199" i="32"/>
  <c r="B154" i="30"/>
  <c r="D126" i="30"/>
  <c r="C47" i="30"/>
  <c r="E203" i="20"/>
  <c r="D124" i="20"/>
  <c r="D33" i="20"/>
  <c r="B108" i="21"/>
  <c r="D60" i="21"/>
  <c r="AM221" i="5"/>
  <c r="C163" i="24"/>
  <c r="C143" i="32"/>
  <c r="AK218" i="5"/>
  <c r="B143" i="32"/>
  <c r="E226" i="29"/>
  <c r="D35" i="29"/>
  <c r="B44" i="32"/>
  <c r="D157" i="30"/>
  <c r="C103" i="30"/>
  <c r="C46" i="30"/>
  <c r="B28" i="30"/>
  <c r="D206" i="21"/>
  <c r="C51" i="21"/>
  <c r="B38" i="21"/>
  <c r="C186" i="24"/>
  <c r="B174" i="24"/>
  <c r="C174" i="22"/>
  <c r="C26" i="31"/>
  <c r="B204" i="26"/>
  <c r="C67" i="26"/>
  <c r="C226" i="29"/>
  <c r="E169" i="29"/>
  <c r="C97" i="29"/>
  <c r="D48" i="29"/>
  <c r="C35" i="29"/>
  <c r="C190" i="32"/>
  <c r="B162" i="32"/>
  <c r="D188" i="30"/>
  <c r="C157" i="30"/>
  <c r="B124" i="30"/>
  <c r="C69" i="30"/>
  <c r="B46" i="30"/>
  <c r="AK224" i="5"/>
  <c r="D109" i="20"/>
  <c r="B51" i="21"/>
  <c r="D44" i="21"/>
  <c r="AF170" i="5"/>
  <c r="AJ162" i="5"/>
  <c r="AK174" i="5"/>
  <c r="AH69" i="5"/>
  <c r="B160" i="31"/>
  <c r="D160" i="31"/>
  <c r="AJ161" i="5"/>
  <c r="AK162" i="5"/>
  <c r="AG50" i="5"/>
  <c r="AK229" i="5"/>
  <c r="C38" i="29"/>
  <c r="D38" i="29"/>
  <c r="D192" i="30"/>
  <c r="C192" i="30"/>
  <c r="B192" i="30"/>
  <c r="B52" i="22"/>
  <c r="D52" i="22"/>
  <c r="C52" i="22"/>
  <c r="B41" i="31"/>
  <c r="D41" i="31"/>
  <c r="C41" i="31"/>
  <c r="C162" i="26"/>
  <c r="D162" i="26"/>
  <c r="B162" i="26"/>
  <c r="D148" i="32"/>
  <c r="C148" i="32"/>
  <c r="B148" i="32"/>
  <c r="B29" i="30"/>
  <c r="D29" i="30"/>
  <c r="C29" i="30"/>
  <c r="C6" i="20"/>
  <c r="AL222" i="5"/>
  <c r="AL171" i="5"/>
  <c r="AL9" i="5"/>
  <c r="AL17" i="5"/>
  <c r="AL25" i="5"/>
  <c r="AL41" i="5"/>
  <c r="AL49" i="5"/>
  <c r="AL58" i="5"/>
  <c r="AL66" i="5"/>
  <c r="AL76" i="5"/>
  <c r="AL94" i="5"/>
  <c r="AL102" i="5"/>
  <c r="AL110" i="5"/>
  <c r="AL118" i="5"/>
  <c r="AL126" i="5"/>
  <c r="AL67" i="5"/>
  <c r="AL69" i="5"/>
  <c r="AL227" i="5"/>
  <c r="E15" i="20"/>
  <c r="D15" i="20"/>
  <c r="AJ127" i="5"/>
  <c r="E17" i="29"/>
  <c r="D17" i="29"/>
  <c r="C17" i="29"/>
  <c r="D170" i="30"/>
  <c r="C170" i="30"/>
  <c r="D13" i="30"/>
  <c r="AK221" i="5"/>
  <c r="AK222" i="5"/>
  <c r="AK169" i="5"/>
  <c r="AK67" i="5"/>
  <c r="AK127" i="5"/>
  <c r="AK226" i="5"/>
  <c r="AK227" i="5"/>
  <c r="AJ172" i="5"/>
  <c r="AK172" i="5"/>
  <c r="AK228" i="5"/>
  <c r="D140" i="29"/>
  <c r="C140" i="29"/>
  <c r="B22" i="32"/>
  <c r="AJ69" i="5"/>
  <c r="AJ173" i="5"/>
  <c r="AJ67" i="5"/>
  <c r="B72" i="21"/>
  <c r="AN226" i="5"/>
  <c r="AK220" i="5"/>
  <c r="B16" i="22"/>
  <c r="C16" i="22"/>
  <c r="B146" i="31"/>
  <c r="D146" i="31"/>
  <c r="D104" i="21"/>
  <c r="C104" i="21"/>
  <c r="B104" i="21"/>
  <c r="D36" i="22"/>
  <c r="D109" i="31"/>
  <c r="D66" i="31"/>
  <c r="C224" i="26"/>
  <c r="D49" i="29"/>
  <c r="D33" i="29"/>
  <c r="D21" i="29"/>
  <c r="D199" i="32"/>
  <c r="C175" i="32"/>
  <c r="C183" i="24"/>
  <c r="C20" i="22"/>
  <c r="C63" i="31"/>
  <c r="C35" i="31"/>
  <c r="B30" i="31"/>
  <c r="B26" i="31"/>
  <c r="AN127" i="5"/>
  <c r="B60" i="22"/>
  <c r="D38" i="22"/>
  <c r="D34" i="22"/>
  <c r="D28" i="22"/>
  <c r="D118" i="31"/>
  <c r="D20" i="31"/>
  <c r="C209" i="26"/>
  <c r="D67" i="26"/>
  <c r="B31" i="26"/>
  <c r="E91" i="29"/>
  <c r="E69" i="29"/>
  <c r="D41" i="29"/>
  <c r="C184" i="32"/>
  <c r="B56" i="32"/>
  <c r="D139" i="30"/>
  <c r="D41" i="30"/>
  <c r="B17" i="30"/>
  <c r="D11" i="30"/>
  <c r="E202" i="20"/>
  <c r="D55" i="20"/>
  <c r="D177" i="21"/>
  <c r="B158" i="21"/>
  <c r="C152" i="21"/>
  <c r="D54" i="21"/>
  <c r="B17" i="21"/>
  <c r="B6" i="21"/>
  <c r="D57" i="24"/>
  <c r="C51" i="24"/>
  <c r="B33" i="24"/>
  <c r="B189" i="22"/>
  <c r="C169" i="22"/>
  <c r="D27" i="30"/>
  <c r="D45" i="24"/>
  <c r="D15" i="24"/>
  <c r="AN67" i="5"/>
  <c r="C64" i="22"/>
  <c r="C48" i="22"/>
  <c r="D37" i="22"/>
  <c r="C12" i="22"/>
  <c r="B110" i="31"/>
  <c r="B107" i="31"/>
  <c r="B75" i="31"/>
  <c r="D50" i="31"/>
  <c r="C45" i="31"/>
  <c r="D36" i="31"/>
  <c r="C16" i="31"/>
  <c r="C5" i="31"/>
  <c r="D180" i="26"/>
  <c r="C175" i="26"/>
  <c r="C35" i="26"/>
  <c r="C17" i="26"/>
  <c r="E209" i="29"/>
  <c r="E189" i="29"/>
  <c r="D169" i="29"/>
  <c r="C114" i="29"/>
  <c r="C171" i="32"/>
  <c r="C144" i="32"/>
  <c r="B138" i="32"/>
  <c r="B93" i="32"/>
  <c r="C48" i="32"/>
  <c r="C23" i="32"/>
  <c r="D214" i="30"/>
  <c r="C188" i="30"/>
  <c r="B178" i="30"/>
  <c r="C166" i="30"/>
  <c r="C160" i="30"/>
  <c r="D155" i="30"/>
  <c r="C144" i="30"/>
  <c r="D138" i="30"/>
  <c r="C126" i="30"/>
  <c r="B60" i="30"/>
  <c r="C55" i="30"/>
  <c r="C27" i="30"/>
  <c r="D193" i="20"/>
  <c r="D165" i="20"/>
  <c r="D150" i="20"/>
  <c r="E128" i="20"/>
  <c r="D65" i="20"/>
  <c r="E49" i="20"/>
  <c r="C33" i="20"/>
  <c r="C11" i="20"/>
  <c r="C119" i="21"/>
  <c r="D22" i="21"/>
  <c r="D12" i="21"/>
  <c r="C184" i="24"/>
  <c r="B161" i="24"/>
  <c r="C45" i="24"/>
  <c r="C19" i="24"/>
  <c r="C15" i="24"/>
  <c r="AN169" i="5"/>
  <c r="AN221" i="5"/>
  <c r="C180" i="22"/>
  <c r="B174" i="22"/>
  <c r="C32" i="22"/>
  <c r="D21" i="22"/>
  <c r="C64" i="31"/>
  <c r="B36" i="31"/>
  <c r="C32" i="31"/>
  <c r="B220" i="26"/>
  <c r="C202" i="26"/>
  <c r="C180" i="26"/>
  <c r="B175" i="26"/>
  <c r="C125" i="29"/>
  <c r="C119" i="29"/>
  <c r="E107" i="29"/>
  <c r="E102" i="29"/>
  <c r="C81" i="29"/>
  <c r="C61" i="29"/>
  <c r="B153" i="32"/>
  <c r="B144" i="32"/>
  <c r="B99" i="32"/>
  <c r="B48" i="32"/>
  <c r="B23" i="32"/>
  <c r="D229" i="30"/>
  <c r="C138" i="30"/>
  <c r="D35" i="30"/>
  <c r="C193" i="20"/>
  <c r="D186" i="20"/>
  <c r="C165" i="20"/>
  <c r="D160" i="20"/>
  <c r="C117" i="20"/>
  <c r="C65" i="20"/>
  <c r="C49" i="20"/>
  <c r="D217" i="21"/>
  <c r="B141" i="21"/>
  <c r="B52" i="21"/>
  <c r="C47" i="21"/>
  <c r="D15" i="21"/>
  <c r="D31" i="24"/>
  <c r="D25" i="24"/>
  <c r="C9" i="24"/>
  <c r="B143" i="26"/>
  <c r="D8" i="31"/>
  <c r="C8" i="31"/>
  <c r="D221" i="26"/>
  <c r="C221" i="26"/>
  <c r="B53" i="26"/>
  <c r="C53" i="26"/>
  <c r="C36" i="29"/>
  <c r="D36" i="29"/>
  <c r="C20" i="29"/>
  <c r="D20" i="29"/>
  <c r="D188" i="32"/>
  <c r="B188" i="32"/>
  <c r="D176" i="32"/>
  <c r="C176" i="32"/>
  <c r="D158" i="32"/>
  <c r="C158" i="32"/>
  <c r="D176" i="30"/>
  <c r="B176" i="30"/>
  <c r="C176" i="30"/>
  <c r="C120" i="30"/>
  <c r="D120" i="30"/>
  <c r="C97" i="20"/>
  <c r="E97" i="20"/>
  <c r="C124" i="21"/>
  <c r="B124" i="21"/>
  <c r="D124" i="21"/>
  <c r="D219" i="22"/>
  <c r="C189" i="22"/>
  <c r="C162" i="22"/>
  <c r="C151" i="22"/>
  <c r="C145" i="22"/>
  <c r="C117" i="22"/>
  <c r="D64" i="22"/>
  <c r="D61" i="22"/>
  <c r="D58" i="22"/>
  <c r="D48" i="22"/>
  <c r="D45" i="22"/>
  <c r="D42" i="22"/>
  <c r="D32" i="22"/>
  <c r="D29" i="22"/>
  <c r="D26" i="22"/>
  <c r="D16" i="22"/>
  <c r="D13" i="22"/>
  <c r="D10" i="22"/>
  <c r="C201" i="31"/>
  <c r="B93" i="31"/>
  <c r="B70" i="31"/>
  <c r="D54" i="31"/>
  <c r="B50" i="31"/>
  <c r="D46" i="31"/>
  <c r="C43" i="31"/>
  <c r="D226" i="26"/>
  <c r="B226" i="26"/>
  <c r="C220" i="26"/>
  <c r="B209" i="26"/>
  <c r="B194" i="26"/>
  <c r="C184" i="26"/>
  <c r="B14" i="26"/>
  <c r="D14" i="26"/>
  <c r="C9" i="26"/>
  <c r="C94" i="29"/>
  <c r="E94" i="29"/>
  <c r="E67" i="29"/>
  <c r="D67" i="29"/>
  <c r="C8" i="29"/>
  <c r="D8" i="29"/>
  <c r="B157" i="32"/>
  <c r="C157" i="32"/>
  <c r="C203" i="30"/>
  <c r="B203" i="30"/>
  <c r="C158" i="30"/>
  <c r="B158" i="30"/>
  <c r="D158" i="30"/>
  <c r="D176" i="22"/>
  <c r="B8" i="31"/>
  <c r="D61" i="26"/>
  <c r="C61" i="26"/>
  <c r="D45" i="26"/>
  <c r="C45" i="26"/>
  <c r="C6" i="26"/>
  <c r="D195" i="29"/>
  <c r="C165" i="29"/>
  <c r="E165" i="29"/>
  <c r="C145" i="29"/>
  <c r="E51" i="29"/>
  <c r="D51" i="29"/>
  <c r="C40" i="29"/>
  <c r="D40" i="29"/>
  <c r="C24" i="29"/>
  <c r="D24" i="29"/>
  <c r="E19" i="29"/>
  <c r="C19" i="29"/>
  <c r="E169" i="20"/>
  <c r="C169" i="20"/>
  <c r="D169" i="20"/>
  <c r="E57" i="20"/>
  <c r="C57" i="20"/>
  <c r="D57" i="20"/>
  <c r="B194" i="21"/>
  <c r="D194" i="21"/>
  <c r="B67" i="24"/>
  <c r="C67" i="24"/>
  <c r="D67" i="24"/>
  <c r="C196" i="22"/>
  <c r="C176" i="22"/>
  <c r="D172" i="22"/>
  <c r="C121" i="22"/>
  <c r="D67" i="22"/>
  <c r="D57" i="22"/>
  <c r="B54" i="22"/>
  <c r="D51" i="22"/>
  <c r="D41" i="22"/>
  <c r="B38" i="22"/>
  <c r="D35" i="22"/>
  <c r="D25" i="22"/>
  <c r="B22" i="22"/>
  <c r="D19" i="22"/>
  <c r="D9" i="22"/>
  <c r="C221" i="31"/>
  <c r="D141" i="31"/>
  <c r="D49" i="31"/>
  <c r="D19" i="31"/>
  <c r="D11" i="31"/>
  <c r="D6" i="31"/>
  <c r="B6" i="26"/>
  <c r="D115" i="29"/>
  <c r="C115" i="29"/>
  <c r="D98" i="29"/>
  <c r="E65" i="29"/>
  <c r="C65" i="29"/>
  <c r="D65" i="29"/>
  <c r="D59" i="29"/>
  <c r="D54" i="29"/>
  <c r="E45" i="29"/>
  <c r="C45" i="29"/>
  <c r="D191" i="32"/>
  <c r="B191" i="32"/>
  <c r="D169" i="32"/>
  <c r="B169" i="32"/>
  <c r="B127" i="32"/>
  <c r="C127" i="32"/>
  <c r="B24" i="32"/>
  <c r="D24" i="32"/>
  <c r="B189" i="30"/>
  <c r="C189" i="30"/>
  <c r="D189" i="30"/>
  <c r="B5" i="30"/>
  <c r="C5" i="30"/>
  <c r="D5" i="30"/>
  <c r="C55" i="21"/>
  <c r="D55" i="21"/>
  <c r="D223" i="22"/>
  <c r="B196" i="22"/>
  <c r="C191" i="22"/>
  <c r="B172" i="22"/>
  <c r="B166" i="22"/>
  <c r="C161" i="22"/>
  <c r="C142" i="22"/>
  <c r="C115" i="22"/>
  <c r="C213" i="31"/>
  <c r="D124" i="31"/>
  <c r="C49" i="31"/>
  <c r="B23" i="31"/>
  <c r="D23" i="31"/>
  <c r="C19" i="31"/>
  <c r="C11" i="31"/>
  <c r="D5" i="31"/>
  <c r="D219" i="26"/>
  <c r="D207" i="26"/>
  <c r="C166" i="26"/>
  <c r="D166" i="26"/>
  <c r="D59" i="26"/>
  <c r="D29" i="26"/>
  <c r="C29" i="26"/>
  <c r="D127" i="29"/>
  <c r="C127" i="29"/>
  <c r="E29" i="29"/>
  <c r="C29" i="29"/>
  <c r="C22" i="29"/>
  <c r="D22" i="29"/>
  <c r="C207" i="32"/>
  <c r="B207" i="32"/>
  <c r="D207" i="32"/>
  <c r="D174" i="32"/>
  <c r="C174" i="32"/>
  <c r="B140" i="30"/>
  <c r="D140" i="30"/>
  <c r="D116" i="30"/>
  <c r="B65" i="30"/>
  <c r="D65" i="30"/>
  <c r="C139" i="20"/>
  <c r="D139" i="20"/>
  <c r="E139" i="20"/>
  <c r="C128" i="21"/>
  <c r="B128" i="21"/>
  <c r="D61" i="21"/>
  <c r="B61" i="21"/>
  <c r="C61" i="21"/>
  <c r="D56" i="22"/>
  <c r="D40" i="22"/>
  <c r="D24" i="22"/>
  <c r="C7" i="22"/>
  <c r="D61" i="31"/>
  <c r="D37" i="31"/>
  <c r="D15" i="31"/>
  <c r="D228" i="26"/>
  <c r="D187" i="26"/>
  <c r="C187" i="26"/>
  <c r="D178" i="26"/>
  <c r="D165" i="26"/>
  <c r="B165" i="26"/>
  <c r="C63" i="26"/>
  <c r="C59" i="26"/>
  <c r="D16" i="26"/>
  <c r="C193" i="29"/>
  <c r="D193" i="29"/>
  <c r="E193" i="29"/>
  <c r="C181" i="29"/>
  <c r="E181" i="29"/>
  <c r="C66" i="32"/>
  <c r="B66" i="32"/>
  <c r="B5" i="32"/>
  <c r="C5" i="32"/>
  <c r="D5" i="32"/>
  <c r="C213" i="20"/>
  <c r="E213" i="20"/>
  <c r="C120" i="21"/>
  <c r="B120" i="21"/>
  <c r="D120" i="21"/>
  <c r="E143" i="20"/>
  <c r="C143" i="20"/>
  <c r="D143" i="20"/>
  <c r="D215" i="22"/>
  <c r="D190" i="22"/>
  <c r="C147" i="22"/>
  <c r="C125" i="22"/>
  <c r="C119" i="22"/>
  <c r="D62" i="22"/>
  <c r="C56" i="22"/>
  <c r="D46" i="22"/>
  <c r="C40" i="22"/>
  <c r="D30" i="22"/>
  <c r="C24" i="22"/>
  <c r="D14" i="22"/>
  <c r="B7" i="22"/>
  <c r="C226" i="31"/>
  <c r="C197" i="31"/>
  <c r="D99" i="31"/>
  <c r="B94" i="31"/>
  <c r="B72" i="31"/>
  <c r="C61" i="31"/>
  <c r="C37" i="31"/>
  <c r="C15" i="31"/>
  <c r="D10" i="31"/>
  <c r="C228" i="26"/>
  <c r="B196" i="26"/>
  <c r="C196" i="26"/>
  <c r="D191" i="26"/>
  <c r="C191" i="26"/>
  <c r="C178" i="26"/>
  <c r="D164" i="26"/>
  <c r="B63" i="26"/>
  <c r="C16" i="26"/>
  <c r="E173" i="29"/>
  <c r="E68" i="29"/>
  <c r="D57" i="29"/>
  <c r="E53" i="29"/>
  <c r="D53" i="29"/>
  <c r="E27" i="29"/>
  <c r="D27" i="29"/>
  <c r="E11" i="29"/>
  <c r="D11" i="29"/>
  <c r="D205" i="32"/>
  <c r="D177" i="32"/>
  <c r="B177" i="32"/>
  <c r="C172" i="32"/>
  <c r="D139" i="32"/>
  <c r="C139" i="32"/>
  <c r="B81" i="32"/>
  <c r="D46" i="32"/>
  <c r="B46" i="32"/>
  <c r="C40" i="32"/>
  <c r="C171" i="30"/>
  <c r="D77" i="30"/>
  <c r="C77" i="30"/>
  <c r="E218" i="20"/>
  <c r="D63" i="24"/>
  <c r="B63" i="24"/>
  <c r="C63" i="24"/>
  <c r="D228" i="22"/>
  <c r="D207" i="22"/>
  <c r="D194" i="22"/>
  <c r="B190" i="22"/>
  <c r="C185" i="22"/>
  <c r="C159" i="22"/>
  <c r="C140" i="22"/>
  <c r="D65" i="22"/>
  <c r="B62" i="22"/>
  <c r="D59" i="22"/>
  <c r="D49" i="22"/>
  <c r="B46" i="22"/>
  <c r="D43" i="22"/>
  <c r="D33" i="22"/>
  <c r="B30" i="22"/>
  <c r="D27" i="22"/>
  <c r="D17" i="22"/>
  <c r="B14" i="22"/>
  <c r="D11" i="22"/>
  <c r="B99" i="31"/>
  <c r="C55" i="31"/>
  <c r="C47" i="31"/>
  <c r="C10" i="31"/>
  <c r="D205" i="26"/>
  <c r="C205" i="26"/>
  <c r="B181" i="26"/>
  <c r="C168" i="26"/>
  <c r="C164" i="26"/>
  <c r="D53" i="26"/>
  <c r="D47" i="26"/>
  <c r="B47" i="26"/>
  <c r="B37" i="26"/>
  <c r="C37" i="26"/>
  <c r="C180" i="29"/>
  <c r="E180" i="29"/>
  <c r="C96" i="29"/>
  <c r="D96" i="29"/>
  <c r="E37" i="29"/>
  <c r="D37" i="29"/>
  <c r="D16" i="29"/>
  <c r="B176" i="32"/>
  <c r="D150" i="30"/>
  <c r="C150" i="30"/>
  <c r="B120" i="30"/>
  <c r="D53" i="30"/>
  <c r="B224" i="21"/>
  <c r="D224" i="21"/>
  <c r="D190" i="24"/>
  <c r="C190" i="24"/>
  <c r="D95" i="20"/>
  <c r="C95" i="20"/>
  <c r="E95" i="20"/>
  <c r="E117" i="20"/>
  <c r="D29" i="24"/>
  <c r="B8" i="26"/>
  <c r="D152" i="21"/>
  <c r="D47" i="21"/>
  <c r="D6" i="21"/>
  <c r="D177" i="24"/>
  <c r="E221" i="20"/>
  <c r="C192" i="21"/>
  <c r="D147" i="21"/>
  <c r="C112" i="21"/>
  <c r="B54" i="21"/>
  <c r="B41" i="21"/>
  <c r="C19" i="21"/>
  <c r="C193" i="24"/>
  <c r="C188" i="24"/>
  <c r="B184" i="24"/>
  <c r="B65" i="24"/>
  <c r="D61" i="24"/>
  <c r="D35" i="24"/>
  <c r="C31" i="24"/>
  <c r="C13" i="24"/>
  <c r="D143" i="26"/>
  <c r="C192" i="32"/>
  <c r="C165" i="32"/>
  <c r="C119" i="32"/>
  <c r="C59" i="32"/>
  <c r="B170" i="30"/>
  <c r="B148" i="30"/>
  <c r="C139" i="30"/>
  <c r="D118" i="30"/>
  <c r="C102" i="30"/>
  <c r="C63" i="30"/>
  <c r="D59" i="30"/>
  <c r="D51" i="30"/>
  <c r="C16" i="30"/>
  <c r="D221" i="20"/>
  <c r="E200" i="20"/>
  <c r="D194" i="20"/>
  <c r="D166" i="20"/>
  <c r="D148" i="20"/>
  <c r="D128" i="20"/>
  <c r="E115" i="20"/>
  <c r="E110" i="20"/>
  <c r="D100" i="20"/>
  <c r="C55" i="20"/>
  <c r="D19" i="20"/>
  <c r="E10" i="20"/>
  <c r="C227" i="21"/>
  <c r="B192" i="21"/>
  <c r="D159" i="21"/>
  <c r="D150" i="21"/>
  <c r="D125" i="21"/>
  <c r="B112" i="21"/>
  <c r="C100" i="21"/>
  <c r="D50" i="21"/>
  <c r="C45" i="21"/>
  <c r="D29" i="21"/>
  <c r="B19" i="21"/>
  <c r="C198" i="24"/>
  <c r="B188" i="24"/>
  <c r="B159" i="24"/>
  <c r="C61" i="24"/>
  <c r="D41" i="24"/>
  <c r="C35" i="24"/>
  <c r="B192" i="32"/>
  <c r="B183" i="32"/>
  <c r="B165" i="32"/>
  <c r="B141" i="32"/>
  <c r="C128" i="32"/>
  <c r="B119" i="32"/>
  <c r="B105" i="32"/>
  <c r="C63" i="32"/>
  <c r="B59" i="32"/>
  <c r="B219" i="30"/>
  <c r="B199" i="30"/>
  <c r="D194" i="30"/>
  <c r="B190" i="30"/>
  <c r="D173" i="30"/>
  <c r="D156" i="30"/>
  <c r="D152" i="30"/>
  <c r="D122" i="30"/>
  <c r="C118" i="30"/>
  <c r="C106" i="30"/>
  <c r="B67" i="30"/>
  <c r="B42" i="30"/>
  <c r="B16" i="30"/>
  <c r="E210" i="20"/>
  <c r="D181" i="20"/>
  <c r="E118" i="20"/>
  <c r="D115" i="20"/>
  <c r="D110" i="20"/>
  <c r="D104" i="20"/>
  <c r="E27" i="20"/>
  <c r="B227" i="21"/>
  <c r="C220" i="21"/>
  <c r="D209" i="21"/>
  <c r="C159" i="21"/>
  <c r="C150" i="21"/>
  <c r="C125" i="21"/>
  <c r="D121" i="21"/>
  <c r="C92" i="21"/>
  <c r="D53" i="21"/>
  <c r="B45" i="21"/>
  <c r="C29" i="21"/>
  <c r="D183" i="24"/>
  <c r="C174" i="24"/>
  <c r="D163" i="24"/>
  <c r="B49" i="24"/>
  <c r="D19" i="24"/>
  <c r="B128" i="32"/>
  <c r="C123" i="32"/>
  <c r="B63" i="32"/>
  <c r="C31" i="32"/>
  <c r="D212" i="30"/>
  <c r="C173" i="30"/>
  <c r="D25" i="30"/>
  <c r="C19" i="30"/>
  <c r="C181" i="20"/>
  <c r="C93" i="20"/>
  <c r="D27" i="20"/>
  <c r="B220" i="21"/>
  <c r="D203" i="21"/>
  <c r="D191" i="21"/>
  <c r="B92" i="21"/>
  <c r="C195" i="22"/>
  <c r="D168" i="22"/>
  <c r="D164" i="22"/>
  <c r="C66" i="22"/>
  <c r="C58" i="22"/>
  <c r="C50" i="22"/>
  <c r="C42" i="22"/>
  <c r="C34" i="22"/>
  <c r="C26" i="22"/>
  <c r="C18" i="22"/>
  <c r="C10" i="22"/>
  <c r="C6" i="22"/>
  <c r="D73" i="31"/>
  <c r="D57" i="31"/>
  <c r="D51" i="31"/>
  <c r="D34" i="31"/>
  <c r="D193" i="26"/>
  <c r="C193" i="26"/>
  <c r="D51" i="26"/>
  <c r="D7" i="26"/>
  <c r="B7" i="26"/>
  <c r="C7" i="26"/>
  <c r="C179" i="29"/>
  <c r="D179" i="29"/>
  <c r="E110" i="29"/>
  <c r="C105" i="29"/>
  <c r="E23" i="29"/>
  <c r="C23" i="29"/>
  <c r="D23" i="29"/>
  <c r="C10" i="29"/>
  <c r="D10" i="29"/>
  <c r="C228" i="32"/>
  <c r="B228" i="32"/>
  <c r="D228" i="32"/>
  <c r="C219" i="32"/>
  <c r="B219" i="32"/>
  <c r="D219" i="32"/>
  <c r="D199" i="22"/>
  <c r="B195" i="22"/>
  <c r="B183" i="22"/>
  <c r="C179" i="22"/>
  <c r="C168" i="22"/>
  <c r="B164" i="22"/>
  <c r="C155" i="22"/>
  <c r="C138" i="22"/>
  <c r="D63" i="22"/>
  <c r="D55" i="22"/>
  <c r="D47" i="22"/>
  <c r="D39" i="22"/>
  <c r="D31" i="22"/>
  <c r="D23" i="22"/>
  <c r="D15" i="22"/>
  <c r="AF50" i="5"/>
  <c r="C205" i="31"/>
  <c r="D111" i="31"/>
  <c r="B73" i="31"/>
  <c r="B68" i="31"/>
  <c r="D59" i="31"/>
  <c r="C57" i="31"/>
  <c r="D53" i="31"/>
  <c r="C51" i="31"/>
  <c r="D39" i="31"/>
  <c r="C34" i="31"/>
  <c r="D31" i="31"/>
  <c r="D22" i="31"/>
  <c r="D17" i="31"/>
  <c r="D14" i="31"/>
  <c r="C6" i="31"/>
  <c r="C177" i="26"/>
  <c r="C51" i="26"/>
  <c r="B33" i="26"/>
  <c r="C33" i="26"/>
  <c r="D33" i="26"/>
  <c r="B25" i="26"/>
  <c r="C25" i="26"/>
  <c r="B18" i="26"/>
  <c r="C18" i="26"/>
  <c r="C188" i="29"/>
  <c r="E188" i="29"/>
  <c r="C172" i="29"/>
  <c r="E172" i="29"/>
  <c r="D149" i="29"/>
  <c r="C149" i="29"/>
  <c r="C72" i="29"/>
  <c r="D72" i="29"/>
  <c r="C58" i="29"/>
  <c r="D58" i="29"/>
  <c r="C50" i="29"/>
  <c r="D50" i="29"/>
  <c r="E15" i="29"/>
  <c r="C15" i="29"/>
  <c r="D15" i="29"/>
  <c r="D187" i="32"/>
  <c r="B187" i="32"/>
  <c r="C187" i="32"/>
  <c r="D211" i="22"/>
  <c r="D186" i="22"/>
  <c r="D170" i="22"/>
  <c r="C149" i="22"/>
  <c r="C123" i="22"/>
  <c r="C217" i="31"/>
  <c r="D158" i="31"/>
  <c r="D116" i="31"/>
  <c r="B101" i="31"/>
  <c r="B97" i="31"/>
  <c r="C59" i="31"/>
  <c r="C53" i="31"/>
  <c r="C48" i="31"/>
  <c r="C39" i="31"/>
  <c r="C31" i="31"/>
  <c r="C17" i="31"/>
  <c r="B14" i="31"/>
  <c r="B229" i="26"/>
  <c r="D173" i="26"/>
  <c r="C173" i="26"/>
  <c r="C55" i="26"/>
  <c r="D55" i="26"/>
  <c r="D217" i="29"/>
  <c r="C217" i="29"/>
  <c r="E217" i="29"/>
  <c r="C177" i="29"/>
  <c r="D177" i="29"/>
  <c r="E177" i="29"/>
  <c r="C161" i="29"/>
  <c r="D161" i="29"/>
  <c r="E161" i="29"/>
  <c r="E63" i="29"/>
  <c r="C63" i="29"/>
  <c r="D63" i="29"/>
  <c r="E9" i="29"/>
  <c r="C9" i="29"/>
  <c r="D9" i="29"/>
  <c r="C226" i="32"/>
  <c r="B226" i="32"/>
  <c r="D226" i="32"/>
  <c r="C217" i="32"/>
  <c r="B217" i="32"/>
  <c r="D217" i="32"/>
  <c r="C211" i="32"/>
  <c r="B211" i="32"/>
  <c r="D211" i="32"/>
  <c r="C186" i="22"/>
  <c r="D182" i="22"/>
  <c r="C170" i="22"/>
  <c r="D67" i="31"/>
  <c r="D27" i="31"/>
  <c r="D21" i="31"/>
  <c r="D77" i="29"/>
  <c r="E77" i="29"/>
  <c r="E39" i="29"/>
  <c r="C39" i="29"/>
  <c r="D39" i="29"/>
  <c r="C26" i="29"/>
  <c r="D26" i="29"/>
  <c r="C18" i="29"/>
  <c r="D18" i="29"/>
  <c r="D185" i="32"/>
  <c r="B185" i="32"/>
  <c r="C185" i="32"/>
  <c r="AF128" i="5"/>
  <c r="D203" i="22"/>
  <c r="C182" i="22"/>
  <c r="C166" i="22"/>
  <c r="C153" i="22"/>
  <c r="C127" i="22"/>
  <c r="C209" i="31"/>
  <c r="D120" i="31"/>
  <c r="B100" i="31"/>
  <c r="B96" i="31"/>
  <c r="D75" i="31"/>
  <c r="C67" i="31"/>
  <c r="D55" i="31"/>
  <c r="D47" i="31"/>
  <c r="D38" i="31"/>
  <c r="D33" i="31"/>
  <c r="D30" i="31"/>
  <c r="C27" i="31"/>
  <c r="C21" i="31"/>
  <c r="D213" i="26"/>
  <c r="C176" i="26"/>
  <c r="D176" i="26"/>
  <c r="B49" i="26"/>
  <c r="C49" i="26"/>
  <c r="D49" i="26"/>
  <c r="B41" i="26"/>
  <c r="C41" i="26"/>
  <c r="C23" i="26"/>
  <c r="D23" i="26"/>
  <c r="C196" i="29"/>
  <c r="E196" i="29"/>
  <c r="D113" i="29"/>
  <c r="C113" i="29"/>
  <c r="C66" i="29"/>
  <c r="D66" i="29"/>
  <c r="E31" i="29"/>
  <c r="C31" i="29"/>
  <c r="D31" i="29"/>
  <c r="C223" i="32"/>
  <c r="B223" i="32"/>
  <c r="D223" i="32"/>
  <c r="B13" i="31"/>
  <c r="C13" i="31"/>
  <c r="D208" i="26"/>
  <c r="B208" i="26"/>
  <c r="B199" i="26"/>
  <c r="D199" i="26"/>
  <c r="D171" i="26"/>
  <c r="B171" i="26"/>
  <c r="C171" i="26"/>
  <c r="C185" i="29"/>
  <c r="D185" i="29"/>
  <c r="E185" i="29"/>
  <c r="AF127" i="5"/>
  <c r="D212" i="26"/>
  <c r="B212" i="26"/>
  <c r="B65" i="26"/>
  <c r="C65" i="26"/>
  <c r="D65" i="26"/>
  <c r="C164" i="29"/>
  <c r="E164" i="29"/>
  <c r="E55" i="29"/>
  <c r="C55" i="29"/>
  <c r="D55" i="29"/>
  <c r="C42" i="29"/>
  <c r="D42" i="29"/>
  <c r="C34" i="29"/>
  <c r="D34" i="29"/>
  <c r="C5" i="29"/>
  <c r="D5" i="29"/>
  <c r="C221" i="32"/>
  <c r="B221" i="32"/>
  <c r="D221" i="32"/>
  <c r="D6" i="22"/>
  <c r="B7" i="31"/>
  <c r="D7" i="31"/>
  <c r="D169" i="26"/>
  <c r="B169" i="26"/>
  <c r="C39" i="26"/>
  <c r="D39" i="26"/>
  <c r="B15" i="26"/>
  <c r="C15" i="26"/>
  <c r="D15" i="26"/>
  <c r="E47" i="29"/>
  <c r="C47" i="29"/>
  <c r="D47" i="29"/>
  <c r="D122" i="32"/>
  <c r="C122" i="32"/>
  <c r="D61" i="32"/>
  <c r="B61" i="32"/>
  <c r="D30" i="32"/>
  <c r="B30" i="32"/>
  <c r="D64" i="30"/>
  <c r="C64" i="30"/>
  <c r="D32" i="30"/>
  <c r="C32" i="30"/>
  <c r="D26" i="30"/>
  <c r="B26" i="30"/>
  <c r="D22" i="30"/>
  <c r="C22" i="30"/>
  <c r="E171" i="20"/>
  <c r="D171" i="20"/>
  <c r="E162" i="20"/>
  <c r="D162" i="20"/>
  <c r="C152" i="20"/>
  <c r="E152" i="20"/>
  <c r="C107" i="20"/>
  <c r="E107" i="20"/>
  <c r="D107" i="20"/>
  <c r="B184" i="21"/>
  <c r="C184" i="21"/>
  <c r="D184" i="21"/>
  <c r="B153" i="21"/>
  <c r="D153" i="21"/>
  <c r="C153" i="21"/>
  <c r="B138" i="21"/>
  <c r="D138" i="21"/>
  <c r="C116" i="21"/>
  <c r="B116" i="21"/>
  <c r="D116" i="21"/>
  <c r="C28" i="21"/>
  <c r="B28" i="21"/>
  <c r="D28" i="21"/>
  <c r="B39" i="24"/>
  <c r="C39" i="24"/>
  <c r="D39" i="24"/>
  <c r="D65" i="32"/>
  <c r="C65" i="32"/>
  <c r="D20" i="32"/>
  <c r="B20" i="32"/>
  <c r="D98" i="30"/>
  <c r="C98" i="30"/>
  <c r="D72" i="30"/>
  <c r="B72" i="30"/>
  <c r="D48" i="30"/>
  <c r="B48" i="30"/>
  <c r="D45" i="30"/>
  <c r="B39" i="30"/>
  <c r="C39" i="30"/>
  <c r="D14" i="30"/>
  <c r="C14" i="30"/>
  <c r="D228" i="20"/>
  <c r="C228" i="20"/>
  <c r="D197" i="20"/>
  <c r="E197" i="20"/>
  <c r="C156" i="20"/>
  <c r="E156" i="20"/>
  <c r="D156" i="20"/>
  <c r="B195" i="24"/>
  <c r="C195" i="24"/>
  <c r="D195" i="24"/>
  <c r="D182" i="24"/>
  <c r="B182" i="24"/>
  <c r="C182" i="24"/>
  <c r="D22" i="26"/>
  <c r="C209" i="29"/>
  <c r="D187" i="29"/>
  <c r="D171" i="29"/>
  <c r="D163" i="29"/>
  <c r="D104" i="29"/>
  <c r="E99" i="29"/>
  <c r="E95" i="29"/>
  <c r="D82" i="29"/>
  <c r="D60" i="29"/>
  <c r="C57" i="29"/>
  <c r="D44" i="29"/>
  <c r="C41" i="29"/>
  <c r="D28" i="29"/>
  <c r="C25" i="29"/>
  <c r="D12" i="29"/>
  <c r="B213" i="32"/>
  <c r="D209" i="32"/>
  <c r="B184" i="32"/>
  <c r="B172" i="32"/>
  <c r="C168" i="32"/>
  <c r="C161" i="32"/>
  <c r="B158" i="32"/>
  <c r="B117" i="32"/>
  <c r="B111" i="32"/>
  <c r="C77" i="32"/>
  <c r="B77" i="32"/>
  <c r="B64" i="32"/>
  <c r="D64" i="32"/>
  <c r="D49" i="32"/>
  <c r="C49" i="32"/>
  <c r="B40" i="32"/>
  <c r="D33" i="32"/>
  <c r="C33" i="32"/>
  <c r="B14" i="32"/>
  <c r="B10" i="32"/>
  <c r="C10" i="32"/>
  <c r="C228" i="30"/>
  <c r="B228" i="30"/>
  <c r="B211" i="30"/>
  <c r="D200" i="30"/>
  <c r="C182" i="30"/>
  <c r="D172" i="30"/>
  <c r="B166" i="30"/>
  <c r="D162" i="30"/>
  <c r="C156" i="30"/>
  <c r="B146" i="30"/>
  <c r="D141" i="30"/>
  <c r="B116" i="30"/>
  <c r="C111" i="30"/>
  <c r="B106" i="30"/>
  <c r="B102" i="30"/>
  <c r="B63" i="30"/>
  <c r="B57" i="30"/>
  <c r="C51" i="30"/>
  <c r="C45" i="30"/>
  <c r="B35" i="30"/>
  <c r="B31" i="30"/>
  <c r="C31" i="30"/>
  <c r="B25" i="30"/>
  <c r="B21" i="30"/>
  <c r="C21" i="30"/>
  <c r="B10" i="30"/>
  <c r="C9" i="30"/>
  <c r="D9" i="30"/>
  <c r="E227" i="20"/>
  <c r="C216" i="20"/>
  <c r="E216" i="20"/>
  <c r="C141" i="20"/>
  <c r="E141" i="20"/>
  <c r="D119" i="20"/>
  <c r="E119" i="20"/>
  <c r="E59" i="20"/>
  <c r="C59" i="20"/>
  <c r="D59" i="20"/>
  <c r="C212" i="21"/>
  <c r="D212" i="21"/>
  <c r="E8" i="29"/>
  <c r="B168" i="32"/>
  <c r="B161" i="32"/>
  <c r="B54" i="32"/>
  <c r="D54" i="32"/>
  <c r="D227" i="30"/>
  <c r="D220" i="30"/>
  <c r="B215" i="30"/>
  <c r="D204" i="30"/>
  <c r="B182" i="30"/>
  <c r="C172" i="30"/>
  <c r="B162" i="30"/>
  <c r="B141" i="30"/>
  <c r="B123" i="30"/>
  <c r="C123" i="30"/>
  <c r="B119" i="30"/>
  <c r="C119" i="30"/>
  <c r="B111" i="30"/>
  <c r="D76" i="30"/>
  <c r="C76" i="30"/>
  <c r="D38" i="30"/>
  <c r="B38" i="30"/>
  <c r="B13" i="30"/>
  <c r="C13" i="30"/>
  <c r="C211" i="20"/>
  <c r="D211" i="20"/>
  <c r="E205" i="20"/>
  <c r="C205" i="20"/>
  <c r="D205" i="20"/>
  <c r="D77" i="20"/>
  <c r="C77" i="20"/>
  <c r="C36" i="32"/>
  <c r="D36" i="32"/>
  <c r="B149" i="30"/>
  <c r="C149" i="30"/>
  <c r="B145" i="30"/>
  <c r="C145" i="30"/>
  <c r="D30" i="30"/>
  <c r="B30" i="30"/>
  <c r="E226" i="20"/>
  <c r="C226" i="20"/>
  <c r="D226" i="20"/>
  <c r="E195" i="20"/>
  <c r="D195" i="20"/>
  <c r="E178" i="20"/>
  <c r="D178" i="20"/>
  <c r="E173" i="20"/>
  <c r="D173" i="20"/>
  <c r="C146" i="20"/>
  <c r="D146" i="20"/>
  <c r="C41" i="20"/>
  <c r="D41" i="20"/>
  <c r="B151" i="21"/>
  <c r="D151" i="21"/>
  <c r="B11" i="21"/>
  <c r="C11" i="21"/>
  <c r="D11" i="21"/>
  <c r="D176" i="24"/>
  <c r="B176" i="24"/>
  <c r="C176" i="24"/>
  <c r="C161" i="26"/>
  <c r="C197" i="29"/>
  <c r="D189" i="29"/>
  <c r="D173" i="29"/>
  <c r="D165" i="29"/>
  <c r="E73" i="29"/>
  <c r="D62" i="29"/>
  <c r="C59" i="29"/>
  <c r="D46" i="29"/>
  <c r="C43" i="29"/>
  <c r="D30" i="29"/>
  <c r="C27" i="29"/>
  <c r="D14" i="29"/>
  <c r="C11" i="29"/>
  <c r="B203" i="32"/>
  <c r="B139" i="32"/>
  <c r="B123" i="32"/>
  <c r="C103" i="32"/>
  <c r="B103" i="32"/>
  <c r="D66" i="32"/>
  <c r="D39" i="32"/>
  <c r="B39" i="32"/>
  <c r="B31" i="32"/>
  <c r="D13" i="32"/>
  <c r="C13" i="32"/>
  <c r="B8" i="32"/>
  <c r="B194" i="30"/>
  <c r="D190" i="30"/>
  <c r="B174" i="30"/>
  <c r="D171" i="30"/>
  <c r="D168" i="30"/>
  <c r="B165" i="30"/>
  <c r="C165" i="30"/>
  <c r="B161" i="30"/>
  <c r="C161" i="30"/>
  <c r="C155" i="30"/>
  <c r="C152" i="30"/>
  <c r="D148" i="30"/>
  <c r="B122" i="30"/>
  <c r="C95" i="30"/>
  <c r="D62" i="30"/>
  <c r="B62" i="30"/>
  <c r="C59" i="30"/>
  <c r="C53" i="30"/>
  <c r="D49" i="30"/>
  <c r="C41" i="30"/>
  <c r="B19" i="30"/>
  <c r="D12" i="30"/>
  <c r="B12" i="30"/>
  <c r="D7" i="30"/>
  <c r="C224" i="20"/>
  <c r="E224" i="20"/>
  <c r="C214" i="20"/>
  <c r="E214" i="20"/>
  <c r="E189" i="20"/>
  <c r="C189" i="20"/>
  <c r="D189" i="20"/>
  <c r="E182" i="20"/>
  <c r="C182" i="20"/>
  <c r="D182" i="20"/>
  <c r="C154" i="20"/>
  <c r="E154" i="20"/>
  <c r="E35" i="20"/>
  <c r="C35" i="20"/>
  <c r="D35" i="20"/>
  <c r="E6" i="29"/>
  <c r="D159" i="32"/>
  <c r="D153" i="32"/>
  <c r="D142" i="32"/>
  <c r="B115" i="32"/>
  <c r="C115" i="32"/>
  <c r="D52" i="32"/>
  <c r="C52" i="32"/>
  <c r="D38" i="32"/>
  <c r="D34" i="32"/>
  <c r="D17" i="32"/>
  <c r="C17" i="32"/>
  <c r="B6" i="32"/>
  <c r="C6" i="32"/>
  <c r="D187" i="30"/>
  <c r="D184" i="30"/>
  <c r="B181" i="30"/>
  <c r="C181" i="30"/>
  <c r="B177" i="30"/>
  <c r="C177" i="30"/>
  <c r="D164" i="30"/>
  <c r="D61" i="30"/>
  <c r="C49" i="30"/>
  <c r="D44" i="30"/>
  <c r="C44" i="30"/>
  <c r="C33" i="30"/>
  <c r="D33" i="30"/>
  <c r="C23" i="30"/>
  <c r="D23" i="30"/>
  <c r="C7" i="30"/>
  <c r="C219" i="20"/>
  <c r="D219" i="20"/>
  <c r="C158" i="20"/>
  <c r="D158" i="20"/>
  <c r="E158" i="20"/>
  <c r="B169" i="21"/>
  <c r="C169" i="21"/>
  <c r="D169" i="21"/>
  <c r="D61" i="29"/>
  <c r="D45" i="29"/>
  <c r="D29" i="29"/>
  <c r="D13" i="29"/>
  <c r="C188" i="32"/>
  <c r="C169" i="32"/>
  <c r="C162" i="32"/>
  <c r="B159" i="32"/>
  <c r="B142" i="32"/>
  <c r="B122" i="32"/>
  <c r="C118" i="32"/>
  <c r="C101" i="32"/>
  <c r="B101" i="32"/>
  <c r="D62" i="32"/>
  <c r="C62" i="32"/>
  <c r="C56" i="32"/>
  <c r="D47" i="32"/>
  <c r="B47" i="32"/>
  <c r="B38" i="32"/>
  <c r="B34" i="32"/>
  <c r="C30" i="32"/>
  <c r="C12" i="32"/>
  <c r="D12" i="32"/>
  <c r="D6" i="32"/>
  <c r="B223" i="30"/>
  <c r="D218" i="30"/>
  <c r="B207" i="30"/>
  <c r="D202" i="30"/>
  <c r="B193" i="30"/>
  <c r="C193" i="30"/>
  <c r="C187" i="30"/>
  <c r="C184" i="30"/>
  <c r="D180" i="30"/>
  <c r="B164" i="30"/>
  <c r="C124" i="30"/>
  <c r="D114" i="30"/>
  <c r="C114" i="30"/>
  <c r="D67" i="30"/>
  <c r="B64" i="30"/>
  <c r="B61" i="30"/>
  <c r="B58" i="30"/>
  <c r="C43" i="30"/>
  <c r="B32" i="30"/>
  <c r="B22" i="30"/>
  <c r="C15" i="30"/>
  <c r="D15" i="30"/>
  <c r="E209" i="20"/>
  <c r="D209" i="20"/>
  <c r="C198" i="20"/>
  <c r="E198" i="20"/>
  <c r="C171" i="20"/>
  <c r="D152" i="20"/>
  <c r="C144" i="20"/>
  <c r="E144" i="20"/>
  <c r="E39" i="20"/>
  <c r="D39" i="20"/>
  <c r="C39" i="20"/>
  <c r="C17" i="20"/>
  <c r="D17" i="20"/>
  <c r="E17" i="20"/>
  <c r="C214" i="21"/>
  <c r="B214" i="21"/>
  <c r="D214" i="21"/>
  <c r="B185" i="21"/>
  <c r="C185" i="21"/>
  <c r="B175" i="21"/>
  <c r="D175" i="21"/>
  <c r="C175" i="21"/>
  <c r="E208" i="20"/>
  <c r="E179" i="20"/>
  <c r="D179" i="20"/>
  <c r="D170" i="20"/>
  <c r="C166" i="20"/>
  <c r="C126" i="20"/>
  <c r="D126" i="20"/>
  <c r="D122" i="20"/>
  <c r="E122" i="20"/>
  <c r="D97" i="20"/>
  <c r="C75" i="20"/>
  <c r="C224" i="21"/>
  <c r="D193" i="21"/>
  <c r="B176" i="21"/>
  <c r="C176" i="21"/>
  <c r="B160" i="21"/>
  <c r="B142" i="21"/>
  <c r="C142" i="21"/>
  <c r="D142" i="21"/>
  <c r="D96" i="21"/>
  <c r="B96" i="21"/>
  <c r="C96" i="21"/>
  <c r="C66" i="21"/>
  <c r="B66" i="21"/>
  <c r="B21" i="21"/>
  <c r="C21" i="21"/>
  <c r="D21" i="21"/>
  <c r="C155" i="24"/>
  <c r="B155" i="24"/>
  <c r="B23" i="24"/>
  <c r="C23" i="24"/>
  <c r="D23" i="24"/>
  <c r="E187" i="20"/>
  <c r="D187" i="20"/>
  <c r="E109" i="20"/>
  <c r="E104" i="20"/>
  <c r="E100" i="20"/>
  <c r="E67" i="20"/>
  <c r="B127" i="21"/>
  <c r="C127" i="21"/>
  <c r="C121" i="24"/>
  <c r="B121" i="24"/>
  <c r="D73" i="20"/>
  <c r="C73" i="20"/>
  <c r="D218" i="21"/>
  <c r="C218" i="21"/>
  <c r="B168" i="21"/>
  <c r="C168" i="21"/>
  <c r="D168" i="21"/>
  <c r="C164" i="21"/>
  <c r="D164" i="21"/>
  <c r="D59" i="21"/>
  <c r="B59" i="21"/>
  <c r="C59" i="21"/>
  <c r="D35" i="21"/>
  <c r="B35" i="21"/>
  <c r="C35" i="21"/>
  <c r="D7" i="21"/>
  <c r="C7" i="21"/>
  <c r="B178" i="21"/>
  <c r="C178" i="21"/>
  <c r="D192" i="24"/>
  <c r="B192" i="24"/>
  <c r="C192" i="24"/>
  <c r="B55" i="24"/>
  <c r="C55" i="24"/>
  <c r="D55" i="24"/>
  <c r="B7" i="24"/>
  <c r="C7" i="24"/>
  <c r="D7" i="24"/>
  <c r="B182" i="21"/>
  <c r="D182" i="21"/>
  <c r="B167" i="21"/>
  <c r="D167" i="21"/>
  <c r="B117" i="21"/>
  <c r="C117" i="21"/>
  <c r="C49" i="21"/>
  <c r="B49" i="21"/>
  <c r="D49" i="21"/>
  <c r="B179" i="24"/>
  <c r="C179" i="24"/>
  <c r="D179" i="24"/>
  <c r="C142" i="24"/>
  <c r="B142" i="24"/>
  <c r="C27" i="21"/>
  <c r="C57" i="24"/>
  <c r="C41" i="24"/>
  <c r="C25" i="24"/>
  <c r="C57" i="21"/>
  <c r="D33" i="21"/>
  <c r="B27" i="21"/>
  <c r="B166" i="24"/>
  <c r="B125" i="24"/>
  <c r="D53" i="24"/>
  <c r="D37" i="24"/>
  <c r="D21" i="24"/>
  <c r="C6" i="24"/>
  <c r="D9" i="21"/>
  <c r="D59" i="24"/>
  <c r="C53" i="24"/>
  <c r="D43" i="24"/>
  <c r="C37" i="24"/>
  <c r="D27" i="24"/>
  <c r="C21" i="24"/>
  <c r="D11" i="24"/>
  <c r="D143" i="24"/>
  <c r="C191" i="21"/>
  <c r="D161" i="21"/>
  <c r="B100" i="21"/>
  <c r="C67" i="21"/>
  <c r="C63" i="21"/>
  <c r="B60" i="21"/>
  <c r="C53" i="21"/>
  <c r="B50" i="21"/>
  <c r="B44" i="21"/>
  <c r="D39" i="21"/>
  <c r="B36" i="21"/>
  <c r="B22" i="21"/>
  <c r="B12" i="21"/>
  <c r="C9" i="21"/>
  <c r="D5" i="21"/>
  <c r="B190" i="24"/>
  <c r="B186" i="24"/>
  <c r="C170" i="24"/>
  <c r="D165" i="24"/>
  <c r="D161" i="24"/>
  <c r="B151" i="24"/>
  <c r="D65" i="24"/>
  <c r="C59" i="24"/>
  <c r="D49" i="24"/>
  <c r="C43" i="24"/>
  <c r="D33" i="24"/>
  <c r="C27" i="24"/>
  <c r="C11" i="24"/>
  <c r="C143" i="24"/>
  <c r="C158" i="21"/>
  <c r="B67" i="21"/>
  <c r="B39" i="21"/>
  <c r="C25" i="21"/>
  <c r="D18" i="21"/>
  <c r="B5" i="21"/>
  <c r="B173" i="24"/>
  <c r="B170" i="24"/>
  <c r="B138" i="24"/>
  <c r="B117" i="24"/>
  <c r="D141" i="21"/>
  <c r="D128" i="21"/>
  <c r="C108" i="21"/>
  <c r="D38" i="21"/>
  <c r="D17" i="21"/>
  <c r="C105" i="31"/>
  <c r="D105" i="31"/>
  <c r="D182" i="32"/>
  <c r="B182" i="32"/>
  <c r="C182" i="32"/>
  <c r="D170" i="32"/>
  <c r="C170" i="32"/>
  <c r="B170" i="32"/>
  <c r="C146" i="21"/>
  <c r="D146" i="21"/>
  <c r="B146" i="21"/>
  <c r="D212" i="24"/>
  <c r="C212" i="24"/>
  <c r="B212" i="24"/>
  <c r="B64" i="24"/>
  <c r="C64" i="24"/>
  <c r="D64" i="24"/>
  <c r="B48" i="24"/>
  <c r="C48" i="24"/>
  <c r="D48" i="24"/>
  <c r="B32" i="24"/>
  <c r="C32" i="24"/>
  <c r="D32" i="24"/>
  <c r="B16" i="24"/>
  <c r="C16" i="24"/>
  <c r="D16" i="24"/>
  <c r="AF184" i="5"/>
  <c r="AF59" i="5"/>
  <c r="AF206" i="5"/>
  <c r="AF63" i="5"/>
  <c r="AG65" i="5"/>
  <c r="AF169" i="5"/>
  <c r="AJ192" i="5"/>
  <c r="AL173" i="5"/>
  <c r="AF229" i="5"/>
  <c r="AL229" i="5"/>
  <c r="AN223" i="5"/>
  <c r="AM219" i="5"/>
  <c r="AJ224" i="5"/>
  <c r="AM69" i="5"/>
  <c r="C229" i="22"/>
  <c r="C224" i="22"/>
  <c r="C220" i="22"/>
  <c r="C216" i="22"/>
  <c r="C212" i="22"/>
  <c r="C208" i="22"/>
  <c r="C204" i="22"/>
  <c r="C200" i="22"/>
  <c r="C194" i="22"/>
  <c r="B192" i="22"/>
  <c r="C187" i="22"/>
  <c r="B185" i="22"/>
  <c r="B180" i="22"/>
  <c r="C177" i="22"/>
  <c r="B161" i="22"/>
  <c r="B159" i="22"/>
  <c r="B157" i="22"/>
  <c r="B155" i="22"/>
  <c r="B153" i="22"/>
  <c r="B151" i="22"/>
  <c r="B149" i="22"/>
  <c r="B147" i="22"/>
  <c r="B145" i="22"/>
  <c r="B142" i="22"/>
  <c r="B140" i="22"/>
  <c r="B138" i="22"/>
  <c r="B127" i="22"/>
  <c r="B125" i="22"/>
  <c r="B123" i="22"/>
  <c r="B121" i="22"/>
  <c r="B119" i="22"/>
  <c r="B117" i="22"/>
  <c r="B115" i="22"/>
  <c r="C67" i="22"/>
  <c r="C65" i="22"/>
  <c r="C63" i="22"/>
  <c r="C61" i="22"/>
  <c r="C59" i="22"/>
  <c r="C57" i="22"/>
  <c r="C55" i="22"/>
  <c r="C53" i="22"/>
  <c r="C51" i="22"/>
  <c r="C49" i="22"/>
  <c r="C47" i="22"/>
  <c r="C45" i="22"/>
  <c r="C43" i="22"/>
  <c r="C41" i="22"/>
  <c r="C39" i="22"/>
  <c r="C37" i="22"/>
  <c r="C35" i="22"/>
  <c r="C33" i="22"/>
  <c r="C31" i="22"/>
  <c r="C29" i="22"/>
  <c r="C27" i="22"/>
  <c r="C25" i="22"/>
  <c r="C23" i="22"/>
  <c r="C21" i="22"/>
  <c r="C19" i="22"/>
  <c r="C17" i="22"/>
  <c r="C15" i="22"/>
  <c r="C13" i="22"/>
  <c r="C11" i="22"/>
  <c r="C9" i="22"/>
  <c r="D227" i="31"/>
  <c r="D222" i="31"/>
  <c r="D218" i="31"/>
  <c r="D214" i="31"/>
  <c r="D210" i="31"/>
  <c r="D206" i="31"/>
  <c r="D202" i="31"/>
  <c r="D198" i="31"/>
  <c r="D156" i="31"/>
  <c r="D139" i="31"/>
  <c r="B114" i="31"/>
  <c r="B111" i="31"/>
  <c r="B104" i="31"/>
  <c r="D97" i="31"/>
  <c r="B82" i="31"/>
  <c r="B64" i="31"/>
  <c r="B48" i="31"/>
  <c r="B32" i="31"/>
  <c r="B16" i="31"/>
  <c r="B211" i="26"/>
  <c r="D211" i="26"/>
  <c r="D167" i="26"/>
  <c r="B167" i="26"/>
  <c r="C215" i="32"/>
  <c r="B215" i="32"/>
  <c r="D215" i="32"/>
  <c r="AF182" i="5"/>
  <c r="AF76" i="5"/>
  <c r="AF199" i="5"/>
  <c r="AF201" i="5"/>
  <c r="AF203" i="5"/>
  <c r="AF173" i="5"/>
  <c r="B187" i="22"/>
  <c r="B177" i="22"/>
  <c r="B171" i="22"/>
  <c r="C163" i="22"/>
  <c r="C69" i="31"/>
  <c r="D69" i="31"/>
  <c r="B215" i="26"/>
  <c r="C215" i="26"/>
  <c r="D163" i="26"/>
  <c r="B163" i="26"/>
  <c r="C163" i="26"/>
  <c r="AF175" i="5"/>
  <c r="D184" i="22"/>
  <c r="D160" i="22"/>
  <c r="D158" i="22"/>
  <c r="D156" i="22"/>
  <c r="D154" i="22"/>
  <c r="D152" i="22"/>
  <c r="D150" i="22"/>
  <c r="D148" i="22"/>
  <c r="D146" i="22"/>
  <c r="D144" i="22"/>
  <c r="D141" i="22"/>
  <c r="D139" i="22"/>
  <c r="D128" i="22"/>
  <c r="D126" i="22"/>
  <c r="D124" i="22"/>
  <c r="D122" i="22"/>
  <c r="D120" i="22"/>
  <c r="D118" i="22"/>
  <c r="D116" i="22"/>
  <c r="D113" i="31"/>
  <c r="D103" i="31"/>
  <c r="C81" i="31"/>
  <c r="B81" i="31"/>
  <c r="D81" i="31"/>
  <c r="D56" i="31"/>
  <c r="C54" i="31"/>
  <c r="D40" i="31"/>
  <c r="C38" i="31"/>
  <c r="D24" i="31"/>
  <c r="C22" i="31"/>
  <c r="B9" i="31"/>
  <c r="D9" i="31"/>
  <c r="D214" i="26"/>
  <c r="C214" i="26"/>
  <c r="D183" i="26"/>
  <c r="B183" i="26"/>
  <c r="B174" i="26"/>
  <c r="D174" i="26"/>
  <c r="B170" i="26"/>
  <c r="C170" i="26"/>
  <c r="D170" i="26"/>
  <c r="C191" i="29"/>
  <c r="E191" i="29"/>
  <c r="D191" i="29"/>
  <c r="D29" i="32"/>
  <c r="C29" i="32"/>
  <c r="B29" i="32"/>
  <c r="AF179" i="5"/>
  <c r="AF74" i="5"/>
  <c r="AG63" i="5"/>
  <c r="AF65" i="5"/>
  <c r="AF174" i="5"/>
  <c r="AL127" i="5"/>
  <c r="C193" i="22"/>
  <c r="B191" i="22"/>
  <c r="C184" i="22"/>
  <c r="C160" i="22"/>
  <c r="C158" i="22"/>
  <c r="C156" i="22"/>
  <c r="C154" i="22"/>
  <c r="C152" i="22"/>
  <c r="C150" i="22"/>
  <c r="C148" i="22"/>
  <c r="C146" i="22"/>
  <c r="C144" i="22"/>
  <c r="C141" i="22"/>
  <c r="C139" i="22"/>
  <c r="C128" i="22"/>
  <c r="C126" i="22"/>
  <c r="C124" i="22"/>
  <c r="C122" i="22"/>
  <c r="C120" i="22"/>
  <c r="C118" i="22"/>
  <c r="C116" i="22"/>
  <c r="D8" i="22"/>
  <c r="AG128" i="5"/>
  <c r="D154" i="31"/>
  <c r="D128" i="31"/>
  <c r="B113" i="31"/>
  <c r="B103" i="31"/>
  <c r="B78" i="31"/>
  <c r="D71" i="31"/>
  <c r="C56" i="31"/>
  <c r="C40" i="31"/>
  <c r="C24" i="31"/>
  <c r="C7" i="31"/>
  <c r="B32" i="32"/>
  <c r="C32" i="32"/>
  <c r="D32" i="32"/>
  <c r="AF190" i="5"/>
  <c r="AF178" i="5"/>
  <c r="AF73" i="5"/>
  <c r="AF162" i="5"/>
  <c r="AM67" i="5"/>
  <c r="AM127" i="5"/>
  <c r="C227" i="22"/>
  <c r="C222" i="22"/>
  <c r="C218" i="22"/>
  <c r="C214" i="22"/>
  <c r="C210" i="22"/>
  <c r="C206" i="22"/>
  <c r="C202" i="22"/>
  <c r="C198" i="22"/>
  <c r="B193" i="22"/>
  <c r="D188" i="22"/>
  <c r="D178" i="22"/>
  <c r="C8" i="22"/>
  <c r="D5" i="22"/>
  <c r="D229" i="31"/>
  <c r="D224" i="31"/>
  <c r="D220" i="31"/>
  <c r="D216" i="31"/>
  <c r="D212" i="31"/>
  <c r="D208" i="31"/>
  <c r="D204" i="31"/>
  <c r="D200" i="31"/>
  <c r="D148" i="31"/>
  <c r="D122" i="31"/>
  <c r="B106" i="31"/>
  <c r="C92" i="31"/>
  <c r="B92" i="31"/>
  <c r="B74" i="31"/>
  <c r="B71" i="31"/>
  <c r="D60" i="31"/>
  <c r="D44" i="31"/>
  <c r="D28" i="31"/>
  <c r="D12" i="31"/>
  <c r="B190" i="26"/>
  <c r="D190" i="26"/>
  <c r="B186" i="26"/>
  <c r="C186" i="26"/>
  <c r="D186" i="26"/>
  <c r="D179" i="26"/>
  <c r="B179" i="26"/>
  <c r="C179" i="26"/>
  <c r="B13" i="26"/>
  <c r="C13" i="26"/>
  <c r="D13" i="26"/>
  <c r="C166" i="29"/>
  <c r="D166" i="29"/>
  <c r="E166" i="29"/>
  <c r="D45" i="32"/>
  <c r="B45" i="32"/>
  <c r="C45" i="32"/>
  <c r="AF67" i="5"/>
  <c r="C188" i="22"/>
  <c r="C178" i="22"/>
  <c r="C167" i="22"/>
  <c r="B8" i="22"/>
  <c r="C5" i="22"/>
  <c r="D91" i="31"/>
  <c r="D77" i="31"/>
  <c r="C60" i="31"/>
  <c r="C44" i="31"/>
  <c r="C28" i="31"/>
  <c r="C12" i="31"/>
  <c r="D218" i="26"/>
  <c r="B218" i="26"/>
  <c r="D192" i="26"/>
  <c r="B21" i="26"/>
  <c r="C21" i="26"/>
  <c r="D21" i="26"/>
  <c r="C170" i="29"/>
  <c r="D170" i="29"/>
  <c r="E170" i="29"/>
  <c r="C151" i="32"/>
  <c r="D151" i="32"/>
  <c r="B151" i="32"/>
  <c r="C73" i="32"/>
  <c r="B73" i="32"/>
  <c r="C60" i="32"/>
  <c r="B60" i="32"/>
  <c r="D60" i="32"/>
  <c r="AF214" i="5"/>
  <c r="AF126" i="5"/>
  <c r="AF24" i="5"/>
  <c r="AF171" i="5"/>
  <c r="AJ175" i="5"/>
  <c r="AL170" i="5"/>
  <c r="AL220" i="5"/>
  <c r="AN227" i="5"/>
  <c r="AM226" i="5"/>
  <c r="AM229" i="5"/>
  <c r="AL218" i="5"/>
  <c r="AG67" i="5"/>
  <c r="D226" i="22"/>
  <c r="D221" i="22"/>
  <c r="D217" i="22"/>
  <c r="D213" i="22"/>
  <c r="D209" i="22"/>
  <c r="D205" i="22"/>
  <c r="D201" i="22"/>
  <c r="D197" i="22"/>
  <c r="C183" i="22"/>
  <c r="B167" i="22"/>
  <c r="C228" i="31"/>
  <c r="C223" i="31"/>
  <c r="C219" i="31"/>
  <c r="C215" i="31"/>
  <c r="C211" i="31"/>
  <c r="C207" i="31"/>
  <c r="C203" i="31"/>
  <c r="C199" i="31"/>
  <c r="D152" i="31"/>
  <c r="D126" i="31"/>
  <c r="B105" i="31"/>
  <c r="D101" i="31"/>
  <c r="B98" i="31"/>
  <c r="C95" i="31"/>
  <c r="D95" i="31"/>
  <c r="B91" i="31"/>
  <c r="B77" i="31"/>
  <c r="D195" i="26"/>
  <c r="B195" i="26"/>
  <c r="C195" i="26"/>
  <c r="B192" i="26"/>
  <c r="D185" i="26"/>
  <c r="C185" i="26"/>
  <c r="D167" i="32"/>
  <c r="C167" i="32"/>
  <c r="B167" i="32"/>
  <c r="D20" i="26"/>
  <c r="D228" i="29"/>
  <c r="E228" i="29"/>
  <c r="D211" i="29"/>
  <c r="E211" i="29"/>
  <c r="C194" i="29"/>
  <c r="D194" i="29"/>
  <c r="C184" i="29"/>
  <c r="D184" i="29"/>
  <c r="D138" i="29"/>
  <c r="C138" i="29"/>
  <c r="D156" i="32"/>
  <c r="B156" i="32"/>
  <c r="C156" i="32"/>
  <c r="D116" i="32"/>
  <c r="B116" i="32"/>
  <c r="C116" i="32"/>
  <c r="D151" i="20"/>
  <c r="E151" i="20"/>
  <c r="C151" i="20"/>
  <c r="B189" i="26"/>
  <c r="D184" i="26"/>
  <c r="B173" i="26"/>
  <c r="D168" i="26"/>
  <c r="C20" i="26"/>
  <c r="D17" i="26"/>
  <c r="B12" i="26"/>
  <c r="D12" i="26"/>
  <c r="D8" i="26"/>
  <c r="D221" i="29"/>
  <c r="C221" i="29"/>
  <c r="D201" i="29"/>
  <c r="C201" i="29"/>
  <c r="C190" i="29"/>
  <c r="D190" i="29"/>
  <c r="C162" i="29"/>
  <c r="D162" i="29"/>
  <c r="D112" i="29"/>
  <c r="D70" i="29"/>
  <c r="D196" i="32"/>
  <c r="C196" i="32"/>
  <c r="D173" i="32"/>
  <c r="B173" i="32"/>
  <c r="C173" i="32"/>
  <c r="B183" i="30"/>
  <c r="C183" i="30"/>
  <c r="D183" i="30"/>
  <c r="B167" i="30"/>
  <c r="C167" i="30"/>
  <c r="D167" i="30"/>
  <c r="B151" i="30"/>
  <c r="C151" i="30"/>
  <c r="D151" i="30"/>
  <c r="B125" i="30"/>
  <c r="C125" i="30"/>
  <c r="D125" i="30"/>
  <c r="D36" i="30"/>
  <c r="B36" i="30"/>
  <c r="C36" i="30"/>
  <c r="AK128" i="5"/>
  <c r="C207" i="20"/>
  <c r="D207" i="20"/>
  <c r="E207" i="20"/>
  <c r="D66" i="26"/>
  <c r="D64" i="26"/>
  <c r="D62" i="26"/>
  <c r="D60" i="26"/>
  <c r="D58" i="26"/>
  <c r="D56" i="26"/>
  <c r="D54" i="26"/>
  <c r="D52" i="26"/>
  <c r="D50" i="26"/>
  <c r="D48" i="26"/>
  <c r="D46" i="26"/>
  <c r="D44" i="26"/>
  <c r="D42" i="26"/>
  <c r="D40" i="26"/>
  <c r="D38" i="26"/>
  <c r="D36" i="26"/>
  <c r="D34" i="26"/>
  <c r="D32" i="26"/>
  <c r="D30" i="26"/>
  <c r="D28" i="26"/>
  <c r="D26" i="26"/>
  <c r="D24" i="26"/>
  <c r="C227" i="29"/>
  <c r="D227" i="29"/>
  <c r="C220" i="29"/>
  <c r="D220" i="29"/>
  <c r="C210" i="29"/>
  <c r="D210" i="29"/>
  <c r="C183" i="29"/>
  <c r="E183" i="29"/>
  <c r="C176" i="29"/>
  <c r="D176" i="29"/>
  <c r="C7" i="29"/>
  <c r="D7" i="29"/>
  <c r="E7" i="29"/>
  <c r="D55" i="32"/>
  <c r="B55" i="32"/>
  <c r="C55" i="32"/>
  <c r="B50" i="32"/>
  <c r="C50" i="32"/>
  <c r="D50" i="32"/>
  <c r="D15" i="32"/>
  <c r="C15" i="32"/>
  <c r="B206" i="30"/>
  <c r="D206" i="30"/>
  <c r="C201" i="30"/>
  <c r="B201" i="30"/>
  <c r="D94" i="30"/>
  <c r="B94" i="30"/>
  <c r="C94" i="30"/>
  <c r="B102" i="31"/>
  <c r="B76" i="31"/>
  <c r="B219" i="26"/>
  <c r="B202" i="26"/>
  <c r="C198" i="26"/>
  <c r="B193" i="26"/>
  <c r="D188" i="26"/>
  <c r="B177" i="26"/>
  <c r="D172" i="26"/>
  <c r="B161" i="26"/>
  <c r="C66" i="26"/>
  <c r="C64" i="26"/>
  <c r="C62" i="26"/>
  <c r="C60" i="26"/>
  <c r="C58" i="26"/>
  <c r="C56" i="26"/>
  <c r="C54" i="26"/>
  <c r="C52" i="26"/>
  <c r="C50" i="26"/>
  <c r="C48" i="26"/>
  <c r="C46" i="26"/>
  <c r="C44" i="26"/>
  <c r="C42" i="26"/>
  <c r="C40" i="26"/>
  <c r="C38" i="26"/>
  <c r="C36" i="26"/>
  <c r="C34" i="26"/>
  <c r="C32" i="26"/>
  <c r="C30" i="26"/>
  <c r="C28" i="26"/>
  <c r="C26" i="26"/>
  <c r="C24" i="26"/>
  <c r="C22" i="26"/>
  <c r="D19" i="26"/>
  <c r="C14" i="26"/>
  <c r="C11" i="26"/>
  <c r="D196" i="29"/>
  <c r="C186" i="29"/>
  <c r="D186" i="29"/>
  <c r="C182" i="29"/>
  <c r="D182" i="29"/>
  <c r="E182" i="29"/>
  <c r="D155" i="29"/>
  <c r="C155" i="29"/>
  <c r="D121" i="29"/>
  <c r="C121" i="29"/>
  <c r="D78" i="29"/>
  <c r="D126" i="32"/>
  <c r="C126" i="32"/>
  <c r="B126" i="32"/>
  <c r="C97" i="32"/>
  <c r="B97" i="32"/>
  <c r="D37" i="32"/>
  <c r="C37" i="32"/>
  <c r="B26" i="32"/>
  <c r="D26" i="32"/>
  <c r="C205" i="30"/>
  <c r="B205" i="30"/>
  <c r="D112" i="30"/>
  <c r="B112" i="30"/>
  <c r="C112" i="30"/>
  <c r="D74" i="30"/>
  <c r="B74" i="30"/>
  <c r="C74" i="30"/>
  <c r="D70" i="30"/>
  <c r="C70" i="30"/>
  <c r="C226" i="26"/>
  <c r="C208" i="26"/>
  <c r="C204" i="26"/>
  <c r="C181" i="26"/>
  <c r="C165" i="26"/>
  <c r="C19" i="26"/>
  <c r="D219" i="29"/>
  <c r="E219" i="29"/>
  <c r="C175" i="29"/>
  <c r="E175" i="29"/>
  <c r="C168" i="29"/>
  <c r="D168" i="29"/>
  <c r="D179" i="32"/>
  <c r="B179" i="32"/>
  <c r="C179" i="32"/>
  <c r="D146" i="32"/>
  <c r="C146" i="32"/>
  <c r="C107" i="32"/>
  <c r="B107" i="32"/>
  <c r="C18" i="32"/>
  <c r="B18" i="32"/>
  <c r="D18" i="32"/>
  <c r="D210" i="30"/>
  <c r="B185" i="30"/>
  <c r="D185" i="30"/>
  <c r="B169" i="30"/>
  <c r="D169" i="30"/>
  <c r="B153" i="30"/>
  <c r="D153" i="30"/>
  <c r="B127" i="30"/>
  <c r="D127" i="30"/>
  <c r="B5" i="26"/>
  <c r="D5" i="26"/>
  <c r="D213" i="29"/>
  <c r="C213" i="29"/>
  <c r="D203" i="29"/>
  <c r="E203" i="29"/>
  <c r="C192" i="29"/>
  <c r="D192" i="29"/>
  <c r="C178" i="29"/>
  <c r="D178" i="29"/>
  <c r="C174" i="29"/>
  <c r="D174" i="29"/>
  <c r="E174" i="29"/>
  <c r="D193" i="32"/>
  <c r="C193" i="32"/>
  <c r="D57" i="32"/>
  <c r="C57" i="32"/>
  <c r="B42" i="32"/>
  <c r="D42" i="32"/>
  <c r="C169" i="26"/>
  <c r="D18" i="26"/>
  <c r="B10" i="26"/>
  <c r="D10" i="26"/>
  <c r="C229" i="29"/>
  <c r="D229" i="29"/>
  <c r="C218" i="29"/>
  <c r="D218" i="29"/>
  <c r="C212" i="29"/>
  <c r="D212" i="29"/>
  <c r="C167" i="29"/>
  <c r="E167" i="29"/>
  <c r="D159" i="29"/>
  <c r="C159" i="29"/>
  <c r="D147" i="29"/>
  <c r="C147" i="29"/>
  <c r="D6" i="29"/>
  <c r="D164" i="32"/>
  <c r="C164" i="32"/>
  <c r="B140" i="32"/>
  <c r="C140" i="32"/>
  <c r="D140" i="32"/>
  <c r="C121" i="32"/>
  <c r="D121" i="32"/>
  <c r="D67" i="32"/>
  <c r="B67" i="32"/>
  <c r="D21" i="32"/>
  <c r="C21" i="32"/>
  <c r="B21" i="32"/>
  <c r="B224" i="30"/>
  <c r="D224" i="30"/>
  <c r="C195" i="32"/>
  <c r="D181" i="32"/>
  <c r="B181" i="32"/>
  <c r="D178" i="32"/>
  <c r="C178" i="32"/>
  <c r="C160" i="32"/>
  <c r="C145" i="32"/>
  <c r="C125" i="32"/>
  <c r="C120" i="32"/>
  <c r="C71" i="32"/>
  <c r="B71" i="32"/>
  <c r="C64" i="32"/>
  <c r="C54" i="32"/>
  <c r="C41" i="32"/>
  <c r="D28" i="32"/>
  <c r="D9" i="32"/>
  <c r="B9" i="32"/>
  <c r="C209" i="30"/>
  <c r="B209" i="30"/>
  <c r="D191" i="30"/>
  <c r="D175" i="30"/>
  <c r="D159" i="30"/>
  <c r="D142" i="30"/>
  <c r="D117" i="30"/>
  <c r="D115" i="30"/>
  <c r="B115" i="30"/>
  <c r="D93" i="30"/>
  <c r="C93" i="30"/>
  <c r="D56" i="30"/>
  <c r="B56" i="30"/>
  <c r="D20" i="30"/>
  <c r="B20" i="30"/>
  <c r="C20" i="30"/>
  <c r="E217" i="20"/>
  <c r="C217" i="20"/>
  <c r="D217" i="20"/>
  <c r="C206" i="20"/>
  <c r="E206" i="20"/>
  <c r="E177" i="20"/>
  <c r="C177" i="20"/>
  <c r="E161" i="20"/>
  <c r="C161" i="20"/>
  <c r="D161" i="20"/>
  <c r="D174" i="21"/>
  <c r="C174" i="21"/>
  <c r="B174" i="21"/>
  <c r="E195" i="29"/>
  <c r="E187" i="29"/>
  <c r="E179" i="29"/>
  <c r="E171" i="29"/>
  <c r="E163" i="29"/>
  <c r="E106" i="29"/>
  <c r="E98" i="29"/>
  <c r="E82" i="29"/>
  <c r="E72" i="29"/>
  <c r="E66" i="29"/>
  <c r="E64" i="29"/>
  <c r="E62" i="29"/>
  <c r="E60" i="29"/>
  <c r="E58" i="29"/>
  <c r="E56" i="29"/>
  <c r="E54" i="29"/>
  <c r="E52" i="29"/>
  <c r="E50" i="29"/>
  <c r="E48" i="29"/>
  <c r="E46" i="29"/>
  <c r="E44" i="29"/>
  <c r="E42" i="29"/>
  <c r="E40" i="29"/>
  <c r="E38" i="29"/>
  <c r="E36" i="29"/>
  <c r="E34" i="29"/>
  <c r="E32" i="29"/>
  <c r="E30" i="29"/>
  <c r="E28" i="29"/>
  <c r="E26" i="29"/>
  <c r="E24" i="29"/>
  <c r="E22" i="29"/>
  <c r="E20" i="29"/>
  <c r="E18" i="29"/>
  <c r="E16" i="29"/>
  <c r="E14" i="29"/>
  <c r="E12" i="29"/>
  <c r="E10" i="29"/>
  <c r="E5" i="29"/>
  <c r="D213" i="32"/>
  <c r="AJ229" i="5"/>
  <c r="B195" i="32"/>
  <c r="C183" i="32"/>
  <c r="C180" i="32"/>
  <c r="C177" i="32"/>
  <c r="D166" i="32"/>
  <c r="B166" i="32"/>
  <c r="D163" i="32"/>
  <c r="C163" i="32"/>
  <c r="B160" i="32"/>
  <c r="D157" i="32"/>
  <c r="D150" i="32"/>
  <c r="B150" i="32"/>
  <c r="D147" i="32"/>
  <c r="B145" i="32"/>
  <c r="C141" i="32"/>
  <c r="D127" i="32"/>
  <c r="B120" i="32"/>
  <c r="D117" i="32"/>
  <c r="B95" i="32"/>
  <c r="B75" i="32"/>
  <c r="C61" i="32"/>
  <c r="C46" i="32"/>
  <c r="B41" i="32"/>
  <c r="B28" i="32"/>
  <c r="D25" i="32"/>
  <c r="B25" i="32"/>
  <c r="D22" i="32"/>
  <c r="D222" i="30"/>
  <c r="C213" i="30"/>
  <c r="B213" i="30"/>
  <c r="D208" i="30"/>
  <c r="D193" i="30"/>
  <c r="C191" i="30"/>
  <c r="D177" i="30"/>
  <c r="C175" i="30"/>
  <c r="D161" i="30"/>
  <c r="C159" i="30"/>
  <c r="D145" i="30"/>
  <c r="C142" i="30"/>
  <c r="D119" i="30"/>
  <c r="C117" i="30"/>
  <c r="D97" i="30"/>
  <c r="C97" i="30"/>
  <c r="B97" i="30"/>
  <c r="D73" i="30"/>
  <c r="C73" i="30"/>
  <c r="E180" i="20"/>
  <c r="D180" i="20"/>
  <c r="C180" i="20"/>
  <c r="B219" i="21"/>
  <c r="D219" i="21"/>
  <c r="D189" i="32"/>
  <c r="B189" i="32"/>
  <c r="D186" i="32"/>
  <c r="C186" i="32"/>
  <c r="C109" i="32"/>
  <c r="B109" i="32"/>
  <c r="D58" i="32"/>
  <c r="D51" i="32"/>
  <c r="B51" i="32"/>
  <c r="C43" i="32"/>
  <c r="C22" i="32"/>
  <c r="D16" i="32"/>
  <c r="D11" i="32"/>
  <c r="C11" i="32"/>
  <c r="B7" i="32"/>
  <c r="C7" i="32"/>
  <c r="C217" i="30"/>
  <c r="B217" i="30"/>
  <c r="D195" i="30"/>
  <c r="D179" i="30"/>
  <c r="D163" i="30"/>
  <c r="D147" i="30"/>
  <c r="D121" i="30"/>
  <c r="D110" i="30"/>
  <c r="B110" i="30"/>
  <c r="C110" i="30"/>
  <c r="D68" i="30"/>
  <c r="B68" i="30"/>
  <c r="C68" i="30"/>
  <c r="D40" i="30"/>
  <c r="B40" i="30"/>
  <c r="E183" i="20"/>
  <c r="C183" i="20"/>
  <c r="D183" i="20"/>
  <c r="E164" i="20"/>
  <c r="D164" i="20"/>
  <c r="C164" i="20"/>
  <c r="D116" i="20"/>
  <c r="E116" i="20"/>
  <c r="C116" i="20"/>
  <c r="B223" i="21"/>
  <c r="D223" i="21"/>
  <c r="C142" i="29"/>
  <c r="C117" i="29"/>
  <c r="D110" i="29"/>
  <c r="D102" i="29"/>
  <c r="D94" i="29"/>
  <c r="D76" i="29"/>
  <c r="D68" i="29"/>
  <c r="B209" i="32"/>
  <c r="B205" i="32"/>
  <c r="B201" i="32"/>
  <c r="B174" i="32"/>
  <c r="B171" i="32"/>
  <c r="D152" i="32"/>
  <c r="C152" i="32"/>
  <c r="B113" i="32"/>
  <c r="B69" i="32"/>
  <c r="C58" i="32"/>
  <c r="B43" i="32"/>
  <c r="D19" i="32"/>
  <c r="B19" i="32"/>
  <c r="C16" i="32"/>
  <c r="C221" i="30"/>
  <c r="B221" i="30"/>
  <c r="D216" i="30"/>
  <c r="D198" i="30"/>
  <c r="C195" i="30"/>
  <c r="C179" i="30"/>
  <c r="C163" i="30"/>
  <c r="C147" i="30"/>
  <c r="C121" i="30"/>
  <c r="D100" i="30"/>
  <c r="B100" i="30"/>
  <c r="C100" i="30"/>
  <c r="D96" i="30"/>
  <c r="C96" i="30"/>
  <c r="C223" i="20"/>
  <c r="D223" i="20"/>
  <c r="E223" i="20"/>
  <c r="E167" i="20"/>
  <c r="C167" i="20"/>
  <c r="D167" i="20"/>
  <c r="C52" i="20"/>
  <c r="D52" i="20"/>
  <c r="E52" i="20"/>
  <c r="C42" i="20"/>
  <c r="D42" i="20"/>
  <c r="E42" i="20"/>
  <c r="C197" i="32"/>
  <c r="B197" i="32"/>
  <c r="D194" i="32"/>
  <c r="C194" i="32"/>
  <c r="D124" i="32"/>
  <c r="B124" i="32"/>
  <c r="D53" i="32"/>
  <c r="C53" i="32"/>
  <c r="D27" i="32"/>
  <c r="C27" i="32"/>
  <c r="C226" i="30"/>
  <c r="B226" i="30"/>
  <c r="D109" i="30"/>
  <c r="C109" i="30"/>
  <c r="D52" i="30"/>
  <c r="B52" i="30"/>
  <c r="C52" i="30"/>
  <c r="D24" i="30"/>
  <c r="B24" i="30"/>
  <c r="C222" i="20"/>
  <c r="E222" i="20"/>
  <c r="E201" i="20"/>
  <c r="C201" i="20"/>
  <c r="D201" i="20"/>
  <c r="E174" i="20"/>
  <c r="C174" i="20"/>
  <c r="D174" i="20"/>
  <c r="D125" i="20"/>
  <c r="E125" i="20"/>
  <c r="C125" i="20"/>
  <c r="E63" i="20"/>
  <c r="C63" i="20"/>
  <c r="D63" i="20"/>
  <c r="D35" i="32"/>
  <c r="B35" i="32"/>
  <c r="C197" i="30"/>
  <c r="B197" i="30"/>
  <c r="D99" i="30"/>
  <c r="C99" i="30"/>
  <c r="D71" i="30"/>
  <c r="C71" i="30"/>
  <c r="B71" i="30"/>
  <c r="E190" i="20"/>
  <c r="C190" i="20"/>
  <c r="C58" i="30"/>
  <c r="C42" i="30"/>
  <c r="C26" i="30"/>
  <c r="C10" i="30"/>
  <c r="B6" i="30"/>
  <c r="D6" i="30"/>
  <c r="E184" i="20"/>
  <c r="C184" i="20"/>
  <c r="D157" i="20"/>
  <c r="E157" i="20"/>
  <c r="D140" i="20"/>
  <c r="E140" i="20"/>
  <c r="C121" i="20"/>
  <c r="D121" i="20"/>
  <c r="E121" i="20"/>
  <c r="C118" i="20"/>
  <c r="C108" i="20"/>
  <c r="D108" i="20"/>
  <c r="E108" i="20"/>
  <c r="C45" i="20"/>
  <c r="D45" i="20"/>
  <c r="E45" i="20"/>
  <c r="C28" i="20"/>
  <c r="D28" i="20"/>
  <c r="C18" i="20"/>
  <c r="D18" i="20"/>
  <c r="E18" i="20"/>
  <c r="C15" i="20"/>
  <c r="B211" i="21"/>
  <c r="D211" i="21"/>
  <c r="B183" i="21"/>
  <c r="C183" i="21"/>
  <c r="D183" i="21"/>
  <c r="C180" i="21"/>
  <c r="D180" i="21"/>
  <c r="C20" i="21"/>
  <c r="D20" i="21"/>
  <c r="B20" i="21"/>
  <c r="D224" i="24"/>
  <c r="C224" i="24"/>
  <c r="B224" i="24"/>
  <c r="C115" i="24"/>
  <c r="D115" i="24"/>
  <c r="B54" i="24"/>
  <c r="C54" i="24"/>
  <c r="D54" i="24"/>
  <c r="B38" i="24"/>
  <c r="C38" i="24"/>
  <c r="D38" i="24"/>
  <c r="B22" i="24"/>
  <c r="C22" i="24"/>
  <c r="D22" i="24"/>
  <c r="B5" i="24"/>
  <c r="C5" i="24"/>
  <c r="D5" i="24"/>
  <c r="AM10" i="5"/>
  <c r="D147" i="20"/>
  <c r="E147" i="20"/>
  <c r="C96" i="20"/>
  <c r="E96" i="20"/>
  <c r="C58" i="20"/>
  <c r="D58" i="20"/>
  <c r="E58" i="20"/>
  <c r="C21" i="20"/>
  <c r="D21" i="20"/>
  <c r="E21" i="20"/>
  <c r="C222" i="21"/>
  <c r="D222" i="21"/>
  <c r="B200" i="21"/>
  <c r="C200" i="21"/>
  <c r="D200" i="21"/>
  <c r="C23" i="21"/>
  <c r="B23" i="21"/>
  <c r="D23" i="21"/>
  <c r="C229" i="20"/>
  <c r="E229" i="20"/>
  <c r="C212" i="20"/>
  <c r="E212" i="20"/>
  <c r="D153" i="20"/>
  <c r="E153" i="20"/>
  <c r="D127" i="20"/>
  <c r="E127" i="20"/>
  <c r="C102" i="20"/>
  <c r="D102" i="20"/>
  <c r="E102" i="20"/>
  <c r="C99" i="20"/>
  <c r="E99" i="20"/>
  <c r="C61" i="20"/>
  <c r="D61" i="20"/>
  <c r="E61" i="20"/>
  <c r="C44" i="20"/>
  <c r="D44" i="20"/>
  <c r="C34" i="20"/>
  <c r="D34" i="20"/>
  <c r="E34" i="20"/>
  <c r="B221" i="21"/>
  <c r="D221" i="21"/>
  <c r="B199" i="21"/>
  <c r="D199" i="21"/>
  <c r="B155" i="21"/>
  <c r="C155" i="21"/>
  <c r="D108" i="30"/>
  <c r="B108" i="30"/>
  <c r="C108" i="30"/>
  <c r="D105" i="30"/>
  <c r="C105" i="30"/>
  <c r="D92" i="30"/>
  <c r="B92" i="30"/>
  <c r="C92" i="30"/>
  <c r="C215" i="20"/>
  <c r="D215" i="20"/>
  <c r="C199" i="20"/>
  <c r="D199" i="20"/>
  <c r="E196" i="20"/>
  <c r="D196" i="20"/>
  <c r="E176" i="20"/>
  <c r="C176" i="20"/>
  <c r="D159" i="20"/>
  <c r="E159" i="20"/>
  <c r="D142" i="20"/>
  <c r="E142" i="20"/>
  <c r="D81" i="20"/>
  <c r="C81" i="20"/>
  <c r="C37" i="20"/>
  <c r="D37" i="20"/>
  <c r="E37" i="20"/>
  <c r="C20" i="20"/>
  <c r="D20" i="20"/>
  <c r="E6" i="20"/>
  <c r="C5" i="20"/>
  <c r="D5" i="20"/>
  <c r="B226" i="21"/>
  <c r="D226" i="21"/>
  <c r="B204" i="21"/>
  <c r="C204" i="21"/>
  <c r="D204" i="21"/>
  <c r="B198" i="21"/>
  <c r="C198" i="21"/>
  <c r="D198" i="21"/>
  <c r="C107" i="30"/>
  <c r="C104" i="30"/>
  <c r="C101" i="30"/>
  <c r="C91" i="30"/>
  <c r="C78" i="30"/>
  <c r="C75" i="30"/>
  <c r="C66" i="30"/>
  <c r="C50" i="30"/>
  <c r="C34" i="30"/>
  <c r="C18" i="30"/>
  <c r="D185" i="20"/>
  <c r="E175" i="20"/>
  <c r="C175" i="20"/>
  <c r="D175" i="20"/>
  <c r="E172" i="20"/>
  <c r="D172" i="20"/>
  <c r="D149" i="20"/>
  <c r="E149" i="20"/>
  <c r="D123" i="20"/>
  <c r="E123" i="20"/>
  <c r="E113" i="20"/>
  <c r="C98" i="20"/>
  <c r="D98" i="20"/>
  <c r="C60" i="20"/>
  <c r="D60" i="20"/>
  <c r="C50" i="20"/>
  <c r="D50" i="20"/>
  <c r="E50" i="20"/>
  <c r="D23" i="20"/>
  <c r="C13" i="20"/>
  <c r="D13" i="20"/>
  <c r="E13" i="20"/>
  <c r="D6" i="20"/>
  <c r="AM128" i="5"/>
  <c r="B208" i="21"/>
  <c r="D208" i="21"/>
  <c r="C208" i="21"/>
  <c r="B189" i="21"/>
  <c r="D189" i="21"/>
  <c r="B165" i="21"/>
  <c r="D165" i="21"/>
  <c r="C165" i="21"/>
  <c r="C91" i="32"/>
  <c r="B91" i="32"/>
  <c r="B107" i="30"/>
  <c r="B104" i="30"/>
  <c r="B101" i="30"/>
  <c r="B91" i="30"/>
  <c r="B78" i="30"/>
  <c r="B75" i="30"/>
  <c r="B66" i="30"/>
  <c r="B50" i="30"/>
  <c r="B34" i="30"/>
  <c r="B18" i="30"/>
  <c r="E192" i="20"/>
  <c r="C192" i="20"/>
  <c r="C185" i="20"/>
  <c r="D155" i="20"/>
  <c r="E155" i="20"/>
  <c r="D138" i="20"/>
  <c r="E138" i="20"/>
  <c r="D113" i="20"/>
  <c r="C105" i="20"/>
  <c r="D105" i="20"/>
  <c r="E105" i="20"/>
  <c r="C53" i="20"/>
  <c r="D53" i="20"/>
  <c r="E53" i="20"/>
  <c r="C36" i="20"/>
  <c r="D36" i="20"/>
  <c r="C26" i="20"/>
  <c r="D26" i="20"/>
  <c r="E26" i="20"/>
  <c r="C23" i="20"/>
  <c r="AN128" i="5"/>
  <c r="D113" i="30"/>
  <c r="C113" i="30"/>
  <c r="C8" i="30"/>
  <c r="D8" i="30"/>
  <c r="C220" i="20"/>
  <c r="E220" i="20"/>
  <c r="C204" i="20"/>
  <c r="E204" i="20"/>
  <c r="E191" i="20"/>
  <c r="C191" i="20"/>
  <c r="D191" i="20"/>
  <c r="E188" i="20"/>
  <c r="D188" i="20"/>
  <c r="E168" i="20"/>
  <c r="C168" i="20"/>
  <c r="D145" i="20"/>
  <c r="E145" i="20"/>
  <c r="C66" i="20"/>
  <c r="D66" i="20"/>
  <c r="E66" i="20"/>
  <c r="C29" i="20"/>
  <c r="D29" i="20"/>
  <c r="E29" i="20"/>
  <c r="C12" i="20"/>
  <c r="D12" i="20"/>
  <c r="B215" i="21"/>
  <c r="D215" i="21"/>
  <c r="B195" i="21"/>
  <c r="C195" i="21"/>
  <c r="D195" i="21"/>
  <c r="B170" i="21"/>
  <c r="C170" i="21"/>
  <c r="C194" i="21"/>
  <c r="B179" i="21"/>
  <c r="C179" i="21"/>
  <c r="D179" i="21"/>
  <c r="B149" i="21"/>
  <c r="D149" i="21"/>
  <c r="C56" i="21"/>
  <c r="B56" i="21"/>
  <c r="C26" i="21"/>
  <c r="D26" i="21"/>
  <c r="B26" i="21"/>
  <c r="D218" i="24"/>
  <c r="B218" i="24"/>
  <c r="C188" i="21"/>
  <c r="D188" i="21"/>
  <c r="B173" i="21"/>
  <c r="D173" i="21"/>
  <c r="B154" i="21"/>
  <c r="C154" i="21"/>
  <c r="C151" i="21"/>
  <c r="B145" i="21"/>
  <c r="D145" i="21"/>
  <c r="B43" i="21"/>
  <c r="C43" i="21"/>
  <c r="D43" i="21"/>
  <c r="C140" i="24"/>
  <c r="D140" i="24"/>
  <c r="C160" i="20"/>
  <c r="D112" i="20"/>
  <c r="C62" i="20"/>
  <c r="D62" i="20"/>
  <c r="C54" i="20"/>
  <c r="D54" i="20"/>
  <c r="C46" i="20"/>
  <c r="D46" i="20"/>
  <c r="C38" i="20"/>
  <c r="D38" i="20"/>
  <c r="C30" i="20"/>
  <c r="D30" i="20"/>
  <c r="C22" i="20"/>
  <c r="D22" i="20"/>
  <c r="C14" i="20"/>
  <c r="D14" i="20"/>
  <c r="D210" i="21"/>
  <c r="B210" i="21"/>
  <c r="C210" i="21"/>
  <c r="D202" i="21"/>
  <c r="C202" i="21"/>
  <c r="B197" i="21"/>
  <c r="D197" i="21"/>
  <c r="B163" i="21"/>
  <c r="C163" i="21"/>
  <c r="D163" i="21"/>
  <c r="C148" i="21"/>
  <c r="B148" i="21"/>
  <c r="C144" i="21"/>
  <c r="B144" i="21"/>
  <c r="D144" i="21"/>
  <c r="B140" i="21"/>
  <c r="D140" i="21"/>
  <c r="D78" i="21"/>
  <c r="C78" i="21"/>
  <c r="C106" i="20"/>
  <c r="D106" i="20"/>
  <c r="C103" i="20"/>
  <c r="E103" i="20"/>
  <c r="C229" i="21"/>
  <c r="D229" i="21"/>
  <c r="D196" i="21"/>
  <c r="C190" i="21"/>
  <c r="B187" i="21"/>
  <c r="C187" i="21"/>
  <c r="C172" i="21"/>
  <c r="D172" i="21"/>
  <c r="D162" i="21"/>
  <c r="B157" i="21"/>
  <c r="D157" i="21"/>
  <c r="D102" i="21"/>
  <c r="B102" i="21"/>
  <c r="C102" i="21"/>
  <c r="B31" i="21"/>
  <c r="D31" i="21"/>
  <c r="C14" i="21"/>
  <c r="B14" i="21"/>
  <c r="D180" i="24"/>
  <c r="C180" i="24"/>
  <c r="B180" i="24"/>
  <c r="C157" i="24"/>
  <c r="D157" i="24"/>
  <c r="B103" i="30"/>
  <c r="B95" i="30"/>
  <c r="B77" i="30"/>
  <c r="B69" i="30"/>
  <c r="C194" i="20"/>
  <c r="C186" i="20"/>
  <c r="C178" i="20"/>
  <c r="C170" i="20"/>
  <c r="C162" i="20"/>
  <c r="C71" i="20"/>
  <c r="C64" i="20"/>
  <c r="D64" i="20"/>
  <c r="C56" i="20"/>
  <c r="D56" i="20"/>
  <c r="C48" i="20"/>
  <c r="D48" i="20"/>
  <c r="C40" i="20"/>
  <c r="D40" i="20"/>
  <c r="C32" i="20"/>
  <c r="D32" i="20"/>
  <c r="C24" i="20"/>
  <c r="D24" i="20"/>
  <c r="C16" i="20"/>
  <c r="D16" i="20"/>
  <c r="D228" i="21"/>
  <c r="B216" i="21"/>
  <c r="C216" i="21"/>
  <c r="D216" i="21"/>
  <c r="B205" i="21"/>
  <c r="D205" i="21"/>
  <c r="B196" i="21"/>
  <c r="B190" i="21"/>
  <c r="B181" i="21"/>
  <c r="D181" i="21"/>
  <c r="C162" i="21"/>
  <c r="C139" i="21"/>
  <c r="B139" i="21"/>
  <c r="C126" i="21"/>
  <c r="B126" i="21"/>
  <c r="D126" i="21"/>
  <c r="B123" i="21"/>
  <c r="D123" i="21"/>
  <c r="C65" i="21"/>
  <c r="B65" i="21"/>
  <c r="D65" i="21"/>
  <c r="C48" i="21"/>
  <c r="D48" i="21"/>
  <c r="B48" i="21"/>
  <c r="D189" i="24"/>
  <c r="B189" i="24"/>
  <c r="C189" i="24"/>
  <c r="B185" i="24"/>
  <c r="C185" i="24"/>
  <c r="D185" i="24"/>
  <c r="C114" i="20"/>
  <c r="D114" i="20"/>
  <c r="C111" i="20"/>
  <c r="E111" i="20"/>
  <c r="C7" i="20"/>
  <c r="D7" i="20"/>
  <c r="B186" i="21"/>
  <c r="C186" i="21"/>
  <c r="B171" i="21"/>
  <c r="C171" i="21"/>
  <c r="C156" i="21"/>
  <c r="D156" i="21"/>
  <c r="C122" i="21"/>
  <c r="B122" i="21"/>
  <c r="D122" i="21"/>
  <c r="C118" i="21"/>
  <c r="B118" i="21"/>
  <c r="D118" i="21"/>
  <c r="B115" i="21"/>
  <c r="D115" i="21"/>
  <c r="D106" i="21"/>
  <c r="B106" i="21"/>
  <c r="B37" i="21"/>
  <c r="C37" i="21"/>
  <c r="D37" i="21"/>
  <c r="C34" i="21"/>
  <c r="D34" i="21"/>
  <c r="D110" i="21"/>
  <c r="B110" i="21"/>
  <c r="C64" i="21"/>
  <c r="D64" i="21"/>
  <c r="C42" i="21"/>
  <c r="D42" i="21"/>
  <c r="D229" i="24"/>
  <c r="C229" i="24"/>
  <c r="D210" i="24"/>
  <c r="B210" i="24"/>
  <c r="C210" i="24"/>
  <c r="B60" i="24"/>
  <c r="C60" i="24"/>
  <c r="D60" i="24"/>
  <c r="B44" i="24"/>
  <c r="C44" i="24"/>
  <c r="D44" i="24"/>
  <c r="B28" i="24"/>
  <c r="C28" i="24"/>
  <c r="D28" i="24"/>
  <c r="B12" i="24"/>
  <c r="C12" i="24"/>
  <c r="D12" i="24"/>
  <c r="D127" i="21"/>
  <c r="D119" i="21"/>
  <c r="D114" i="21"/>
  <c r="B114" i="21"/>
  <c r="D76" i="21"/>
  <c r="C76" i="21"/>
  <c r="B76" i="21"/>
  <c r="D66" i="21"/>
  <c r="D63" i="21"/>
  <c r="B55" i="21"/>
  <c r="D52" i="21"/>
  <c r="C41" i="21"/>
  <c r="B33" i="21"/>
  <c r="C30" i="21"/>
  <c r="B30" i="21"/>
  <c r="C8" i="21"/>
  <c r="B191" i="24"/>
  <c r="D164" i="24"/>
  <c r="C164" i="24"/>
  <c r="C145" i="24"/>
  <c r="D145" i="24"/>
  <c r="C119" i="24"/>
  <c r="D119" i="24"/>
  <c r="D70" i="21"/>
  <c r="B70" i="21"/>
  <c r="C58" i="21"/>
  <c r="D58" i="21"/>
  <c r="C16" i="21"/>
  <c r="D16" i="21"/>
  <c r="D168" i="24"/>
  <c r="C168" i="24"/>
  <c r="D82" i="21"/>
  <c r="C82" i="21"/>
  <c r="C46" i="21"/>
  <c r="B46" i="21"/>
  <c r="C24" i="21"/>
  <c r="B24" i="21"/>
  <c r="D227" i="24"/>
  <c r="B227" i="24"/>
  <c r="D214" i="24"/>
  <c r="B214" i="24"/>
  <c r="C214" i="24"/>
  <c r="D208" i="24"/>
  <c r="C208" i="24"/>
  <c r="C149" i="24"/>
  <c r="D149" i="24"/>
  <c r="C123" i="24"/>
  <c r="D123" i="24"/>
  <c r="C69" i="20"/>
  <c r="D207" i="21"/>
  <c r="D201" i="21"/>
  <c r="C193" i="21"/>
  <c r="C177" i="21"/>
  <c r="C161" i="21"/>
  <c r="C147" i="21"/>
  <c r="C138" i="21"/>
  <c r="C121" i="21"/>
  <c r="D74" i="21"/>
  <c r="C74" i="21"/>
  <c r="B57" i="21"/>
  <c r="C32" i="21"/>
  <c r="D32" i="21"/>
  <c r="B18" i="21"/>
  <c r="C15" i="21"/>
  <c r="C10" i="21"/>
  <c r="D10" i="21"/>
  <c r="D202" i="24"/>
  <c r="B202" i="24"/>
  <c r="D196" i="24"/>
  <c r="C196" i="24"/>
  <c r="C171" i="24"/>
  <c r="D171" i="24"/>
  <c r="B213" i="21"/>
  <c r="D213" i="21"/>
  <c r="D98" i="21"/>
  <c r="B98" i="21"/>
  <c r="D68" i="21"/>
  <c r="C68" i="21"/>
  <c r="C62" i="21"/>
  <c r="B62" i="21"/>
  <c r="C40" i="21"/>
  <c r="B40" i="21"/>
  <c r="C153" i="24"/>
  <c r="D153" i="24"/>
  <c r="C127" i="24"/>
  <c r="D127" i="24"/>
  <c r="D72" i="21"/>
  <c r="C72" i="21"/>
  <c r="D222" i="24"/>
  <c r="B222" i="24"/>
  <c r="D206" i="24"/>
  <c r="B206" i="24"/>
  <c r="C173" i="24"/>
  <c r="C166" i="24"/>
  <c r="D159" i="24"/>
  <c r="D155" i="24"/>
  <c r="D151" i="24"/>
  <c r="D147" i="24"/>
  <c r="D142" i="24"/>
  <c r="D138" i="24"/>
  <c r="D125" i="24"/>
  <c r="D121" i="24"/>
  <c r="D117" i="24"/>
  <c r="B66" i="24"/>
  <c r="C66" i="24"/>
  <c r="D66" i="24"/>
  <c r="B50" i="24"/>
  <c r="C50" i="24"/>
  <c r="D50" i="24"/>
  <c r="B34" i="24"/>
  <c r="C34" i="24"/>
  <c r="D34" i="24"/>
  <c r="B18" i="24"/>
  <c r="C18" i="24"/>
  <c r="D18" i="24"/>
  <c r="D216" i="24"/>
  <c r="C216" i="24"/>
  <c r="D200" i="24"/>
  <c r="C200" i="24"/>
  <c r="C187" i="24"/>
  <c r="D187" i="24"/>
  <c r="D178" i="24"/>
  <c r="B178" i="24"/>
  <c r="C178" i="24"/>
  <c r="D175" i="24"/>
  <c r="B56" i="24"/>
  <c r="C56" i="24"/>
  <c r="D56" i="24"/>
  <c r="B40" i="24"/>
  <c r="C40" i="24"/>
  <c r="D40" i="24"/>
  <c r="B24" i="24"/>
  <c r="C24" i="24"/>
  <c r="D24" i="24"/>
  <c r="C175" i="24"/>
  <c r="D162" i="24"/>
  <c r="B162" i="24"/>
  <c r="C162" i="24"/>
  <c r="B62" i="24"/>
  <c r="C62" i="24"/>
  <c r="D62" i="24"/>
  <c r="B46" i="24"/>
  <c r="C46" i="24"/>
  <c r="D46" i="24"/>
  <c r="B30" i="24"/>
  <c r="C30" i="24"/>
  <c r="D30" i="24"/>
  <c r="B14" i="24"/>
  <c r="C14" i="24"/>
  <c r="D14" i="24"/>
  <c r="D94" i="21"/>
  <c r="C94" i="21"/>
  <c r="D220" i="24"/>
  <c r="C220" i="24"/>
  <c r="D204" i="24"/>
  <c r="C204" i="24"/>
  <c r="D194" i="24"/>
  <c r="B194" i="24"/>
  <c r="C194" i="24"/>
  <c r="B169" i="24"/>
  <c r="C169" i="24"/>
  <c r="D169" i="24"/>
  <c r="B52" i="24"/>
  <c r="C52" i="24"/>
  <c r="D52" i="24"/>
  <c r="B36" i="24"/>
  <c r="C36" i="24"/>
  <c r="D36" i="24"/>
  <c r="B20" i="24"/>
  <c r="C20" i="24"/>
  <c r="D20" i="24"/>
  <c r="B58" i="24"/>
  <c r="C58" i="24"/>
  <c r="D58" i="24"/>
  <c r="B42" i="24"/>
  <c r="C42" i="24"/>
  <c r="D42" i="24"/>
  <c r="B26" i="24"/>
  <c r="C26" i="24"/>
  <c r="D26" i="24"/>
  <c r="B10" i="24"/>
  <c r="C10" i="24"/>
  <c r="D10" i="24"/>
  <c r="B8" i="24"/>
  <c r="C8" i="24"/>
  <c r="D8" i="24"/>
  <c r="D9" i="24"/>
  <c r="B198" i="24"/>
  <c r="D167" i="24"/>
  <c r="C165" i="24"/>
  <c r="D158" i="24"/>
  <c r="D156" i="24"/>
  <c r="D154" i="24"/>
  <c r="D152" i="24"/>
  <c r="D150" i="24"/>
  <c r="D148" i="24"/>
  <c r="D146" i="24"/>
  <c r="D144" i="24"/>
  <c r="D141" i="24"/>
  <c r="D139" i="24"/>
  <c r="D128" i="24"/>
  <c r="D126" i="24"/>
  <c r="D124" i="24"/>
  <c r="D122" i="24"/>
  <c r="D120" i="24"/>
  <c r="D118" i="24"/>
  <c r="D116" i="24"/>
  <c r="D143" i="22"/>
  <c r="D143" i="31"/>
  <c r="E143" i="29"/>
  <c r="D143" i="30"/>
  <c r="D143" i="21"/>
  <c r="C167" i="24"/>
  <c r="C160" i="24"/>
  <c r="C158" i="24"/>
  <c r="C156" i="24"/>
  <c r="C154" i="24"/>
  <c r="C152" i="24"/>
  <c r="C150" i="24"/>
  <c r="C148" i="24"/>
  <c r="C146" i="24"/>
  <c r="C144" i="24"/>
  <c r="C141" i="24"/>
  <c r="C139" i="24"/>
  <c r="C128" i="24"/>
  <c r="C126" i="24"/>
  <c r="C124" i="24"/>
  <c r="C122" i="24"/>
  <c r="C120" i="24"/>
  <c r="C118" i="24"/>
  <c r="C116" i="24"/>
  <c r="C143" i="22"/>
  <c r="C143" i="31"/>
  <c r="D143" i="29"/>
  <c r="C143" i="30"/>
  <c r="C143" i="21"/>
  <c r="B160" i="24"/>
  <c r="B222" i="32"/>
  <c r="C222" i="32"/>
  <c r="AJ216" i="5"/>
  <c r="AJ208" i="5"/>
  <c r="AF226" i="5"/>
  <c r="B229" i="22"/>
  <c r="B227" i="22"/>
  <c r="B224" i="22"/>
  <c r="B222" i="22"/>
  <c r="B220" i="22"/>
  <c r="B218" i="22"/>
  <c r="B216" i="22"/>
  <c r="B214" i="22"/>
  <c r="B212" i="22"/>
  <c r="B210" i="22"/>
  <c r="B208" i="22"/>
  <c r="B206" i="22"/>
  <c r="B204" i="22"/>
  <c r="B202" i="22"/>
  <c r="B200" i="22"/>
  <c r="B198" i="22"/>
  <c r="B228" i="31"/>
  <c r="B226" i="31"/>
  <c r="B223" i="31"/>
  <c r="B221" i="31"/>
  <c r="B219" i="31"/>
  <c r="B217" i="31"/>
  <c r="B215" i="31"/>
  <c r="B213" i="31"/>
  <c r="B211" i="31"/>
  <c r="B209" i="31"/>
  <c r="B207" i="31"/>
  <c r="B205" i="31"/>
  <c r="B203" i="31"/>
  <c r="B201" i="31"/>
  <c r="B199" i="31"/>
  <c r="B197" i="31"/>
  <c r="C223" i="26"/>
  <c r="B221" i="26"/>
  <c r="C216" i="26"/>
  <c r="B214" i="26"/>
  <c r="C207" i="26"/>
  <c r="B205" i="26"/>
  <c r="C200" i="26"/>
  <c r="B198" i="26"/>
  <c r="E223" i="29"/>
  <c r="E215" i="29"/>
  <c r="E207" i="29"/>
  <c r="C198" i="29"/>
  <c r="E198" i="29"/>
  <c r="B229" i="32"/>
  <c r="C229" i="32"/>
  <c r="B212" i="32"/>
  <c r="C212" i="32"/>
  <c r="B206" i="32"/>
  <c r="C206" i="32"/>
  <c r="AJ215" i="5"/>
  <c r="AJ207" i="5"/>
  <c r="AJ221" i="5"/>
  <c r="B216" i="26"/>
  <c r="B200" i="26"/>
  <c r="E229" i="29"/>
  <c r="C223" i="29"/>
  <c r="E220" i="29"/>
  <c r="C215" i="29"/>
  <c r="E212" i="29"/>
  <c r="C207" i="29"/>
  <c r="C204" i="29"/>
  <c r="E204" i="29"/>
  <c r="E197" i="29"/>
  <c r="B218" i="32"/>
  <c r="C218" i="32"/>
  <c r="B202" i="32"/>
  <c r="C202" i="32"/>
  <c r="AJ214" i="5"/>
  <c r="B224" i="32"/>
  <c r="C224" i="32"/>
  <c r="B208" i="32"/>
  <c r="C208" i="32"/>
  <c r="AJ206" i="5"/>
  <c r="AJ226" i="5"/>
  <c r="AJ218" i="5"/>
  <c r="AJ213" i="5"/>
  <c r="AJ219" i="5"/>
  <c r="AJ222" i="5"/>
  <c r="C228" i="22"/>
  <c r="C226" i="22"/>
  <c r="C223" i="22"/>
  <c r="C221" i="22"/>
  <c r="C219" i="22"/>
  <c r="C217" i="22"/>
  <c r="C215" i="22"/>
  <c r="C213" i="22"/>
  <c r="C211" i="22"/>
  <c r="C209" i="22"/>
  <c r="C207" i="22"/>
  <c r="C205" i="22"/>
  <c r="C203" i="22"/>
  <c r="C201" i="22"/>
  <c r="C199" i="22"/>
  <c r="C197" i="22"/>
  <c r="C229" i="31"/>
  <c r="C227" i="31"/>
  <c r="C224" i="31"/>
  <c r="C222" i="31"/>
  <c r="C220" i="31"/>
  <c r="C218" i="31"/>
  <c r="C216" i="31"/>
  <c r="C214" i="31"/>
  <c r="C212" i="31"/>
  <c r="C210" i="31"/>
  <c r="C208" i="31"/>
  <c r="C206" i="31"/>
  <c r="C204" i="31"/>
  <c r="C202" i="31"/>
  <c r="C200" i="31"/>
  <c r="C198" i="31"/>
  <c r="C222" i="26"/>
  <c r="C213" i="26"/>
  <c r="C206" i="26"/>
  <c r="C197" i="26"/>
  <c r="E222" i="29"/>
  <c r="E214" i="29"/>
  <c r="C200" i="29"/>
  <c r="E200" i="29"/>
  <c r="B214" i="32"/>
  <c r="C214" i="32"/>
  <c r="B198" i="32"/>
  <c r="C198" i="32"/>
  <c r="AJ212" i="5"/>
  <c r="AJ223" i="5"/>
  <c r="AJ227" i="5"/>
  <c r="B222" i="26"/>
  <c r="D217" i="26"/>
  <c r="B206" i="26"/>
  <c r="D201" i="26"/>
  <c r="D222" i="29"/>
  <c r="D214" i="29"/>
  <c r="C206" i="29"/>
  <c r="E206" i="29"/>
  <c r="B220" i="32"/>
  <c r="C220" i="32"/>
  <c r="B204" i="32"/>
  <c r="C204" i="32"/>
  <c r="AJ211" i="5"/>
  <c r="AJ228" i="5"/>
  <c r="C227" i="26"/>
  <c r="C217" i="26"/>
  <c r="C210" i="26"/>
  <c r="C201" i="26"/>
  <c r="E224" i="29"/>
  <c r="E216" i="29"/>
  <c r="E208" i="29"/>
  <c r="E205" i="29"/>
  <c r="B227" i="32"/>
  <c r="C227" i="32"/>
  <c r="B210" i="32"/>
  <c r="C210" i="32"/>
  <c r="AJ210" i="5"/>
  <c r="AJ220" i="5"/>
  <c r="C229" i="26"/>
  <c r="B227" i="26"/>
  <c r="C212" i="26"/>
  <c r="B210" i="26"/>
  <c r="D224" i="29"/>
  <c r="E221" i="29"/>
  <c r="D216" i="29"/>
  <c r="E213" i="29"/>
  <c r="D208" i="29"/>
  <c r="C205" i="29"/>
  <c r="C202" i="29"/>
  <c r="E202" i="29"/>
  <c r="D222" i="32"/>
  <c r="B216" i="32"/>
  <c r="C216" i="32"/>
  <c r="D206" i="32"/>
  <c r="B200" i="32"/>
  <c r="C200" i="32"/>
  <c r="C229" i="30"/>
  <c r="C227" i="30"/>
  <c r="C224" i="30"/>
  <c r="C222" i="30"/>
  <c r="C220" i="30"/>
  <c r="C218" i="30"/>
  <c r="C216" i="30"/>
  <c r="C214" i="30"/>
  <c r="C212" i="30"/>
  <c r="C210" i="30"/>
  <c r="C208" i="30"/>
  <c r="C206" i="30"/>
  <c r="C204" i="30"/>
  <c r="C202" i="30"/>
  <c r="C200" i="30"/>
  <c r="C198" i="30"/>
  <c r="D228" i="24"/>
  <c r="D226" i="24"/>
  <c r="D223" i="24"/>
  <c r="D221" i="24"/>
  <c r="D219" i="24"/>
  <c r="D217" i="24"/>
  <c r="D215" i="24"/>
  <c r="D213" i="24"/>
  <c r="D211" i="24"/>
  <c r="D209" i="24"/>
  <c r="D207" i="24"/>
  <c r="D205" i="24"/>
  <c r="D203" i="24"/>
  <c r="D201" i="24"/>
  <c r="D199" i="24"/>
  <c r="D197" i="24"/>
  <c r="D228" i="30"/>
  <c r="D226" i="30"/>
  <c r="D223" i="30"/>
  <c r="D221" i="30"/>
  <c r="D219" i="30"/>
  <c r="D217" i="30"/>
  <c r="D215" i="30"/>
  <c r="D213" i="30"/>
  <c r="D211" i="30"/>
  <c r="D209" i="30"/>
  <c r="D207" i="30"/>
  <c r="D205" i="30"/>
  <c r="D203" i="30"/>
  <c r="D201" i="30"/>
  <c r="D199" i="30"/>
  <c r="D197" i="30"/>
  <c r="D229" i="20"/>
  <c r="D227" i="20"/>
  <c r="D224" i="20"/>
  <c r="D222" i="20"/>
  <c r="D220" i="20"/>
  <c r="D218" i="20"/>
  <c r="D216" i="20"/>
  <c r="D214" i="20"/>
  <c r="D212" i="20"/>
  <c r="D210" i="20"/>
  <c r="D208" i="20"/>
  <c r="D206" i="20"/>
  <c r="D204" i="20"/>
  <c r="D202" i="20"/>
  <c r="D200" i="20"/>
  <c r="D198" i="20"/>
  <c r="C228" i="21"/>
  <c r="C226" i="21"/>
  <c r="C223" i="21"/>
  <c r="C221" i="21"/>
  <c r="C219" i="21"/>
  <c r="C217" i="21"/>
  <c r="C215" i="21"/>
  <c r="C213" i="21"/>
  <c r="C211" i="21"/>
  <c r="C209" i="21"/>
  <c r="C207" i="21"/>
  <c r="C205" i="21"/>
  <c r="C203" i="21"/>
  <c r="C201" i="21"/>
  <c r="C199" i="21"/>
  <c r="C197" i="21"/>
  <c r="C228" i="24"/>
  <c r="C226" i="24"/>
  <c r="C223" i="24"/>
  <c r="C221" i="24"/>
  <c r="C219" i="24"/>
  <c r="C217" i="24"/>
  <c r="C215" i="24"/>
  <c r="C213" i="24"/>
  <c r="C211" i="24"/>
  <c r="C209" i="24"/>
  <c r="C207" i="24"/>
  <c r="C205" i="24"/>
  <c r="C203" i="24"/>
  <c r="C201" i="24"/>
  <c r="C199" i="24"/>
  <c r="C197" i="24"/>
  <c r="AF188" i="5"/>
  <c r="AF180" i="5"/>
  <c r="AF200" i="5"/>
  <c r="AF213" i="5"/>
  <c r="AF204" i="5"/>
  <c r="AF172" i="5"/>
  <c r="AF222" i="5"/>
  <c r="C181" i="22"/>
  <c r="B179" i="22"/>
  <c r="C165" i="22"/>
  <c r="B163" i="22"/>
  <c r="B194" i="31"/>
  <c r="C194" i="31"/>
  <c r="B190" i="31"/>
  <c r="C190" i="31"/>
  <c r="B186" i="31"/>
  <c r="C186" i="31"/>
  <c r="B182" i="31"/>
  <c r="C182" i="31"/>
  <c r="B178" i="31"/>
  <c r="C178" i="31"/>
  <c r="B174" i="31"/>
  <c r="C174" i="31"/>
  <c r="B170" i="31"/>
  <c r="C170" i="31"/>
  <c r="B166" i="31"/>
  <c r="C166" i="31"/>
  <c r="B162" i="31"/>
  <c r="C162" i="31"/>
  <c r="B181" i="22"/>
  <c r="B165" i="22"/>
  <c r="AF219" i="5"/>
  <c r="B193" i="31"/>
  <c r="C193" i="31"/>
  <c r="B189" i="31"/>
  <c r="C189" i="31"/>
  <c r="B185" i="31"/>
  <c r="C185" i="31"/>
  <c r="B181" i="31"/>
  <c r="C181" i="31"/>
  <c r="B177" i="31"/>
  <c r="C177" i="31"/>
  <c r="B173" i="31"/>
  <c r="C173" i="31"/>
  <c r="B169" i="31"/>
  <c r="C169" i="31"/>
  <c r="B165" i="31"/>
  <c r="C165" i="31"/>
  <c r="B161" i="31"/>
  <c r="C161" i="31"/>
  <c r="AF198" i="5"/>
  <c r="AF211" i="5"/>
  <c r="AF185" i="5"/>
  <c r="AF177" i="5"/>
  <c r="AF197" i="5"/>
  <c r="AF210" i="5"/>
  <c r="AF192" i="5"/>
  <c r="AF223" i="5"/>
  <c r="C171" i="22"/>
  <c r="B169" i="22"/>
  <c r="AF196" i="5"/>
  <c r="AF217" i="5"/>
  <c r="AF209" i="5"/>
  <c r="AF228" i="5"/>
  <c r="AF218" i="5"/>
  <c r="C173" i="22"/>
  <c r="B196" i="31"/>
  <c r="C196" i="31"/>
  <c r="B192" i="31"/>
  <c r="C192" i="31"/>
  <c r="B188" i="31"/>
  <c r="C188" i="31"/>
  <c r="B184" i="31"/>
  <c r="C184" i="31"/>
  <c r="B180" i="31"/>
  <c r="C180" i="31"/>
  <c r="B176" i="31"/>
  <c r="C176" i="31"/>
  <c r="B172" i="31"/>
  <c r="C172" i="31"/>
  <c r="B168" i="31"/>
  <c r="C168" i="31"/>
  <c r="B164" i="31"/>
  <c r="C164" i="31"/>
  <c r="AF191" i="5"/>
  <c r="AF183" i="5"/>
  <c r="AF195" i="5"/>
  <c r="AF216" i="5"/>
  <c r="AF208" i="5"/>
  <c r="AF220" i="5"/>
  <c r="C175" i="22"/>
  <c r="B173" i="22"/>
  <c r="AF194" i="5"/>
  <c r="AF202" i="5"/>
  <c r="AF215" i="5"/>
  <c r="AF207" i="5"/>
  <c r="AF221" i="5"/>
  <c r="AF224" i="5"/>
  <c r="B175" i="22"/>
  <c r="B195" i="31"/>
  <c r="C195" i="31"/>
  <c r="B191" i="31"/>
  <c r="C191" i="31"/>
  <c r="B187" i="31"/>
  <c r="C187" i="31"/>
  <c r="B183" i="31"/>
  <c r="C183" i="31"/>
  <c r="B179" i="31"/>
  <c r="C179" i="31"/>
  <c r="B175" i="31"/>
  <c r="C175" i="31"/>
  <c r="B171" i="31"/>
  <c r="C171" i="31"/>
  <c r="B167" i="31"/>
  <c r="C167" i="31"/>
  <c r="B163" i="31"/>
  <c r="C163" i="31"/>
  <c r="AH206" i="5"/>
  <c r="AG173" i="5"/>
  <c r="B119" i="31"/>
  <c r="C119" i="31"/>
  <c r="D119" i="31"/>
  <c r="B159" i="26"/>
  <c r="C159" i="26"/>
  <c r="D159" i="26"/>
  <c r="B117" i="26"/>
  <c r="C117" i="26"/>
  <c r="D117" i="26"/>
  <c r="AG176" i="5"/>
  <c r="AG150" i="5"/>
  <c r="AG116" i="5"/>
  <c r="AH176" i="5"/>
  <c r="AH121" i="5"/>
  <c r="AH200" i="5"/>
  <c r="B155" i="31"/>
  <c r="C155" i="31"/>
  <c r="D155" i="31"/>
  <c r="B138" i="31"/>
  <c r="C138" i="31"/>
  <c r="D138" i="31"/>
  <c r="B145" i="31"/>
  <c r="C145" i="31"/>
  <c r="D145" i="31"/>
  <c r="AG190" i="5"/>
  <c r="AH166" i="5"/>
  <c r="AH195" i="5"/>
  <c r="B149" i="31"/>
  <c r="C149" i="31"/>
  <c r="D149" i="31"/>
  <c r="B123" i="31"/>
  <c r="C123" i="31"/>
  <c r="D123" i="31"/>
  <c r="B157" i="26"/>
  <c r="C157" i="26"/>
  <c r="D157" i="26"/>
  <c r="B149" i="26"/>
  <c r="C149" i="26"/>
  <c r="D149" i="26"/>
  <c r="B140" i="26"/>
  <c r="C140" i="26"/>
  <c r="D140" i="26"/>
  <c r="B123" i="26"/>
  <c r="C123" i="26"/>
  <c r="D123" i="26"/>
  <c r="B115" i="26"/>
  <c r="AH227" i="5"/>
  <c r="AH161" i="5"/>
  <c r="AH171" i="5"/>
  <c r="AH203" i="5"/>
  <c r="AH212" i="5"/>
  <c r="AH201" i="5"/>
  <c r="AH193" i="5"/>
  <c r="AH119" i="5"/>
  <c r="AH139" i="5"/>
  <c r="AH148" i="5"/>
  <c r="AH156" i="5"/>
  <c r="AH167" i="5"/>
  <c r="AH182" i="5"/>
  <c r="AH190" i="5"/>
  <c r="C115" i="26"/>
  <c r="AH127" i="5"/>
  <c r="AH218" i="5"/>
  <c r="AH222" i="5"/>
  <c r="AH162" i="5"/>
  <c r="AH192" i="5"/>
  <c r="AH204" i="5"/>
  <c r="AH213" i="5"/>
  <c r="AH202" i="5"/>
  <c r="AH194" i="5"/>
  <c r="AH120" i="5"/>
  <c r="AH140" i="5"/>
  <c r="AH149" i="5"/>
  <c r="AH157" i="5"/>
  <c r="AH168" i="5"/>
  <c r="AH183" i="5"/>
  <c r="AH191" i="5"/>
  <c r="D115" i="26"/>
  <c r="AH226" i="5"/>
  <c r="AH174" i="5"/>
  <c r="AH221" i="5"/>
  <c r="AH175" i="5"/>
  <c r="AH207" i="5"/>
  <c r="AH215" i="5"/>
  <c r="AH196" i="5"/>
  <c r="AH122" i="5"/>
  <c r="AH142" i="5"/>
  <c r="AH151" i="5"/>
  <c r="AH160" i="5"/>
  <c r="AH177" i="5"/>
  <c r="AH185" i="5"/>
  <c r="AH229" i="5"/>
  <c r="AH172" i="5"/>
  <c r="AH208" i="5"/>
  <c r="AH216" i="5"/>
  <c r="AH197" i="5"/>
  <c r="AH115" i="5"/>
  <c r="AH123" i="5"/>
  <c r="AH144" i="5"/>
  <c r="AH152" i="5"/>
  <c r="AH163" i="5"/>
  <c r="AH178" i="5"/>
  <c r="AH186" i="5"/>
  <c r="AH228" i="5"/>
  <c r="AH224" i="5"/>
  <c r="AH173" i="5"/>
  <c r="AH209" i="5"/>
  <c r="AH217" i="5"/>
  <c r="AH198" i="5"/>
  <c r="AH116" i="5"/>
  <c r="AH124" i="5"/>
  <c r="AH145" i="5"/>
  <c r="AH153" i="5"/>
  <c r="AH164" i="5"/>
  <c r="AH179" i="5"/>
  <c r="AH187" i="5"/>
  <c r="AH199" i="5"/>
  <c r="AH125" i="5"/>
  <c r="AH154" i="5"/>
  <c r="AH180" i="5"/>
  <c r="AH223" i="5"/>
  <c r="AH220" i="5"/>
  <c r="AH169" i="5"/>
  <c r="AH126" i="5"/>
  <c r="AH210" i="5"/>
  <c r="AH117" i="5"/>
  <c r="AH146" i="5"/>
  <c r="AH165" i="5"/>
  <c r="AH188" i="5"/>
  <c r="AH158" i="5"/>
  <c r="AG187" i="5"/>
  <c r="AH159" i="5"/>
  <c r="AG215" i="5"/>
  <c r="B159" i="31"/>
  <c r="C159" i="31"/>
  <c r="D159" i="31"/>
  <c r="B142" i="31"/>
  <c r="C142" i="31"/>
  <c r="D142" i="31"/>
  <c r="B117" i="31"/>
  <c r="C117" i="31"/>
  <c r="D117" i="31"/>
  <c r="B125" i="26"/>
  <c r="C125" i="26"/>
  <c r="D125" i="26"/>
  <c r="AG167" i="5"/>
  <c r="AH118" i="5"/>
  <c r="AG164" i="5"/>
  <c r="AG186" i="5"/>
  <c r="AG163" i="5"/>
  <c r="AG141" i="5"/>
  <c r="AH155" i="5"/>
  <c r="AG212" i="5"/>
  <c r="B153" i="31"/>
  <c r="C153" i="31"/>
  <c r="D153" i="31"/>
  <c r="B127" i="31"/>
  <c r="C127" i="31"/>
  <c r="D127" i="31"/>
  <c r="B155" i="26"/>
  <c r="C155" i="26"/>
  <c r="D155" i="26"/>
  <c r="B147" i="26"/>
  <c r="C147" i="26"/>
  <c r="D147" i="26"/>
  <c r="B138" i="26"/>
  <c r="C138" i="26"/>
  <c r="D138" i="26"/>
  <c r="B121" i="26"/>
  <c r="C121" i="26"/>
  <c r="D121" i="26"/>
  <c r="B151" i="26"/>
  <c r="C151" i="26"/>
  <c r="D151" i="26"/>
  <c r="AG148" i="5"/>
  <c r="AG145" i="5"/>
  <c r="AG184" i="5"/>
  <c r="AG159" i="5"/>
  <c r="AG139" i="5"/>
  <c r="AH150" i="5"/>
  <c r="AG198" i="5"/>
  <c r="AG207" i="5"/>
  <c r="AH170" i="5"/>
  <c r="B147" i="31"/>
  <c r="C147" i="31"/>
  <c r="D147" i="31"/>
  <c r="B121" i="31"/>
  <c r="C121" i="31"/>
  <c r="D121" i="31"/>
  <c r="AG182" i="5"/>
  <c r="AG156" i="5"/>
  <c r="AG124" i="5"/>
  <c r="AH189" i="5"/>
  <c r="AH147" i="5"/>
  <c r="AG193" i="5"/>
  <c r="AG203" i="5"/>
  <c r="AG219" i="5"/>
  <c r="B157" i="31"/>
  <c r="C157" i="31"/>
  <c r="D157" i="31"/>
  <c r="B140" i="31"/>
  <c r="C140" i="31"/>
  <c r="D140" i="31"/>
  <c r="B115" i="31"/>
  <c r="AG221" i="5"/>
  <c r="AG169" i="5"/>
  <c r="AG126" i="5"/>
  <c r="AG204" i="5"/>
  <c r="AG213" i="5"/>
  <c r="AG199" i="5"/>
  <c r="AG117" i="5"/>
  <c r="AG125" i="5"/>
  <c r="AG146" i="5"/>
  <c r="AG154" i="5"/>
  <c r="AG165" i="5"/>
  <c r="AG180" i="5"/>
  <c r="AG188" i="5"/>
  <c r="C115" i="31"/>
  <c r="AG227" i="5"/>
  <c r="AG170" i="5"/>
  <c r="AG206" i="5"/>
  <c r="AG214" i="5"/>
  <c r="AG200" i="5"/>
  <c r="AG118" i="5"/>
  <c r="AG147" i="5"/>
  <c r="AG155" i="5"/>
  <c r="AG166" i="5"/>
  <c r="AG181" i="5"/>
  <c r="AG189" i="5"/>
  <c r="D115" i="31"/>
  <c r="AG127" i="5"/>
  <c r="AG222" i="5"/>
  <c r="AG161" i="5"/>
  <c r="AG171" i="5"/>
  <c r="AG226" i="5"/>
  <c r="AG162" i="5"/>
  <c r="AG192" i="5"/>
  <c r="AG208" i="5"/>
  <c r="AG216" i="5"/>
  <c r="AG202" i="5"/>
  <c r="AG194" i="5"/>
  <c r="AG120" i="5"/>
  <c r="AG140" i="5"/>
  <c r="AG149" i="5"/>
  <c r="AG157" i="5"/>
  <c r="AG168" i="5"/>
  <c r="AG183" i="5"/>
  <c r="AG191" i="5"/>
  <c r="AG218" i="5"/>
  <c r="AG229" i="5"/>
  <c r="AG174" i="5"/>
  <c r="AG209" i="5"/>
  <c r="AG217" i="5"/>
  <c r="AG195" i="5"/>
  <c r="AG228" i="5"/>
  <c r="AG224" i="5"/>
  <c r="AG175" i="5"/>
  <c r="AG210" i="5"/>
  <c r="AG196" i="5"/>
  <c r="AG122" i="5"/>
  <c r="AG142" i="5"/>
  <c r="AG151" i="5"/>
  <c r="AG160" i="5"/>
  <c r="AG177" i="5"/>
  <c r="AG185" i="5"/>
  <c r="AG158" i="5"/>
  <c r="AG123" i="5"/>
  <c r="AG223" i="5"/>
  <c r="AG220" i="5"/>
  <c r="AG172" i="5"/>
  <c r="AG211" i="5"/>
  <c r="AG197" i="5"/>
  <c r="AG115" i="5"/>
  <c r="AG144" i="5"/>
  <c r="B153" i="26"/>
  <c r="C153" i="26"/>
  <c r="D153" i="26"/>
  <c r="B145" i="26"/>
  <c r="C145" i="26"/>
  <c r="D145" i="26"/>
  <c r="B127" i="26"/>
  <c r="C127" i="26"/>
  <c r="D127" i="26"/>
  <c r="B119" i="26"/>
  <c r="C119" i="26"/>
  <c r="D119" i="26"/>
  <c r="B142" i="26"/>
  <c r="C142" i="26"/>
  <c r="D142" i="26"/>
  <c r="AG179" i="5"/>
  <c r="AG153" i="5"/>
  <c r="AG121" i="5"/>
  <c r="AH184" i="5"/>
  <c r="AH141" i="5"/>
  <c r="AG201" i="5"/>
  <c r="AH214" i="5"/>
  <c r="AH219" i="5"/>
  <c r="B151" i="31"/>
  <c r="C151" i="31"/>
  <c r="D151" i="31"/>
  <c r="B125" i="31"/>
  <c r="C125" i="31"/>
  <c r="D125" i="31"/>
  <c r="D160" i="26"/>
  <c r="D158" i="26"/>
  <c r="D156" i="26"/>
  <c r="D154" i="26"/>
  <c r="D152" i="26"/>
  <c r="D150" i="26"/>
  <c r="D148" i="26"/>
  <c r="D146" i="26"/>
  <c r="D144" i="26"/>
  <c r="D141" i="26"/>
  <c r="D139" i="26"/>
  <c r="D128" i="26"/>
  <c r="D126" i="26"/>
  <c r="D124" i="26"/>
  <c r="D122" i="26"/>
  <c r="D120" i="26"/>
  <c r="D118" i="26"/>
  <c r="D116" i="26"/>
  <c r="C160" i="31"/>
  <c r="C158" i="31"/>
  <c r="C156" i="31"/>
  <c r="C154" i="31"/>
  <c r="C152" i="31"/>
  <c r="C150" i="31"/>
  <c r="C148" i="31"/>
  <c r="C146" i="31"/>
  <c r="C144" i="31"/>
  <c r="C141" i="31"/>
  <c r="C139" i="31"/>
  <c r="C128" i="31"/>
  <c r="C126" i="31"/>
  <c r="C124" i="31"/>
  <c r="C122" i="31"/>
  <c r="C120" i="31"/>
  <c r="C118" i="31"/>
  <c r="C116" i="31"/>
  <c r="C160" i="26"/>
  <c r="C158" i="26"/>
  <c r="C156" i="26"/>
  <c r="C154" i="26"/>
  <c r="C152" i="26"/>
  <c r="C150" i="26"/>
  <c r="C148" i="26"/>
  <c r="C146" i="26"/>
  <c r="C144" i="26"/>
  <c r="C141" i="26"/>
  <c r="C139" i="26"/>
  <c r="C128" i="26"/>
  <c r="C126" i="26"/>
  <c r="C124" i="26"/>
  <c r="C122" i="26"/>
  <c r="C120" i="26"/>
  <c r="C118" i="26"/>
  <c r="C116" i="26"/>
  <c r="E160" i="29"/>
  <c r="E158" i="29"/>
  <c r="E156" i="29"/>
  <c r="E154" i="29"/>
  <c r="E152" i="29"/>
  <c r="E150" i="29"/>
  <c r="E148" i="29"/>
  <c r="E146" i="29"/>
  <c r="E144" i="29"/>
  <c r="E141" i="29"/>
  <c r="E139" i="29"/>
  <c r="E128" i="29"/>
  <c r="E126" i="29"/>
  <c r="E124" i="29"/>
  <c r="E122" i="29"/>
  <c r="E120" i="29"/>
  <c r="E118" i="29"/>
  <c r="E116" i="29"/>
  <c r="D160" i="29"/>
  <c r="D158" i="29"/>
  <c r="D156" i="29"/>
  <c r="D154" i="29"/>
  <c r="D152" i="29"/>
  <c r="D150" i="29"/>
  <c r="D146" i="29"/>
  <c r="D144" i="29"/>
  <c r="D141" i="29"/>
  <c r="D139" i="29"/>
  <c r="D128" i="29"/>
  <c r="D126" i="29"/>
  <c r="D124" i="29"/>
  <c r="D122" i="29"/>
  <c r="D120" i="29"/>
  <c r="D118" i="29"/>
  <c r="D116" i="29"/>
  <c r="E159" i="29"/>
  <c r="E157" i="29"/>
  <c r="E155" i="29"/>
  <c r="E153" i="29"/>
  <c r="E151" i="29"/>
  <c r="E149" i="29"/>
  <c r="E147" i="29"/>
  <c r="E145" i="29"/>
  <c r="E142" i="29"/>
  <c r="E140" i="29"/>
  <c r="E138" i="29"/>
  <c r="E127" i="29"/>
  <c r="E125" i="29"/>
  <c r="E123" i="29"/>
  <c r="E121" i="29"/>
  <c r="E119" i="29"/>
  <c r="E117" i="29"/>
  <c r="E115" i="29"/>
  <c r="B113" i="22"/>
  <c r="B111" i="22"/>
  <c r="B109" i="22"/>
  <c r="B107" i="22"/>
  <c r="B105" i="22"/>
  <c r="B103" i="22"/>
  <c r="B101" i="22"/>
  <c r="B99" i="22"/>
  <c r="B97" i="22"/>
  <c r="B95" i="22"/>
  <c r="B93" i="22"/>
  <c r="B91" i="22"/>
  <c r="B81" i="22"/>
  <c r="B77" i="22"/>
  <c r="B75" i="22"/>
  <c r="B73" i="22"/>
  <c r="B71" i="22"/>
  <c r="B69" i="22"/>
  <c r="D113" i="26"/>
  <c r="D111" i="26"/>
  <c r="D109" i="26"/>
  <c r="D107" i="26"/>
  <c r="D105" i="26"/>
  <c r="D103" i="26"/>
  <c r="D101" i="26"/>
  <c r="D99" i="26"/>
  <c r="D97" i="26"/>
  <c r="D95" i="26"/>
  <c r="D93" i="26"/>
  <c r="D91" i="26"/>
  <c r="D81" i="26"/>
  <c r="D77" i="26"/>
  <c r="D75" i="26"/>
  <c r="D73" i="26"/>
  <c r="D71" i="26"/>
  <c r="D69" i="26"/>
  <c r="C111" i="29"/>
  <c r="E108" i="29"/>
  <c r="C103" i="29"/>
  <c r="E100" i="29"/>
  <c r="C95" i="29"/>
  <c r="E92" i="29"/>
  <c r="C77" i="29"/>
  <c r="E74" i="29"/>
  <c r="C69" i="29"/>
  <c r="C113" i="26"/>
  <c r="C111" i="26"/>
  <c r="C109" i="26"/>
  <c r="C107" i="26"/>
  <c r="C105" i="26"/>
  <c r="C103" i="26"/>
  <c r="C101" i="26"/>
  <c r="C99" i="26"/>
  <c r="C97" i="26"/>
  <c r="C95" i="26"/>
  <c r="C93" i="26"/>
  <c r="C91" i="26"/>
  <c r="C81" i="26"/>
  <c r="C77" i="26"/>
  <c r="C75" i="26"/>
  <c r="C73" i="26"/>
  <c r="C71" i="26"/>
  <c r="C69" i="26"/>
  <c r="E113" i="29"/>
  <c r="D108" i="29"/>
  <c r="E105" i="29"/>
  <c r="D100" i="29"/>
  <c r="E97" i="29"/>
  <c r="D92" i="29"/>
  <c r="E81" i="29"/>
  <c r="D74" i="29"/>
  <c r="E71" i="29"/>
  <c r="D114" i="22"/>
  <c r="D112" i="22"/>
  <c r="D110" i="22"/>
  <c r="D108" i="22"/>
  <c r="D106" i="22"/>
  <c r="D104" i="22"/>
  <c r="D102" i="22"/>
  <c r="D100" i="22"/>
  <c r="D98" i="22"/>
  <c r="D96" i="22"/>
  <c r="D94" i="22"/>
  <c r="D92" i="22"/>
  <c r="D82" i="22"/>
  <c r="D78" i="22"/>
  <c r="D76" i="22"/>
  <c r="D74" i="22"/>
  <c r="D72" i="22"/>
  <c r="D70" i="22"/>
  <c r="D68" i="22"/>
  <c r="C114" i="32"/>
  <c r="D114" i="32"/>
  <c r="C110" i="32"/>
  <c r="D110" i="32"/>
  <c r="C106" i="32"/>
  <c r="D106" i="32"/>
  <c r="C102" i="32"/>
  <c r="D102" i="32"/>
  <c r="C98" i="32"/>
  <c r="D98" i="32"/>
  <c r="C94" i="32"/>
  <c r="D94" i="32"/>
  <c r="C82" i="32"/>
  <c r="D82" i="32"/>
  <c r="C76" i="32"/>
  <c r="D76" i="32"/>
  <c r="C72" i="32"/>
  <c r="D72" i="32"/>
  <c r="C68" i="32"/>
  <c r="D68" i="32"/>
  <c r="AJ128" i="5"/>
  <c r="C114" i="22"/>
  <c r="C112" i="22"/>
  <c r="C110" i="22"/>
  <c r="C108" i="22"/>
  <c r="C106" i="22"/>
  <c r="C104" i="22"/>
  <c r="C102" i="22"/>
  <c r="C100" i="22"/>
  <c r="C98" i="22"/>
  <c r="C96" i="22"/>
  <c r="C94" i="22"/>
  <c r="C92" i="22"/>
  <c r="C82" i="22"/>
  <c r="C78" i="22"/>
  <c r="C76" i="22"/>
  <c r="C74" i="22"/>
  <c r="C72" i="22"/>
  <c r="C70" i="22"/>
  <c r="C68" i="22"/>
  <c r="D114" i="31"/>
  <c r="D112" i="31"/>
  <c r="D110" i="31"/>
  <c r="D108" i="31"/>
  <c r="D106" i="31"/>
  <c r="D104" i="31"/>
  <c r="D102" i="31"/>
  <c r="D100" i="31"/>
  <c r="D98" i="31"/>
  <c r="D96" i="31"/>
  <c r="D94" i="31"/>
  <c r="D92" i="31"/>
  <c r="D82" i="31"/>
  <c r="D78" i="31"/>
  <c r="D76" i="31"/>
  <c r="D74" i="31"/>
  <c r="D72" i="31"/>
  <c r="D70" i="31"/>
  <c r="D68" i="31"/>
  <c r="AH128" i="5"/>
  <c r="D114" i="26"/>
  <c r="D112" i="26"/>
  <c r="D110" i="26"/>
  <c r="D108" i="26"/>
  <c r="D106" i="26"/>
  <c r="D104" i="26"/>
  <c r="D102" i="26"/>
  <c r="D100" i="26"/>
  <c r="D98" i="26"/>
  <c r="D96" i="26"/>
  <c r="D94" i="26"/>
  <c r="D92" i="26"/>
  <c r="D82" i="26"/>
  <c r="D78" i="26"/>
  <c r="D76" i="26"/>
  <c r="D74" i="26"/>
  <c r="D72" i="26"/>
  <c r="D70" i="26"/>
  <c r="D68" i="26"/>
  <c r="E112" i="29"/>
  <c r="C107" i="29"/>
  <c r="E104" i="29"/>
  <c r="C99" i="29"/>
  <c r="E96" i="29"/>
  <c r="C91" i="29"/>
  <c r="E78" i="29"/>
  <c r="C73" i="29"/>
  <c r="E70" i="29"/>
  <c r="C114" i="26"/>
  <c r="C112" i="26"/>
  <c r="C110" i="26"/>
  <c r="C108" i="26"/>
  <c r="C106" i="26"/>
  <c r="C104" i="26"/>
  <c r="C102" i="26"/>
  <c r="C100" i="26"/>
  <c r="C98" i="26"/>
  <c r="C96" i="26"/>
  <c r="C94" i="26"/>
  <c r="C92" i="26"/>
  <c r="C82" i="26"/>
  <c r="C78" i="26"/>
  <c r="C76" i="26"/>
  <c r="C74" i="26"/>
  <c r="C72" i="26"/>
  <c r="C70" i="26"/>
  <c r="C68" i="26"/>
  <c r="E109" i="29"/>
  <c r="E101" i="29"/>
  <c r="E93" i="29"/>
  <c r="E75" i="29"/>
  <c r="D113" i="22"/>
  <c r="D111" i="22"/>
  <c r="D109" i="22"/>
  <c r="D107" i="22"/>
  <c r="D105" i="22"/>
  <c r="D103" i="22"/>
  <c r="D101" i="22"/>
  <c r="D99" i="22"/>
  <c r="D97" i="22"/>
  <c r="D95" i="22"/>
  <c r="D93" i="22"/>
  <c r="D91" i="22"/>
  <c r="D81" i="22"/>
  <c r="D77" i="22"/>
  <c r="D75" i="22"/>
  <c r="D73" i="22"/>
  <c r="D71" i="22"/>
  <c r="D69" i="22"/>
  <c r="C109" i="29"/>
  <c r="C101" i="29"/>
  <c r="C93" i="29"/>
  <c r="C75" i="29"/>
  <c r="C112" i="32"/>
  <c r="D112" i="32"/>
  <c r="C108" i="32"/>
  <c r="D108" i="32"/>
  <c r="C104" i="32"/>
  <c r="D104" i="32"/>
  <c r="C100" i="32"/>
  <c r="D100" i="32"/>
  <c r="C96" i="32"/>
  <c r="D96" i="32"/>
  <c r="C92" i="32"/>
  <c r="D92" i="32"/>
  <c r="C78" i="32"/>
  <c r="D78" i="32"/>
  <c r="C74" i="32"/>
  <c r="D74" i="32"/>
  <c r="C70" i="32"/>
  <c r="D70" i="32"/>
  <c r="C113" i="21"/>
  <c r="C111" i="21"/>
  <c r="C109" i="21"/>
  <c r="C107" i="21"/>
  <c r="C105" i="21"/>
  <c r="C103" i="21"/>
  <c r="C101" i="21"/>
  <c r="C99" i="21"/>
  <c r="C97" i="21"/>
  <c r="C95" i="21"/>
  <c r="C93" i="21"/>
  <c r="C91" i="21"/>
  <c r="C81" i="21"/>
  <c r="C77" i="21"/>
  <c r="C75" i="21"/>
  <c r="C73" i="21"/>
  <c r="C71" i="21"/>
  <c r="C69" i="21"/>
  <c r="D113" i="24"/>
  <c r="D111" i="24"/>
  <c r="D109" i="24"/>
  <c r="D107" i="24"/>
  <c r="D105" i="24"/>
  <c r="D103" i="24"/>
  <c r="D101" i="24"/>
  <c r="D99" i="24"/>
  <c r="D97" i="24"/>
  <c r="D95" i="24"/>
  <c r="D93" i="24"/>
  <c r="D91" i="24"/>
  <c r="D81" i="24"/>
  <c r="D77" i="24"/>
  <c r="D75" i="24"/>
  <c r="D73" i="24"/>
  <c r="D71" i="24"/>
  <c r="D69" i="24"/>
  <c r="B113" i="21"/>
  <c r="B111" i="21"/>
  <c r="B109" i="21"/>
  <c r="B107" i="21"/>
  <c r="B105" i="21"/>
  <c r="B103" i="21"/>
  <c r="B101" i="21"/>
  <c r="B99" i="21"/>
  <c r="B97" i="21"/>
  <c r="B95" i="21"/>
  <c r="B93" i="21"/>
  <c r="B91" i="21"/>
  <c r="B81" i="21"/>
  <c r="B77" i="21"/>
  <c r="B75" i="21"/>
  <c r="B73" i="21"/>
  <c r="B71" i="21"/>
  <c r="B69" i="21"/>
  <c r="C113" i="24"/>
  <c r="C111" i="24"/>
  <c r="C109" i="24"/>
  <c r="C107" i="24"/>
  <c r="C105" i="24"/>
  <c r="C103" i="24"/>
  <c r="C101" i="24"/>
  <c r="C99" i="24"/>
  <c r="C97" i="24"/>
  <c r="C95" i="24"/>
  <c r="C93" i="24"/>
  <c r="C91" i="24"/>
  <c r="C81" i="24"/>
  <c r="C77" i="24"/>
  <c r="C75" i="24"/>
  <c r="C73" i="24"/>
  <c r="C71" i="24"/>
  <c r="C69" i="24"/>
  <c r="E94" i="20"/>
  <c r="E92" i="20"/>
  <c r="E82" i="20"/>
  <c r="E78" i="20"/>
  <c r="E76" i="20"/>
  <c r="E74" i="20"/>
  <c r="E72" i="20"/>
  <c r="E70" i="20"/>
  <c r="E68" i="20"/>
  <c r="AL128" i="5"/>
  <c r="D94" i="20"/>
  <c r="D92" i="20"/>
  <c r="D82" i="20"/>
  <c r="D78" i="20"/>
  <c r="D76" i="20"/>
  <c r="D74" i="20"/>
  <c r="D72" i="20"/>
  <c r="D70" i="20"/>
  <c r="D68" i="20"/>
  <c r="D114" i="24"/>
  <c r="D112" i="24"/>
  <c r="D110" i="24"/>
  <c r="D108" i="24"/>
  <c r="D106" i="24"/>
  <c r="D104" i="24"/>
  <c r="D102" i="24"/>
  <c r="D100" i="24"/>
  <c r="D98" i="24"/>
  <c r="D96" i="24"/>
  <c r="D94" i="24"/>
  <c r="D92" i="24"/>
  <c r="D82" i="24"/>
  <c r="D78" i="24"/>
  <c r="D76" i="24"/>
  <c r="D74" i="24"/>
  <c r="D72" i="24"/>
  <c r="D70" i="24"/>
  <c r="D68" i="24"/>
  <c r="C114" i="24"/>
  <c r="C112" i="24"/>
  <c r="C110" i="24"/>
  <c r="C108" i="24"/>
  <c r="C106" i="24"/>
  <c r="C104" i="24"/>
  <c r="C102" i="24"/>
  <c r="C100" i="24"/>
  <c r="C98" i="24"/>
  <c r="C96" i="24"/>
  <c r="C94" i="24"/>
  <c r="C92" i="24"/>
  <c r="C82" i="24"/>
  <c r="C78" i="24"/>
  <c r="C76" i="24"/>
  <c r="C74" i="24"/>
  <c r="C72" i="24"/>
  <c r="C70" i="24"/>
  <c r="C68" i="24"/>
  <c r="D113" i="32"/>
  <c r="D111" i="32"/>
  <c r="D109" i="32"/>
  <c r="D107" i="32"/>
  <c r="D105" i="32"/>
  <c r="D103" i="32"/>
  <c r="D101" i="32"/>
  <c r="D99" i="32"/>
  <c r="D97" i="32"/>
  <c r="D95" i="32"/>
  <c r="D93" i="32"/>
  <c r="D91" i="32"/>
  <c r="D81" i="32"/>
  <c r="D77" i="32"/>
  <c r="D75" i="32"/>
  <c r="D73" i="32"/>
  <c r="D71" i="32"/>
  <c r="D69" i="32"/>
  <c r="E93" i="20"/>
  <c r="E91" i="20"/>
  <c r="E81" i="20"/>
  <c r="E77" i="20"/>
  <c r="E75" i="20"/>
  <c r="E73" i="20"/>
  <c r="E71" i="20"/>
  <c r="E69" i="20"/>
</calcChain>
</file>

<file path=xl/sharedStrings.xml><?xml version="1.0" encoding="utf-8"?>
<sst xmlns="http://schemas.openxmlformats.org/spreadsheetml/2006/main" count="33438" uniqueCount="5082">
  <si>
    <t>GDSN - Data attributes healthcare</t>
  </si>
  <si>
    <t>Change history</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</si>
  <si>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</si>
  <si>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Date</t>
  </si>
  <si>
    <t>Version</t>
  </si>
  <si>
    <t>By</t>
  </si>
  <si>
    <t>Changes</t>
  </si>
  <si>
    <t>1.0</t>
  </si>
  <si>
    <t>Reinier Prenger</t>
  </si>
  <si>
    <t>Initial document, suited for GDSN version 3.1.1.</t>
  </si>
  <si>
    <t>1.1</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</si>
  <si>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</si>
  <si>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</si>
  <si>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</si>
  <si>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2.0</t>
  </si>
  <si>
    <t>Amanda deLaroque</t>
  </si>
  <si>
    <t>Changed the format to allow sorting per country and added coutry-specific tabs for country specific information.</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</si>
  <si>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</si>
  <si>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Update the specifications for UK NHS based on Medical Devices - Item Attribute v1.2 DoT Workshop Summary v0.1.xlsx
Moved Trade Item Description and code to 1.027</t>
  </si>
  <si>
    <t>2.1</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</si>
  <si>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</si>
  <si>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</si>
  <si>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</si>
  <si>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</si>
  <si>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</si>
  <si>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</si>
  <si>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2.1.3</t>
  </si>
  <si>
    <t>Added Trade Item Regulatory Information
Removed Millibar from the LOV for Atmospheric Pressure requirements by the FDA.</t>
  </si>
  <si>
    <t>2.1.4</t>
  </si>
  <si>
    <t>Reinier Prenger
Amanda deLaroque</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</si>
  <si>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</si>
  <si>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</si>
  <si>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</si>
  <si>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</si>
  <si>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</si>
  <si>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2.4</t>
  </si>
  <si>
    <t>Added English texts to the DE tab.
Added examples for all attributes in the NL tab.</t>
  </si>
  <si>
    <t>2.5</t>
  </si>
  <si>
    <t>Added the missing CNK information for Belgium.</t>
  </si>
  <si>
    <t>2.6</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</si>
  <si>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</si>
  <si>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2.7</t>
  </si>
  <si>
    <t>Jesper Kervin Franke 
Patrick Ponsaerts
Jolyn van der Beek
Iloe Degen
Henk-Jan Timmerman</t>
  </si>
  <si>
    <t xml:space="preserve">Removed FieldIDS.
Added BMS IDs.
Changed dependency based on FieldIDS to BMS IDs.
Changes Picklist ID into BMS Code List ID and added codelist numbers.
Added Attributes Definitions for Business names to Fielddefinitions tab.
Updated US FDA tab.
Updated the requirements tab from France (as of 11-05-2019).
Updated the requirements tab from Germany (as of 07-2021).
Updated the requirements tab from Belgium (as of 07-2021).
Updated the requirements tab from the Netherlands (as of 14-08-2021).
Updated the requirements tab from Finland (as of 12-2021).
Added Definition English, Instruction English and Remark(s) English to NL tab.
Updated explanation tab.
</t>
  </si>
  <si>
    <t>Explanation</t>
  </si>
  <si>
    <t>The "Fielddefinitions" tab is an overview of all data attributes used in the Healthcare sector. The last columns show the mandatory/optional requirements per country whom have joined the ECHO collaboration program. Each individual country tab of the Excel contains country specific information which varies from the basic data in the "Fielddefinitions" tab.</t>
  </si>
  <si>
    <t>Remark:
Consistency of information in this Excel is checked by VBA Macro's on conformance with GS1's Global Data Dictionary and internally within the TAB's</t>
  </si>
  <si>
    <t>Fielddefinitions</t>
  </si>
  <si>
    <t>Columns</t>
  </si>
  <si>
    <t>Meaning</t>
  </si>
  <si>
    <t>* GDSN Attributes</t>
  </si>
  <si>
    <t>BMS ID</t>
  </si>
  <si>
    <t xml:space="preserve">BMS stands for Business Message Standard.
Each BMS brings together the appropriate classes, attributes, and values needed to fulfill the message objective. Specific definitions are provided to ensure clarity around class, attributes, and values. Syntax constraints are identified. The standard also includes the high level and detail level class diagrams depicting the scope of the message, and the relationship of its elements to each other.
The BMS ID is used to denote hierarchical structure and dependencies between data attributes. 
</t>
  </si>
  <si>
    <t>Attribute name English</t>
  </si>
  <si>
    <t>English name for each data attribute</t>
  </si>
  <si>
    <t>** ADB Attributes</t>
  </si>
  <si>
    <t>Attribute Definitions for Business names</t>
  </si>
  <si>
    <t>The GS1 Attribute Definitions for Business (ADB) provide additional clarity to existing technical standards. Business friendly names simplify meaning and usage of standard attributes for business users and communities. Currently, ADBs are providing additional clarity to the GS1 Global Data Model (GDM). Healthcare is not yet in scope for GDM.</t>
  </si>
  <si>
    <t>Definition English</t>
  </si>
  <si>
    <t>Definition of the purpose of each data attribute in English</t>
  </si>
  <si>
    <t>Instruction English</t>
  </si>
  <si>
    <t>Some rules regarding the allowed contents of the data attribute in English</t>
  </si>
  <si>
    <t>Remark(s) English</t>
  </si>
  <si>
    <t>Relevant remark(s) in English</t>
  </si>
  <si>
    <t>Format</t>
  </si>
  <si>
    <t>The format of the allowed characters</t>
  </si>
  <si>
    <t>Min Len</t>
  </si>
  <si>
    <t>The minimum length of this data attribute in the healthcare sector</t>
  </si>
  <si>
    <t>Max Len</t>
  </si>
  <si>
    <t>The maximum length (ex sign &amp; decimal) of this data attribute for value positions (possibly 2 more for sign and decimal) in the healthcare sector</t>
  </si>
  <si>
    <t>Decimals</t>
  </si>
  <si>
    <t>The possible number of decimal positions</t>
  </si>
  <si>
    <t>Example</t>
  </si>
  <si>
    <t>Example of a good data attribute value</t>
  </si>
  <si>
    <t>UoM</t>
  </si>
  <si>
    <t>Unit of measurement (fixed value), copied to GDSN data attribute "UnitOfMeasurement" at the appropriate value data attribute</t>
  </si>
  <si>
    <t>*** BMS Code List IDs</t>
  </si>
  <si>
    <t>BMS Code List ID</t>
  </si>
  <si>
    <t>The BMS Code List ID for the allowed values of this data attribute.</t>
  </si>
  <si>
    <t>Repeatable</t>
  </si>
  <si>
    <t xml:space="preserve">Indicates if a data attribute can be entered more than once. </t>
  </si>
  <si>
    <t>Mand. GDSN</t>
  </si>
  <si>
    <t>Indicator if a data attribute is Mandatory (Yes) or Optional (No) within the GDSN standard.</t>
  </si>
  <si>
    <t>Dependency</t>
  </si>
  <si>
    <t>Indicates a condition determining if the data attribute should be entered (not left empty)</t>
  </si>
  <si>
    <t>Attribute was added in the stated version number of this Excel</t>
  </si>
  <si>
    <t>GDSN name</t>
  </si>
  <si>
    <t>The international agreed GDSN name, if necessary preceded by the attribute/group name to which this attribute belongs</t>
  </si>
  <si>
    <t>XML Path</t>
  </si>
  <si>
    <t>The complete GDSN X-path of the attribute</t>
  </si>
  <si>
    <t>GDSN notes</t>
  </si>
  <si>
    <t>Notes related to the GDSN attribute</t>
  </si>
  <si>
    <t>BE-, DE-, DK-, ES-, FI-, FR-, IE-, NL-, US FDA-, UK NHS- Required/Mandatory</t>
  </si>
  <si>
    <t>Requirements per country/regulation.</t>
  </si>
  <si>
    <r>
      <rPr>
        <b/>
        <sz val="10"/>
        <rFont val="Verdana"/>
        <family val="2"/>
      </rPr>
      <t xml:space="preserve">* For more information on GDSN Attributes, see: 'GS1 GDSN Attributes with BMS ID and xPath' via the Maintenance release on </t>
    </r>
    <r>
      <rPr>
        <b/>
        <u/>
        <sz val="10"/>
        <color theme="10"/>
        <rFont val="Verdana"/>
        <family val="2"/>
      </rPr>
      <t>https://www.gs1.org/standards/gdsn</t>
    </r>
  </si>
  <si>
    <r>
      <rPr>
        <b/>
        <sz val="10"/>
        <rFont val="Verdana"/>
        <family val="2"/>
      </rPr>
      <t>** For m</t>
    </r>
    <r>
      <rPr>
        <b/>
        <sz val="11"/>
        <rFont val="Verdana"/>
        <family val="2"/>
      </rPr>
      <t xml:space="preserve">ore information on Attribute Definitions for Business, see: </t>
    </r>
    <r>
      <rPr>
        <b/>
        <u/>
        <sz val="11"/>
        <color theme="10"/>
        <rFont val="Verdana"/>
        <family val="2"/>
      </rPr>
      <t>https://www.gs1.org/standards/attribute-definitions-for-business</t>
    </r>
  </si>
  <si>
    <r>
      <rPr>
        <b/>
        <sz val="10"/>
        <rFont val="Verdana"/>
        <family val="2"/>
      </rPr>
      <t>*** For all BMS Code lists see:</t>
    </r>
    <r>
      <rPr>
        <b/>
        <u/>
        <sz val="10"/>
        <color theme="10"/>
        <rFont val="Verdana"/>
        <family val="2"/>
      </rPr>
      <t xml:space="preserve"> http://apps.gs1.org/GDD/Pages/clHome.aspx</t>
    </r>
  </si>
  <si>
    <t>GS1 Data Source - Data attributes healthcare</t>
  </si>
  <si>
    <t xml:space="preserve"> </t>
  </si>
  <si>
    <t>Country requirements</t>
  </si>
  <si>
    <t>Field Definitions</t>
  </si>
  <si>
    <t>Attribute Definitions 
for Business names</t>
  </si>
  <si>
    <t>Attribute Definitions 
for Business definitions</t>
  </si>
  <si>
    <t>Deci-
mals</t>
  </si>
  <si>
    <t>Mand. Funct</t>
  </si>
  <si>
    <t>Keep in connection with Macro</t>
  </si>
  <si>
    <t>HMC Keep in connection with Macro</t>
  </si>
  <si>
    <t>Multi lingual</t>
  </si>
  <si>
    <t>GDSN/ FDA?</t>
  </si>
  <si>
    <t>Sort</t>
  </si>
  <si>
    <t>BE Required</t>
  </si>
  <si>
    <t>DE Required</t>
  </si>
  <si>
    <t>DK Required</t>
  </si>
  <si>
    <t>ES Required</t>
  </si>
  <si>
    <t>FI Required</t>
  </si>
  <si>
    <t>FR Required</t>
  </si>
  <si>
    <t>IE Required</t>
  </si>
  <si>
    <t>NL Required</t>
  </si>
  <si>
    <t>US FDA Mandatory</t>
  </si>
  <si>
    <t>UK NHS Required</t>
  </si>
  <si>
    <t>Trade Item Identification GTIN</t>
  </si>
  <si>
    <t>GTIN (Global Trade Item Number)</t>
  </si>
  <si>
    <t>The global number that uniquely identifies a product and its various packaging levels (e.g. item, case, pallet) physical or non-physical.</t>
  </si>
  <si>
    <t>The GS1 Identification Key used to identify trade items. The key comprises a GS1 Company Prefix, an Item Reference and Check Digit.</t>
  </si>
  <si>
    <t>This is a worldwide unique number to identify a trade item, and contains 14 digits. If the GS1 item code (GTIN) consists of less than 14 digits, provide leading zeroes to the value.</t>
  </si>
  <si>
    <t>Numeric</t>
  </si>
  <si>
    <t>05410013107231</t>
  </si>
  <si>
    <t/>
  </si>
  <si>
    <t>Yes</t>
  </si>
  <si>
    <t>gtin</t>
  </si>
  <si>
    <t>catalogue_item_notification:catalogueItemNotification/catalogueItem/tradeItem/gtin</t>
  </si>
  <si>
    <t>Additional Trade Item Identification</t>
  </si>
  <si>
    <t>Additional Product Identification</t>
  </si>
  <si>
    <t>An identifier, other than the GTIN, which provides an additional identification for the product.</t>
  </si>
  <si>
    <t>Alternative information to identify a trade item, for instance, the item number of the supplier.</t>
  </si>
  <si>
    <t>If this data attribute is being provided, you must also provide the data attribute ‘Additional trade item identification type’.</t>
  </si>
  <si>
    <t>String</t>
  </si>
  <si>
    <t>1</t>
  </si>
  <si>
    <t xml:space="preserve">567567
</t>
  </si>
  <si>
    <t>No</t>
  </si>
  <si>
    <t>additionalTradeItemIdentification</t>
  </si>
  <si>
    <t>catalogue_item_notification:catalogueItemNotification/catalogueItem/tradeItem/additionalTradeItemIdentification</t>
  </si>
  <si>
    <t>Additional Trade Item Identification Type</t>
  </si>
  <si>
    <t>Additional Product Identification Type Code</t>
  </si>
  <si>
    <t>The code indicating the type of Additional Product Identification used.</t>
  </si>
  <si>
    <t>Code specifying an additional trade item identification type. Allowed code values are specified in GS1 code list AdditionalTradeItemIdentificationTypeCode.</t>
  </si>
  <si>
    <t>Select a value from the code list AdditionalTradeItemIdentificationTypeCode</t>
  </si>
  <si>
    <t>Picklist</t>
  </si>
  <si>
    <t>80</t>
  </si>
  <si>
    <t xml:space="preserve">MODEL_NUMBER
</t>
  </si>
  <si>
    <t>12</t>
  </si>
  <si>
    <t>68</t>
  </si>
  <si>
    <t>additionalTradeItemIdentificationTypeCode</t>
  </si>
  <si>
    <t>catalogue_item_notification:catalogueItemNotification/catalogueItem/tradeItem/additionalTradeItemIdentification/@additionalTradeItemIdentificationTypeCode</t>
  </si>
  <si>
    <t>Target Market Country Code</t>
  </si>
  <si>
    <t>Country Of Sale Code</t>
  </si>
  <si>
    <t>The code representing the country where the physical or non-physical product is intended to be sold.</t>
  </si>
  <si>
    <t>The code that identifies the target market. The target market is at country level or higher geographical definition and is where a trade-item is intended to be sold.</t>
  </si>
  <si>
    <t>Select the correct value from the ISO code list for countries (ISO 3166-1).</t>
  </si>
  <si>
    <t>58</t>
  </si>
  <si>
    <t>targetMarketCountryCode</t>
  </si>
  <si>
    <t>catalogue_item_notification:catalogueItemNotification/catalogueItem/tradeItem/targetMarket/targetMarketCountryCode</t>
  </si>
  <si>
    <t>Trade Item Unit Descriptor</t>
  </si>
  <si>
    <t>Packaging Level Code</t>
  </si>
  <si>
    <t>The code that describes the product's packaging level.</t>
  </si>
  <si>
    <t>Describes the hierarchical level of the trade item. TradeItemUnitIndicator is mandatory. Examples: "CASE" , ”PALLET”.</t>
  </si>
  <si>
    <t>Select a value from the code list TradeItemUnitDescriptorCode</t>
  </si>
  <si>
    <t>BASE_UNIT_OR_EACH</t>
  </si>
  <si>
    <t>348</t>
  </si>
  <si>
    <t>tradeItemUnitDescriptorCode</t>
  </si>
  <si>
    <t>catalogue_item_notification:catalogueItemNotification/catalogueItem/tradeItem/tradeItemUnitDescriptorCode</t>
  </si>
  <si>
    <t>Is Trade Item A Base Unit</t>
  </si>
  <si>
    <t>Base Unit Indicator</t>
  </si>
  <si>
    <t>The indicator that specifies this product does not contain another intended sellable unit.</t>
  </si>
  <si>
    <t>An indicator identifying the trade item as the base unit level of the trade item hierarchy.</t>
  </si>
  <si>
    <t>Select either true or false</t>
  </si>
  <si>
    <t>Boolean</t>
  </si>
  <si>
    <t>True</t>
  </si>
  <si>
    <t>isTradeItemABaseUnit</t>
  </si>
  <si>
    <t>catalogue_item_notification:catalogueItemNotification/catalogueItem/tradeItem/isTradeItemABaseUnit</t>
  </si>
  <si>
    <t>Is Trade Item A Consumer Unit</t>
  </si>
  <si>
    <t>Consumer Unit Indicator</t>
  </si>
  <si>
    <t>The indicator that specifies the product can be purchased or, in some trade channels (e.g., food service, healthcare), used by, the consumer.</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</si>
  <si>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</si>
  <si>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 xml:space="preserve">False </t>
  </si>
  <si>
    <t>isTradeItemAConsumerUnit</t>
  </si>
  <si>
    <t>catalogue_item_notification:catalogueItemNotification/catalogueItem/tradeItem/isTradeItemAConsumerUnit</t>
  </si>
  <si>
    <t>Is Trade Item An Orderable Unit</t>
  </si>
  <si>
    <t>Orderable Unit Indicator</t>
  </si>
  <si>
    <t>The indicator that specifies the product can be ordered.</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</si>
  <si>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</si>
  <si>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isTradeItemAnOrderableUnit</t>
  </si>
  <si>
    <t>catalogue_item_notification:catalogueItemNotification/catalogueItem/tradeItem/isTradeItemAnOrderableUnit</t>
  </si>
  <si>
    <t>Is Trade Item A Despatch Unit</t>
  </si>
  <si>
    <t>Shipping Unit Indicator</t>
  </si>
  <si>
    <t>The indicator identifying that the information provider considers the trade item as a shipping unit.</t>
  </si>
  <si>
    <t>An indicator identifying that the information provider considers the trade item as a despatch (shipping) unit. This may be relationship dependent based on channel of trade or other point to point agreement.</t>
  </si>
  <si>
    <t>isTradeItemADespatchUnit</t>
  </si>
  <si>
    <t>catalogue_item_notification:catalogueItemNotification/catalogueItem/tradeItem/isTradeItemADespatchUnit</t>
  </si>
  <si>
    <t>Is Trade Item An Invoice Unit</t>
  </si>
  <si>
    <t>An indicator identifying that the information provider will include this trade item on their billing or invoice. This may be relationship dependent based on channel of trade or other point to point agreement.</t>
  </si>
  <si>
    <t>isTradeItemAnInvoiceUnit</t>
  </si>
  <si>
    <t>catalogue_item_notification:catalogueItemNotification/catalogueItem/tradeItem/isTradeItemAnInvoiceUnit</t>
  </si>
  <si>
    <t>Is Trade Item A Variable Unit</t>
  </si>
  <si>
    <t>Variable Measure Indicator</t>
  </si>
  <si>
    <t>The indicator that specifies the product content is variable.</t>
  </si>
  <si>
    <t>Indicates that an article is not a fixed quantity, but that the quantity is variable. Can be weight, length, volume, trade item is used or traded in continuous rather than discrete quantities.</t>
  </si>
  <si>
    <t>isTradeItemAVariableUnit</t>
  </si>
  <si>
    <t>variable_trade_item_information:variableTradeItemInformationModule/variableTradeItemInformation/isTradeItemAVariableUnit</t>
  </si>
  <si>
    <t>Effective Date Time</t>
  </si>
  <si>
    <t>Product Information Effective Date/Time</t>
  </si>
  <si>
    <t>The date/time when the product information becomes effective.</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</si>
  <si>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</si>
  <si>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 xml:space="preserve">This data attribute is mandatory for each modification (in order to be able to distinguish between different data versions). It is not allowed to enter a date value in the past. </t>
  </si>
  <si>
    <t>DateTime</t>
  </si>
  <si>
    <t>2016-05-01T08:35:00</t>
  </si>
  <si>
    <t>effectiveDateTime</t>
  </si>
  <si>
    <t>catalogue_item_notification:catalogueItemNotification/catalogueItem/tradeItem/tradeItemSynchronisationDates/effectiveDateTime</t>
  </si>
  <si>
    <t>If this data attribute is not updated, GS1 DAS fills the date with the date of receipt in the datapool.</t>
  </si>
  <si>
    <t>Start Availability Date Time</t>
  </si>
  <si>
    <t>First Ship Date/Time</t>
  </si>
  <si>
    <t>The date/time the product is first available to ship from the seller or the service is available.</t>
  </si>
  <si>
    <t>The date from which the trade item becomes available from the supplier, including seasonal or temporary trade item and services.</t>
  </si>
  <si>
    <t>Enter a date and time from when the article is available for delivery and control.</t>
  </si>
  <si>
    <t>2017-03-13T02:02:30</t>
  </si>
  <si>
    <t>startAvailabilityDateTime</t>
  </si>
  <si>
    <t>delivery_purchasing_information:deliveryPurchasingInformationModule/deliveryPurchasingInformation/startAvailabilityDateTime</t>
  </si>
  <si>
    <t>End Availability Date Time</t>
  </si>
  <si>
    <t>End Availability Date/Time</t>
  </si>
  <si>
    <t>The date/time when the product is no longer available for order from the seller.</t>
  </si>
  <si>
    <t>The date from which the trade item is no longer available from the information provider, including seasonal or temporary trade item and services.</t>
  </si>
  <si>
    <t xml:space="preserve">This data attribute is mandatory if a trade item is (temporarily) unavailable. It is only allowed to enter a data value in the future and not before the start availability date. </t>
  </si>
  <si>
    <t>2016-05-13T02:02:30</t>
  </si>
  <si>
    <t>endAvailabilityDateTime</t>
  </si>
  <si>
    <t>delivery_purchasing_information:deliveryPurchasingInformationModule/deliveryPurchasingInformation/endAvailabilityDateTime</t>
  </si>
  <si>
    <t>Global Product Classification: GPC Brick</t>
  </si>
  <si>
    <t>Global Product Category Code</t>
  </si>
  <si>
    <t>The code used to group products based on similar characteristics according to the GS1 Global Product Classification (GPC).</t>
  </si>
  <si>
    <t>Code specifying a product category according to the GS1 Global Product Classification (GPC) standard.</t>
  </si>
  <si>
    <t xml:space="preserve">It is recommended to use the correct GPC code. 
See the GPC browser for looking up the right GPC code. 
</t>
  </si>
  <si>
    <t>8</t>
  </si>
  <si>
    <t>10005844</t>
  </si>
  <si>
    <t>gpcCategoryCode</t>
  </si>
  <si>
    <t>catalogue_item_notification:catalogueItemNotification/catalogueItem/tradeItem/gdsnTradeItemClassification/gpcCategoryCode</t>
  </si>
  <si>
    <t>Information Provider GLN</t>
  </si>
  <si>
    <t>Data Provider GLN (Global Location Number)</t>
  </si>
  <si>
    <t>The Global Location Number (GLN) used to uniquely identify the party providing the product information.</t>
  </si>
  <si>
    <t>The Global Location Number (GLN) is a structured Identification of a physical location, legal or functional entity within an enterprise. The GLN is the primary identifier for the information provider.</t>
  </si>
  <si>
    <t>If you are using EDI provide the same GLN which is used in EDI messages.</t>
  </si>
  <si>
    <t>gln</t>
  </si>
  <si>
    <t>catalogue_item_notification:catalogueItemNotification/catalogueItem/tradeItem/informationProviderOfTradeItem/gln</t>
  </si>
  <si>
    <t>Information Provider Name</t>
  </si>
  <si>
    <t>Data Provider Name</t>
  </si>
  <si>
    <t>The name of the party providing the product information.</t>
  </si>
  <si>
    <t>The name of the information provider expressed in text.</t>
  </si>
  <si>
    <t>Healthchoice B.V.</t>
  </si>
  <si>
    <t>83</t>
  </si>
  <si>
    <t>partyName</t>
  </si>
  <si>
    <t>catalogue_item_notification:catalogueItemNotification/catalogueItem/tradeItem/informationProviderOfTradeItem/partyName</t>
  </si>
  <si>
    <t>Brand Name</t>
  </si>
  <si>
    <t>The name provided by the brand owner that is intended to be recognised by the consumer as represented on the product.</t>
  </si>
  <si>
    <t>The recognisable name used by a brand owner to uniquely identify a line of trade item or services. This is recognizable by the consumer.</t>
  </si>
  <si>
    <t xml:space="preserve">Fill in 'UNBRANDED' for trade items and combination packages without a brand name. </t>
  </si>
  <si>
    <t>Healthchoice</t>
  </si>
  <si>
    <t>brandName</t>
  </si>
  <si>
    <t>trade_item_description:tradeItemDescriptionModule/tradeItemDescriptionInformation/brandNameInformation/brandName</t>
  </si>
  <si>
    <t xml:space="preserve">The data attribute is language independent, the value applies to all target markets. </t>
  </si>
  <si>
    <t>Functional Name</t>
  </si>
  <si>
    <t>Product Type Description</t>
  </si>
  <si>
    <t>The generic description provided by the seller to describe the type, form or function of the product or service.</t>
  </si>
  <si>
    <t>Describes use of the product or service by the consumer. Should help clarify the product classification associated with the GTIN.</t>
  </si>
  <si>
    <t xml:space="preserve">Use a maximum of 35 positions. Describes the use of the trade item and provides an answer to the question 'what is it?'. A certain functional name will be used by mulitple suppliers. </t>
  </si>
  <si>
    <t>Text</t>
  </si>
  <si>
    <t>Rotating device</t>
  </si>
  <si>
    <t>functionalName</t>
  </si>
  <si>
    <t>trade_item_description:tradeItemDescriptionModule/tradeItemDescriptionInformation/functionalName</t>
  </si>
  <si>
    <t>Functional Name - Language Code</t>
  </si>
  <si>
    <t>A code representing the language used in the description.</t>
  </si>
  <si>
    <t>Select a value from the ISO code list 639-1 (two character country code).</t>
  </si>
  <si>
    <t>English (en)</t>
  </si>
  <si>
    <t>139</t>
  </si>
  <si>
    <t>3508</t>
  </si>
  <si>
    <t xml:space="preserve">functionalName/@languageCode
</t>
  </si>
  <si>
    <t xml:space="preserve">/catalogue_item_notification:catalogueItemNotificationMessage/transaction/documentCommand/catalogue_item_notification:catalogueItemNotification/catalogueItem/tradeItem/tradeItemInformation/extension/*[namespace-uri()='urn:gs1:gdsn:trade_item_description:xsd:3'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
</t>
  </si>
  <si>
    <t>Additional Trade Item Description</t>
  </si>
  <si>
    <t>additionalTradeItemDescription
(GDD Name)</t>
  </si>
  <si>
    <t>Additional variants necessary to communicate to the industry to help define the product. Multiple variants can be established for each GTIN. This is a repeatable field, e.g. Style, Colour, and Fragrance.
(GDD Definition)</t>
  </si>
  <si>
    <t>Additional variants necessary to communicate to the
industry to help define the product. Multiple variants can be
established for each GTIN. This is a repeatable field, e.g.
Style, Colour, and Fragrance.</t>
  </si>
  <si>
    <t>Do not use any abbreviations.</t>
  </si>
  <si>
    <t>2000</t>
  </si>
  <si>
    <t>Healthchoice Classic rotation device</t>
  </si>
  <si>
    <t>additionalTradeItemDescription</t>
  </si>
  <si>
    <t>trade_item_description:tradeItemDescriptionModule/tradeItemDescriptionInformation/additionalTradeItemDescription</t>
  </si>
  <si>
    <t>Additional Trade Item Description - Language Code</t>
  </si>
  <si>
    <t>Code indicating the language of the text of this data attribute, coded by ISO 639-1 (2 alfa).</t>
  </si>
  <si>
    <t>3504</t>
  </si>
  <si>
    <t>languageCode</t>
  </si>
  <si>
    <t>trade_item_description:tradeItemDescriptionModule/tradeItemDescriptionInformation/additionalTradeItemDescription/@languageCode</t>
  </si>
  <si>
    <t>Trade Item Description</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</si>
  <si>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</si>
  <si>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</si>
  <si>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</si>
  <si>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Enter an understandable and usable description of the trade item. Use information such as 'Brand', 'Functional name', and 'Net Content'. Do not use abbreviations, exemted are official unit of measurements.</t>
  </si>
  <si>
    <t>Healthchoice Classic 3pc Hip Replacement kit 200 mm</t>
  </si>
  <si>
    <t>tradeItemDescription</t>
  </si>
  <si>
    <t>trade_item_description:tradeItemDescriptionModule/tradeItemDescriptionInformation/tradeItemDescription</t>
  </si>
  <si>
    <t>Trade Item Description - Language Code</t>
  </si>
  <si>
    <t>3517</t>
  </si>
  <si>
    <t>trade_item_description:tradeItemDescriptionModule/tradeItemDescriptionInformation/tradeItemDescription/@languageCode</t>
  </si>
  <si>
    <t>Has Batch Number</t>
  </si>
  <si>
    <t>Batch Number Indicator</t>
  </si>
  <si>
    <t>The indicator specifying whether the item has a batch or lot 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</si>
  <si>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</si>
  <si>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hasBatchNumber</t>
  </si>
  <si>
    <t>packaging_marking:packagingMarkingModule/packagingMarking/hasBatchNumber</t>
  </si>
  <si>
    <t>Serial Number Location 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</si>
  <si>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</si>
  <si>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Select a value from the code list SerialNumberLocationCode</t>
  </si>
  <si>
    <t>MARKED_ON_PACKAGING</t>
  </si>
  <si>
    <t>291</t>
  </si>
  <si>
    <t>serialNumberLocationCode</t>
  </si>
  <si>
    <t>packaging_marking:packagingMarkingModule/packagingMarking/serialNumberLocationCode</t>
  </si>
  <si>
    <t>Net Content</t>
  </si>
  <si>
    <t>The quantity (or quantities) of the product contained in the package along with its unit of measure typically printed on the label for the country or market where the product is sold.</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</si>
  <si>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</si>
  <si>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Enter a numeric value. The value may not be negative</t>
  </si>
  <si>
    <t>netContent</t>
  </si>
  <si>
    <t>trade_item_measurements:tradeItemMeasurementsModule/tradeItemMeasurements/netContent</t>
  </si>
  <si>
    <t>Net Content UOM</t>
  </si>
  <si>
    <t xml:space="preserve">Code indicating the unit of measure of the net content. </t>
  </si>
  <si>
    <t>Select a value from the code list GDSN_MeasurementUnitCode.</t>
  </si>
  <si>
    <t>GRM</t>
  </si>
  <si>
    <t>111</t>
  </si>
  <si>
    <t>3733</t>
  </si>
  <si>
    <t>measurementUnitCode</t>
  </si>
  <si>
    <t>trade_item_measurements:tradeItemMeasurementsModule/tradeItemMeasurements/netContent/@measurementUnitCode</t>
  </si>
  <si>
    <t>Trade Item Date On Packaging Type Code</t>
  </si>
  <si>
    <t>Packaging Date Type Code</t>
  </si>
  <si>
    <t>The code indicating the type of date on the package to the buyer and consumer.</t>
  </si>
  <si>
    <t>Indicates the type of date marked on the packaging for example Best Before Date.</t>
  </si>
  <si>
    <t>Select a value from the code list tradeItemDateOnPackagingTypeCode</t>
  </si>
  <si>
    <t>EXPIRATION_DATE</t>
  </si>
  <si>
    <t>343</t>
  </si>
  <si>
    <t>tradeItemDateOnPackagingTypeCode</t>
  </si>
  <si>
    <t>packaging_marking:packagingMarkingModule/packagingMarking/packagingDate/tradeItemDateOnPackagingTypeCode</t>
  </si>
  <si>
    <t>Contact Type Code</t>
  </si>
  <si>
    <t>The code specifying the type of contact for a product.</t>
  </si>
  <si>
    <t>The general category of the contact party for a trade item for example Purchasing.</t>
  </si>
  <si>
    <t>Select a value from the code list contactTypeCode.</t>
  </si>
  <si>
    <t>CXC (Consumer support)</t>
  </si>
  <si>
    <t>56</t>
  </si>
  <si>
    <t>contactTypeCode</t>
  </si>
  <si>
    <t>catalogue_item_notification:catalogueItemNotification/catalogueItem/tradeItem/tradeItemContactInformation/contactTypeCode</t>
  </si>
  <si>
    <t>Value populated for the contact information is consumer support (CXC).</t>
  </si>
  <si>
    <t>Communication Channel Code</t>
  </si>
  <si>
    <t>Contact Method Code</t>
  </si>
  <si>
    <t>The code specifying the method of communication to reach the contact.</t>
  </si>
  <si>
    <t>Code specifying the type of communication channel, for example TELEPHONE.</t>
  </si>
  <si>
    <t>Select a value from the code list communicationChannelCode.</t>
  </si>
  <si>
    <t>TELEPHONE</t>
  </si>
  <si>
    <t>50</t>
  </si>
  <si>
    <t>127</t>
  </si>
  <si>
    <t>communicationChannelCode</t>
  </si>
  <si>
    <t>catalogue_item_notification:catalogueItemNotification/catalogueItem/tradeItem/tradeItemContactInformation/targetMarketCommunicationChannel/communicationChannel/communicationChannelCode</t>
  </si>
  <si>
    <t>Value populated for the support contact phone number is TELEPHONE
Value populated for the support contact email is EMAIL</t>
  </si>
  <si>
    <t>Communication Value</t>
  </si>
  <si>
    <t>Contact Details</t>
  </si>
  <si>
    <t>The detailed information used to communicate with the contact, such as the telephone number, email address or web site address.</t>
  </si>
  <si>
    <t>Text identifying the endpoint for the communication channel, for example a telephone number or an e-mail address.</t>
  </si>
  <si>
    <t>Copy the text as it appears on the packaging or on the product.</t>
  </si>
  <si>
    <t xml:space="preserve"> +31(0)548754214</t>
  </si>
  <si>
    <t>134</t>
  </si>
  <si>
    <t>communicationValue</t>
  </si>
  <si>
    <t>catalogue_item_notification:catalogueItemNotification/catalogueItem/tradeItem/tradeItemContactInformation/targetMarketCommunicationChannel/communicationChannel/communicationValue</t>
  </si>
  <si>
    <t>Does Trade Item Contain Latex</t>
  </si>
  <si>
    <t>An indication that the trade item has a positive natural rubber latex reference on the trade item’s labelling.</t>
  </si>
  <si>
    <t>Select a value from the code list NonBinaryLogicEnumeration</t>
  </si>
  <si>
    <t>FALSE</t>
  </si>
  <si>
    <t>168</t>
  </si>
  <si>
    <t>doesTradeItemContainLatex</t>
  </si>
  <si>
    <t>healthcare_item_information:healthcareItemInformationModule/healthcareItemInformation/doesTradeItemContainLatex</t>
  </si>
  <si>
    <t>MRI Compatibility Code</t>
  </si>
  <si>
    <t>Indicates that the healthcare trade item is safe to
use within a Magnetic Resonance Imaging (MRI)
system.</t>
  </si>
  <si>
    <t>This is an identification of the compatibility of a trade item for use in the presence of a Magnetic Resonance Imaging (MRI) system.</t>
  </si>
  <si>
    <t>MRI_COMPATIBLE</t>
  </si>
  <si>
    <t>164</t>
  </si>
  <si>
    <t>mRICompatibilityCode</t>
  </si>
  <si>
    <t>medical_device_trade_item:medicalDeviceTradeItemModule/medicalDeviceInformation/mRICompatibilityCode</t>
  </si>
  <si>
    <t>Initial Manufacturer Sterilisation 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</si>
  <si>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</si>
  <si>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one or more values from the code list sterilisationTypeCode.</t>
  </si>
  <si>
    <t>LIQUID_CHEMICAL</t>
  </si>
  <si>
    <t>302</t>
  </si>
  <si>
    <t>initialManufacturerSterilisationCode</t>
  </si>
  <si>
    <t>medical_device_trade_item:medicalDeviceTradeItemModule/medicalDeviceInformation/tradeItemSterilityInformation/initialManufacturerSterilisationCode</t>
  </si>
  <si>
    <t>Initial Sterilisation Prior to Use 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</si>
  <si>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</si>
  <si>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UV_LIGHT</t>
  </si>
  <si>
    <t>initialSterilisationPriorToUseCode</t>
  </si>
  <si>
    <t>medical_device_trade_item:medicalDeviceTradeItemModule/medicalDeviceInformation/tradeItemSterilityInformation/initialSterilisationPriorToUseCode</t>
  </si>
  <si>
    <t>Manufacturer Declared Reusability Type 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</si>
  <si>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</si>
  <si>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Select a value from the code list healthcareTradeItemReusabilityTypeCode.</t>
  </si>
  <si>
    <t>SINGLE_USE</t>
  </si>
  <si>
    <t>128</t>
  </si>
  <si>
    <t>manufacturerDeclaredReusabilityTypeCode</t>
  </si>
  <si>
    <t>medical_device_trade_item:medicalDeviceTradeItemModule/medicalDeviceInformation/healthcareTradeItemReusabilityInformation/manufacturerDeclaredReusabilityTypeCode</t>
  </si>
  <si>
    <t>Component Identification</t>
  </si>
  <si>
    <t>An identifier for a component.</t>
  </si>
  <si>
    <t>Enter the Device Number. Data type and field length are determined by the individual Issuing Agency structure.</t>
  </si>
  <si>
    <t>componentIdentification</t>
  </si>
  <si>
    <t>/catalogue_item_notification:catalogueItemNotificationMessage/transaction/documentCommand/catalogue_item_notification:catalogueItemNotification/catalogueItem/tradeItem/tradeIteminformation/tradeItemComponents/componentInformation/componentIdentification</t>
  </si>
  <si>
    <t>This attribute is used for the FDA Unit of use GTIN for the US FDA. This US FDA attribute was former
AVP: fDAUnitOfUse</t>
  </si>
  <si>
    <t>Brand Owner GLN</t>
  </si>
  <si>
    <t>Brand Owner GLN (Global Location Number)</t>
  </si>
  <si>
    <t>The Global Location Number (GLN) that uniquely identifies the Brand Owner of the product.</t>
  </si>
  <si>
    <t xml:space="preserve">Unique location number identifying the brand owner. </t>
  </si>
  <si>
    <t>Only to be filled when the supplier is not the brand owner.</t>
  </si>
  <si>
    <t>13</t>
  </si>
  <si>
    <t>8714039932059</t>
  </si>
  <si>
    <t>catalogue_item_notification:catalogueItemNotification/catalogueItem/tradeItem/brandOwner/gln</t>
  </si>
  <si>
    <t>GDSN</t>
  </si>
  <si>
    <t>Brand Owner Name</t>
  </si>
  <si>
    <t>The name of the Brand Owner.</t>
  </si>
  <si>
    <t>The name of the brand owner expressed in text.</t>
  </si>
  <si>
    <t>200</t>
  </si>
  <si>
    <t>catalogue_item_notification:catalogueItemNotification/catalogueItem/tradeItem/brandOwner/partyName</t>
  </si>
  <si>
    <t>UDID First Publication Date Time</t>
  </si>
  <si>
    <t>The date upon which the Trade Item can be published by the Unique Device Identifier Database (UDID) in their public facing systems. 
Until this date, the product information may reside in the UDID, but will not be visible to the public.</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</si>
  <si>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</si>
  <si>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2019-05-13T02:02:30</t>
  </si>
  <si>
    <t>udidFirstPublicationDateTime</t>
  </si>
  <si>
    <t>catalogue_item_notification:catalogueItemNotification/catalogueItem/tradeItem/tradeItemSynchronisationDates/udidFirstPublicationDateTime</t>
  </si>
  <si>
    <t>Additional Party Identification</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</si>
  <si>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</si>
  <si>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For the U.S. FDA enter the DUNS number</t>
  </si>
  <si>
    <t>additionalPartyIdentification</t>
  </si>
  <si>
    <t>catalogue_item_notification:catalogueItemNotification/catalogueItem/tradeItem/tradeItemContactInformation/additionalPartyIdentification</t>
  </si>
  <si>
    <t>Additional Party Identification Code</t>
  </si>
  <si>
    <t>Identification of a party by use of a code in addition to the Global Location Number.</t>
  </si>
  <si>
    <t>Select a value from the code list additionalPartyIdentification.</t>
  </si>
  <si>
    <t>DUNS</t>
  </si>
  <si>
    <t>7</t>
  </si>
  <si>
    <t>129</t>
  </si>
  <si>
    <t>additionalPartyIdentificationTypeCode</t>
  </si>
  <si>
    <t>catalogue_item_notification:catalogueItemNotification/catalogueItem/tradeItem/tradeItemContactInformation/additionalPartyIdentification/@additionalPartyIdentificationTypeCode</t>
  </si>
  <si>
    <t>Is Trade Item Exempt from Direct Part Marking</t>
  </si>
  <si>
    <t>Indicator signifying the trade item is exempt from direct identification marking according to regulation or regulatory filings within the target market.</t>
  </si>
  <si>
    <t>isTradeItemExemptFromDirectPartMarking</t>
  </si>
  <si>
    <t>medical_device_trade_item:medicalDeviceTradeItemModule/medicalDeviceInformation/isTradeItemExemptFromDirectPartMarking</t>
  </si>
  <si>
    <t>Direct Part Marking Identifier</t>
  </si>
  <si>
    <t>A number or marking placed directly on the medical device.</t>
  </si>
  <si>
    <t>This is a number or marking placed directly on the medical device.</t>
  </si>
  <si>
    <t>DLC-2200</t>
  </si>
  <si>
    <t>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</si>
  <si>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</si>
  <si>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Also available as AVP- directPartMarking</t>
  </si>
  <si>
    <t xml:space="preserve">Direct Part Marking Identifier - Identification Scheme Agency Code
</t>
  </si>
  <si>
    <t>Use GS1, HIBCC, ICCBBA or IFA.</t>
  </si>
  <si>
    <t>GS1</t>
  </si>
  <si>
    <t>6095</t>
  </si>
  <si>
    <t xml:space="preserve">directPartMarkingIdentifier/@identificationSchemeAgencyCode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</si>
  <si>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</si>
  <si>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Is Exempt From Premarket Authorisation</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</si>
  <si>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</si>
  <si>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isExemptFromPremarketAuthorisation</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</si>
  <si>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
</t>
  </si>
  <si>
    <t>AVP- exemptFromFDAPreMarketAuthorization
External Code managed by FDA.</t>
  </si>
  <si>
    <t>AVP - 1</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</si>
  <si>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</si>
  <si>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</si>
  <si>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Enter the FPD Medical Device Listing number assigned to the device.</t>
  </si>
  <si>
    <t>3004091615</t>
  </si>
  <si>
    <t>fDAMedicalDeviceListing</t>
  </si>
  <si>
    <t>catalogue_item_notification:catalogueItemNotification/catalogueItem/tradeItem/avpList/stringAVP/@attributeName=fDAMedicalDeviceListing</t>
  </si>
  <si>
    <t>AVP- fDAMedicalDeviceListing</t>
  </si>
  <si>
    <t>Trade Item Identification Marking Type Code</t>
  </si>
  <si>
    <t>A code determining whether the item and/or its packaging is marked with a specific identification.</t>
  </si>
  <si>
    <t>Select a value from the code list TradeItemIdentificationMarkingTypeCode.</t>
  </si>
  <si>
    <t>DONATION_IDENTIFICATION_NUMBER</t>
  </si>
  <si>
    <t>345</t>
  </si>
  <si>
    <t>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</si>
  <si>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</si>
  <si>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This attribute is used for the Donation Identification Number Marked for the US FDA. This US FDA attribute was former
AVP: donationIdentificationNumberMarked</t>
  </si>
  <si>
    <t>UDID Device Count</t>
  </si>
  <si>
    <t>The count of medical devices which are contained inside the base item for regulatory purposes.</t>
  </si>
  <si>
    <t>The value may not be negative.</t>
  </si>
  <si>
    <t>udidDeviceCount</t>
  </si>
  <si>
    <t>medical_device_trade_item:medicalDeviceTradeItemModule/medicalDeviceInformation/udidDeviceCount</t>
  </si>
  <si>
    <t>Only populated at the lowest level of the hierarchy.</t>
  </si>
  <si>
    <t>Additional Trade Item Classification System Code</t>
  </si>
  <si>
    <t>Additional Product Classification Type Code</t>
  </si>
  <si>
    <t>The code indicating the type of Additional Product Classification Value used.</t>
  </si>
  <si>
    <t>The Classification System for the Additional Trade Item Classification</t>
  </si>
  <si>
    <t>Select a value from the code list additionalTradeItemClassificationCodeListCode</t>
  </si>
  <si>
    <t>76 (EU_CLASS);
35 (Global Medical Devices Nomenclature);
58 (FDA Premarket Submission Number);
42 (NHS-eClass)</t>
  </si>
  <si>
    <t>11</t>
  </si>
  <si>
    <t>additionalTradeItemClassificationSystemCode</t>
  </si>
  <si>
    <t>catalogue_item_notification:catalogueItemNotification/catalogueItem/tradeItem/gdsnTradeItemClassification/additionalTradeItemClassification/additionalTradeItemClassificationSystemCode</t>
  </si>
  <si>
    <t>Additional Trade Item Classification Code Value</t>
  </si>
  <si>
    <t>Additional Product Classification Value</t>
  </si>
  <si>
    <t>A value, other than the Global Product Category Code, which classifies the product, based on the Additional Product Classification Type Code.</t>
  </si>
  <si>
    <t>Category code based on alternate classification schema chosen in addition to GS1 classification</t>
  </si>
  <si>
    <t>Enter the applicable code value that corresponds with the use Additional Trade Item Classification System Code</t>
  </si>
  <si>
    <t>EU_CLASS_IIB;
47017;
1234;
DCE</t>
  </si>
  <si>
    <t>171</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</si>
  <si>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</si>
  <si>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</si>
  <si>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Additional Trade Item Classification Version</t>
  </si>
  <si>
    <t>The identification of a release of a particular product classification.</t>
  </si>
  <si>
    <t>The Classification version of UNSPSC  requried.</t>
  </si>
  <si>
    <t>19.0501</t>
  </si>
  <si>
    <t>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</si>
  <si>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</si>
  <si>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 Trade Item Classification Code Description</t>
  </si>
  <si>
    <t>Description of the additional classification bundle (code/agency + description).</t>
  </si>
  <si>
    <t xml:space="preserve">Give a description of the additional classification bundle. </t>
  </si>
  <si>
    <t>Catheter     (Elektrophysiology)</t>
  </si>
  <si>
    <t>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</si>
  <si>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</si>
  <si>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 Trade Item Classification Property Code</t>
  </si>
  <si>
    <t xml:space="preserve">Code assigned to a property of product for a classification.
</t>
  </si>
  <si>
    <t xml:space="preserve">Enter the classification code of the product. </t>
  </si>
  <si>
    <t xml:space="preserve">
0173-1#02-AAA305#008</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</si>
  <si>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</si>
  <si>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</si>
  <si>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 Trade Item Classification Property Description</t>
  </si>
  <si>
    <t xml:space="preserve">A description of a property of product for a specific classification
</t>
  </si>
  <si>
    <t xml:space="preserve">Give a description of the additional classification. </t>
  </si>
  <si>
    <t>Waterproof</t>
  </si>
  <si>
    <t>177</t>
  </si>
  <si>
    <t>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</si>
  <si>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</si>
  <si>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 Trade Item Classification Property Description - Language Code</t>
  </si>
  <si>
    <t xml:space="preserve">A code representing the language used in the description.
</t>
  </si>
  <si>
    <t>178</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</si>
  <si>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</si>
  <si>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</si>
  <si>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Child Trade Item Identification</t>
  </si>
  <si>
    <t>GTIN (Global Trade Item Number) of the Contained Product</t>
  </si>
  <si>
    <t>The GTIN that uniquely identifies the next lower level product within the packaging/item hierarchy.</t>
  </si>
  <si>
    <t>ChildTradeItem/gtin</t>
  </si>
  <si>
    <t>catalogue_item_notification:catalogueItemNotification/catalogueItem/tradeItem/nextLowerLevelTradeItemInformation/childTradeItem/gtin</t>
  </si>
  <si>
    <t>Generated when creating a hierarchy</t>
  </si>
  <si>
    <t>Quantity of Children</t>
  </si>
  <si>
    <t>Number of Different Products</t>
  </si>
  <si>
    <t>The number of different products, each with a unique GTIN, within this item.</t>
  </si>
  <si>
    <t>Value indicates the number of unique next lower level trade items contained in a complex trade item. A complex trade item can contain at least 2 different GTINs.</t>
  </si>
  <si>
    <t>Enter the number of unique trade items (GTIN's) contained in this level of the hiërarchy</t>
  </si>
  <si>
    <t>quantityOfChildren</t>
  </si>
  <si>
    <t>/catalogue_item_notification:catalogueItemNotificationMessage/transaction/documentCommand/catalogue_item_notification:catalogueItemNotification/catalogueItem/tradeItem/nextLowerLevelTradeItemInformation/quantityOfChildren</t>
  </si>
  <si>
    <t>Total Quantity Of Next Lower Level Trade Item</t>
  </si>
  <si>
    <t>Total Count of All Products</t>
  </si>
  <si>
    <t>The total count of all products within this item.</t>
  </si>
  <si>
    <t>This represents the Total quantity of next lower level trade items that this trade item contains.</t>
  </si>
  <si>
    <t>Enter the total amount of unique trade items contained in this specific level of the hiërarchy.</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</si>
  <si>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</si>
  <si>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</si>
  <si>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Quantity Of Next Lower Level Trade Item</t>
  </si>
  <si>
    <t>Count of Each Specific Product</t>
  </si>
  <si>
    <t>The count of each specific product within this item.</t>
  </si>
  <si>
    <t>The number of one child trade item (as identified by the association of ChildTradeItem class to TradeItemIdentification class) contained by the parent trade item. The child trade item must be in the hierarchy level immediately below the parent trade item.</t>
  </si>
  <si>
    <t>Enter the total amount of trade items contained in this specific level of the hierarchy.</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</si>
  <si>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</si>
  <si>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</si>
  <si>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Component Number</t>
  </si>
  <si>
    <t>Indicate a sequence number of a component of a trade item.</t>
  </si>
  <si>
    <t xml:space="preserve">Enter the component number. </t>
  </si>
  <si>
    <t> </t>
  </si>
  <si>
    <t>componentNumber</t>
  </si>
  <si>
    <t>/catalogue_item_notification:catalogueItemNotificationMessage/transaction/documentCommand/catalogue_item_notification:catalogueItemNotification/catalogueItem/tradeItem/tradeIteminformation/tradeItemComponents/componentInformation/componentNumber</t>
  </si>
  <si>
    <t>First Ship Date Time</t>
  </si>
  <si>
    <t>First Ship Date/Time (to be deprecated)</t>
  </si>
  <si>
    <r>
      <t xml:space="preserve">The date/time the product is first available to ship from the seller or the service is available. Link to </t>
    </r>
    <r>
      <rPr>
        <i/>
        <sz val="10"/>
        <color theme="1"/>
        <rFont val="Verdana"/>
        <family val="2"/>
      </rPr>
      <t>First Ship Date/Time</t>
    </r>
    <r>
      <rPr>
        <sz val="10"/>
        <color theme="1"/>
        <rFont val="Verdana"/>
        <family val="2"/>
      </rPr>
      <t>.</t>
    </r>
  </si>
  <si>
    <t>Indicates the earliest date that the trade item can be shipped. This is independent of any specific ship-from location.</t>
  </si>
  <si>
    <t>Enter the date and time from which the product can be shipped.</t>
  </si>
  <si>
    <t>2021-04-05T01:010:00</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</si>
  <si>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</si>
  <si>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</si>
  <si>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1017</t>
  </si>
  <si>
    <t>Last Ship Date Time</t>
  </si>
  <si>
    <t>Indicates the latest date that the trade item can be shipped. This is independent of any specific ship-from location.</t>
  </si>
  <si>
    <t>Enter the date and time from which the product can no longer be shipped.</t>
  </si>
  <si>
    <t>2025-03-13T02:02:30</t>
  </si>
  <si>
    <t>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</si>
  <si>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</si>
  <si>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Packaging Type Code</t>
  </si>
  <si>
    <t>The code for the type of package or container of the product.</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</si>
  <si>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</si>
  <si>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Select a value from the code list PackageTypeCode_GDSN</t>
  </si>
  <si>
    <t xml:space="preserve">Picklist </t>
  </si>
  <si>
    <t>BOX (BX)</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</si>
  <si>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</si>
  <si>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</si>
  <si>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2187</t>
  </si>
  <si>
    <t>Packaging Type Description</t>
  </si>
  <si>
    <t>System generated text description of the type of packaging used for the trade item.</t>
  </si>
  <si>
    <t xml:space="preserve">Give a detailed description of the packaging of the entire product. In case of several main packaging components, describe all components. 
</t>
  </si>
  <si>
    <t xml:space="preserve">Glass bottle with metal lid. Label is made of paper and attached with glue. </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</si>
  <si>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</si>
  <si>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</si>
  <si>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Discontinued Date Time</t>
  </si>
  <si>
    <t>Communicates the date on which the trade item is no longer to be manufactured. Allows the reuse of the GTIN after 48 months with the explicit exception of Apparel, being 30 months and the implicit exception for specialty products (e.g., steel beams).</t>
  </si>
  <si>
    <t>Enter the date and time of the moment the product is no longer to be manufactured. This moment must be a date and time in the future.</t>
  </si>
  <si>
    <t>2023-07-13T01:02:00</t>
  </si>
  <si>
    <t>discontinuedDateTime</t>
  </si>
  <si>
    <t>/catalogue_item_notification:catalogueItemNotificationMessage/transaction/documentCommand/catalogue_item_notification:catalogueItemNotification/catalogueItem/tradeItem/tradeItemSynchronisationDates/discontinuedDateTime</t>
  </si>
  <si>
    <t>6089</t>
  </si>
  <si>
    <t>Does Trade Item Contain Human Tissue</t>
  </si>
  <si>
    <t xml:space="preserve">Determines whether the trade item has, as a component or ingredient, human tissue.  The amount of tissue is not limited to a certain amount, any amount will cause a flag of TRUE. </t>
  </si>
  <si>
    <t>TRUE</t>
  </si>
  <si>
    <t>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</si>
  <si>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</si>
  <si>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AVP - doesTradeItemContainHumanTissue</t>
  </si>
  <si>
    <t>6090</t>
  </si>
  <si>
    <t>Healthcare Grouped Product Code</t>
  </si>
  <si>
    <t>A code representing whether a healthcare item is considered by the manufacturer to be more than a single item or for example: kit or combination for FDA 21CFR 830.</t>
  </si>
  <si>
    <t>Select a value from the code list HealthcareGroupedProductCode</t>
  </si>
  <si>
    <t>KIT_AND_COMBINATION</t>
  </si>
  <si>
    <t>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</si>
  <si>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</si>
  <si>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r>
      <t>AVP - groupedProduct</t>
    </r>
    <r>
      <rPr>
        <b/>
        <sz val="10"/>
        <color rgb="FFFF0000"/>
        <rFont val="Verdana"/>
        <family val="2"/>
      </rPr>
      <t xml:space="preserve">
Please check</t>
    </r>
  </si>
  <si>
    <t>AVP - groupedProduct</t>
  </si>
  <si>
    <t>1473</t>
  </si>
  <si>
    <t>Packaging Marked Free From Code</t>
  </si>
  <si>
    <t>Planned for deprecation, please follow migration plan as defined in Migration document for Global Data Model. Indication on the trade item that the package is marked free from something as specified by a code value.</t>
  </si>
  <si>
    <t>Select a value from the code list PackagingMarkedFreeFromCode</t>
  </si>
  <si>
    <t>FREE_FROM_LATEX</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</si>
  <si>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</si>
  <si>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</si>
  <si>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3325</t>
  </si>
  <si>
    <t>Consumer Sales Condition Code</t>
  </si>
  <si>
    <t>A code depicting restrictions imposed on the Trade Item regarding how it can be sold to the consumer for example age restrictions, selling restrictions.</t>
  </si>
  <si>
    <t>Select a value from the code list ConsumerSalesConditionTypeCode</t>
  </si>
  <si>
    <t>Regulated products controlled and handled by authorized personnel for an authorized user for example prescription pharmaceutical, narcotics, prescription strength acetaminophen. (1)</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</si>
  <si>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</si>
  <si>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</si>
  <si>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For the US FDA tab it is required to choose value 1 or 3 (indication whether the the device needs a prescription to use and can be purchased over the counter)</t>
  </si>
  <si>
    <t>Clinical Size Type Code</t>
  </si>
  <si>
    <t>The qualifier to denote the dimensional size which is clinically relevant for the use of the trade item by the clinical user. For example "NEEDLE_GAUGE" for a 16 gauge needle, or "VOLUME" for a 200 cc syringe.</t>
  </si>
  <si>
    <t>Select a value from the code list ClinicalSizeTypeCode</t>
  </si>
  <si>
    <t>AREA_SURFACE_AREA</t>
  </si>
  <si>
    <t>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</si>
  <si>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</si>
  <si>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AVP - clinicalSizeType
For US FDA only one of the following entries is allowed: Curcumference; Depth; Device Size Text, specify; Catheter Gauge; Height; Length; Lumen/Inner Diameter; Needle Gauge; Total Volume; Width; Weight; Pressure; Pore Size; Area/Surface Area; Angle</t>
  </si>
  <si>
    <t>AVP - clinicalSizeType</t>
  </si>
  <si>
    <t>Clinical Size Value</t>
  </si>
  <si>
    <t xml:space="preserve">The value to denote the dimensional size which is clinically relevant for the use of the trade item by the clinical user. For example 16 gauge for a needle, or 200 cc for a syringe. </t>
  </si>
  <si>
    <t xml:space="preserve">Enter numeric value for size.
Decimals are accepted; fractions are not accepted.  Each Size Value should be entered separately. </t>
  </si>
  <si>
    <t>200 Centilitre (CLT)</t>
  </si>
  <si>
    <t>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</si>
  <si>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</si>
  <si>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 Size Value UOM</t>
  </si>
  <si>
    <t>Centilitre (CLT)</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</si>
  <si>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</si>
  <si>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</si>
  <si>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 Size Value Maximum</t>
  </si>
  <si>
    <t>The maximum dimensional size which is clinically relevant for the use of the trade item by the clinical user. For example 16 gauge for a needle, or 200 cc for a syringe.</t>
  </si>
  <si>
    <t xml:space="preserve">Enter numeric value for maximum dimensional size.
Decimals are accepted; fractions are not accepted.  Each Size Value should be entered separately. </t>
  </si>
  <si>
    <t>500 Centilitre (CLT)</t>
  </si>
  <si>
    <t>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</si>
  <si>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</si>
  <si>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 Size Value Maximum UOM</t>
  </si>
  <si>
    <t>Any standardized, reproducible unit that can be used to measure any physical property.</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</si>
  <si>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</si>
  <si>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</si>
  <si>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 Size Description</t>
  </si>
  <si>
    <t xml:space="preserve">This is the text used to to denote the dimensional size which is clinically relevant for the use of the trade item by the clinical user.  </t>
  </si>
  <si>
    <t>Give a detailed description of the clinical size.
Use when the clinicalSizeType is coded as "DEVICE_SIZE_TEXT_SPECIFY".</t>
  </si>
  <si>
    <t xml:space="preserve">Total content in centilitre of the catheteder. </t>
  </si>
  <si>
    <t>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</si>
  <si>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</si>
  <si>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 Size Description - Language 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</si>
  <si>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</si>
  <si>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</si>
  <si>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 Size Measurement Precision Code</t>
  </si>
  <si>
    <t>The precision of the clinical size measures.</t>
  </si>
  <si>
    <t>Select a value from the code list ClinicalSizeMeasurementPrecisionCode</t>
  </si>
  <si>
    <t>RANGE</t>
  </si>
  <si>
    <t>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</si>
  <si>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</si>
  <si>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 Warning Agency Code</t>
  </si>
  <si>
    <t>The agency which manages the clinical warning codings for example FDA.</t>
  </si>
  <si>
    <t>Select a value from the code list ClinicalWarningAgencyCode</t>
  </si>
  <si>
    <t>EUDAMED</t>
  </si>
  <si>
    <t>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</si>
  <si>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</si>
  <si>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 Warning Code</t>
  </si>
  <si>
    <t>Clinical warning information is additional information which outlines special requirements, warning and caution information printed on the package.</t>
  </si>
  <si>
    <t xml:space="preserve">Enter the warning information of described on the packaging. </t>
  </si>
  <si>
    <t>High risk when used during pregnancy.</t>
  </si>
  <si>
    <t>ClinicalWarning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</si>
  <si>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</si>
  <si>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Warnings Or Contra Indication Description</t>
  </si>
  <si>
    <t>Description of warnings or contra-indications applicable to the product</t>
  </si>
  <si>
    <t xml:space="preserve">Describe the warnings or contraindications. </t>
  </si>
  <si>
    <t>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</si>
  <si>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</si>
  <si>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 Or Contra Indication Description - Language 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</si>
  <si>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</si>
  <si>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</si>
  <si>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Clinical Storage Handling Type Code</t>
  </si>
  <si>
    <t>The type of Clinical Storage Handling of the medical device.</t>
  </si>
  <si>
    <t>Select a value from the code list ClinicalStorageHandlingTypeCode</t>
  </si>
  <si>
    <t>SHC08</t>
  </si>
  <si>
    <t>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</si>
  <si>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</si>
  <si>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 Storage Handling Description</t>
  </si>
  <si>
    <t>Description of the storage or handling conditions or the Critical warnings as clinically relevant for the product</t>
  </si>
  <si>
    <t xml:space="preserve">Describe the conditions. </t>
  </si>
  <si>
    <t>Do not place in direct sunlight.</t>
  </si>
  <si>
    <t>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</si>
  <si>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</si>
  <si>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 Storage Handling Description - Language 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</si>
  <si>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</si>
  <si>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</si>
  <si>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Temperature Qualifier Code</t>
  </si>
  <si>
    <t>Temperature Activity Code</t>
  </si>
  <si>
    <t>The code that indicates the activity for which the maximum and minimum temperatures are applicable.</t>
  </si>
  <si>
    <t>Code qualifying the type of a temperature requirement for example Storage.</t>
  </si>
  <si>
    <t>Select a value from the code list TemperatureQualifierCode</t>
  </si>
  <si>
    <t>Storage After Opening (STORAGE_AFTER_OPENING)</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</si>
  <si>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</si>
  <si>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</si>
  <si>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Maximum Temperature</t>
  </si>
  <si>
    <t>The maximum temperature that a product can not exceed during an activity as defined by the manufacturer without affecting product safety, quality and/or usage.</t>
  </si>
  <si>
    <t>The maximum temperature that a trade item can not exceed as defined by the manufacturer without affecting product safety or quality.</t>
  </si>
  <si>
    <t>Enter the maximum temperature for the selected temperature qualifier code</t>
  </si>
  <si>
    <t>70 Celsius (CEL)</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</si>
  <si>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</si>
  <si>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</si>
  <si>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 Temperature UOM</t>
  </si>
  <si>
    <t xml:space="preserve">Select a unit of measurement for temperature from the picklist </t>
  </si>
  <si>
    <t>Celsius (CEL)</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</si>
  <si>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</si>
  <si>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</si>
  <si>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Minimum Temperature</t>
  </si>
  <si>
    <t>The minimum temperature that a product can not go below during an activity as defined by the manufacturer without affecting product safety, quality and/or usage.</t>
  </si>
  <si>
    <t>The minimum temperature that a trade item can be held below defined by the manufacturer without affecting product safety or quality.</t>
  </si>
  <si>
    <t>Enter the minimum temperature for the selected temperature qualifier code</t>
  </si>
  <si>
    <t>5 Celsius (CEL)</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</si>
  <si>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</si>
  <si>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</si>
  <si>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 Temperature UOM</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</si>
  <si>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</si>
  <si>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</si>
  <si>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Maximum Environment Atmospheric Pressure</t>
  </si>
  <si>
    <t>The maximum atmospheric pressure in which the item remains usable. This value is the value above which the trade item should not be subjected.</t>
  </si>
  <si>
    <t>Enter the maximum amount of atmospheric pressure for the selected temperature qualifier code</t>
  </si>
  <si>
    <t>20 Bar (BAR)</t>
  </si>
  <si>
    <t>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</si>
  <si>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</si>
  <si>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 Environment Atmospheric Pressure UOM</t>
  </si>
  <si>
    <t xml:space="preserve">Bar (BAR) </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</si>
  <si>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</si>
  <si>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</si>
  <si>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Minimum Environment Atmospheric Pressure</t>
  </si>
  <si>
    <t>The minimum atmospheric pressure in which the item remains usable. This value is the value below which the trade item should not be subjected.</t>
  </si>
  <si>
    <t>3 Bar (BAR)</t>
  </si>
  <si>
    <t>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</si>
  <si>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</si>
  <si>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 Environment Atmospheric Pressure UOM</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</si>
  <si>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</si>
  <si>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Humidity Qualifier Code</t>
  </si>
  <si>
    <t>Code qualifying the type of a humidity for example STORAGE.</t>
  </si>
  <si>
    <t>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</si>
  <si>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</si>
  <si>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Maximum Humidity Percentage</t>
  </si>
  <si>
    <t>The maximum humidity in percentages that the goods should be stored in.</t>
  </si>
  <si>
    <t xml:space="preserve">Enter the maximum percentage of humidity for the selected humidity qualifier code. </t>
  </si>
  <si>
    <t>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</si>
  <si>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</si>
  <si>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Minimum Humidity Percentage</t>
  </si>
  <si>
    <t>The minimum humidity in percentages that the goods should be stored in.</t>
  </si>
  <si>
    <t xml:space="preserve">Enter the minimum percentage of humidity for the selected humidity qualifier code. </t>
  </si>
  <si>
    <t>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</si>
  <si>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</si>
  <si>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Consumer Storage Instructions</t>
  </si>
  <si>
    <t>The instructions and information provided to the consumer about proper storage for the product.</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</si>
  <si>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</si>
  <si>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Enter storage conditions.
For devices kept at room temperature, or other standard conditions, enter the information in this attribute.</t>
  </si>
  <si>
    <t xml:space="preserve">Keep in a dark, cool place. Do not expose to sunlight. </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</si>
  <si>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</si>
  <si>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</si>
  <si>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Height</t>
  </si>
  <si>
    <t>The vertical measurement, with its unit of measure, of the item (such as product, case, pallet) according to the GS1 Package Measurement Rules. (https://www.gs1.org/docs/gdsn/3.1/GS1_Package_Measurement_Rules.pdf)</t>
  </si>
  <si>
    <t>The height of the trade item, as measured according to the GDSN Package Measurement Rules.  If the trade item is a unit load, include the shipping platform unless it is excluded according to the Platform Type Code chosen.</t>
  </si>
  <si>
    <t xml:space="preserve">Enter the total height of the unit load from top to bottom. </t>
  </si>
  <si>
    <t>24 Centimetres (CMT)</t>
  </si>
  <si>
    <t>height</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</si>
  <si>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
</t>
  </si>
  <si>
    <t>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</si>
  <si>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</si>
  <si>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</si>
  <si>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</si>
  <si>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The horizontal measurement, with its unit of measure, of the item (such as product, case, pallet) according to the GS1 Package Measurement Rules. (https://www.gs1.org/docs/gdsn/3.1/GS1_Package_Measurement_Rules.pdf)</t>
  </si>
  <si>
    <t>The width of the trade item, as measured according to the GDSN Package Measurement Rules.  If the trade item is a unit load, include the shipping platform unless it is excluded according to the Platform Type Code chosen.</t>
  </si>
  <si>
    <t xml:space="preserve">Enter the total width of the unit load from top to bottom. </t>
  </si>
  <si>
    <t>60 Centimetre (CMT)</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</si>
  <si>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</si>
  <si>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</si>
  <si>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 UOM</t>
  </si>
  <si>
    <t xml:space="preserve">Select a unit of measurement for width from the picklist </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</si>
  <si>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</si>
  <si>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</si>
  <si>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Depth</t>
  </si>
  <si>
    <t>Depth/Length</t>
  </si>
  <si>
    <t>The depth or length measurement, with its unit of measure, of the item (such as product, case, pallet) according to the GS1 Package Measurement Rules.
(https://www.gs1.org/docs/gdsn/3.1/GS1_Package_Measurement_Rules.pdf)</t>
  </si>
  <si>
    <t>The depth of the unit load, as measured according to the GDSN Package Measurement Rules, including the shipping platform unless it is excluded according to the Pallet Type Code chosen.</t>
  </si>
  <si>
    <t xml:space="preserve">Enter the total depth of the unit load from top to bottom. </t>
  </si>
  <si>
    <t>40 Centimetres (CMT)</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</si>
  <si>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</si>
  <si>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</si>
  <si>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</si>
  <si>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</si>
  <si>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</si>
  <si>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Is Packaging Marked Returnable</t>
  </si>
  <si>
    <t>Packaging Marked Returnable Indicator</t>
  </si>
  <si>
    <t>The indicator that specifies whether the product packaging is marked as returnable (with or without a deposit).</t>
  </si>
  <si>
    <t>Trade item has returnable packaging. This is a yes/no (Boolean) where yes equals package can be returned. Attribute applies to returnable packaging with or without deposit.</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</si>
  <si>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</si>
  <si>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</si>
  <si>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Gross Weight</t>
  </si>
  <si>
    <t>The total weight of the product including the weight of all its packaging materials.</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</si>
  <si>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</si>
  <si>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Enter the total gross weight of the trade item.</t>
  </si>
  <si>
    <t>120 Grams (GRM)</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</si>
  <si>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</si>
  <si>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</si>
  <si>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 Weight UOM</t>
  </si>
  <si>
    <t>Grams (GRM)</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</si>
  <si>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</si>
  <si>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</si>
  <si>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Data Carrier Family Type Code</t>
  </si>
  <si>
    <t xml:space="preserve">A high-level grouping of data carriers. </t>
  </si>
  <si>
    <t>Select a value from the code list DataCarrierFamilyTypeCode</t>
  </si>
  <si>
    <t>GS1 128 (GS1_128)</t>
  </si>
  <si>
    <t>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</si>
  <si>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</si>
  <si>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 Carrier Type Code</t>
  </si>
  <si>
    <t>A code indicating the type of data carrier physically present on the trade item.</t>
  </si>
  <si>
    <t>Select a value from the code list DataCarrierTypeCode</t>
  </si>
  <si>
    <t>GS1 DATA MATRIX (GS1_DATA_MATRIX)</t>
  </si>
  <si>
    <t>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</si>
  <si>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</si>
  <si>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Minimum Trade Item Lifespan From Time Of Production</t>
  </si>
  <si>
    <t>Minimum Days of Shelf Life from Production</t>
  </si>
  <si>
    <t>The seller's determination of the minimum number of calendar days from the production date to the expiration date.</t>
  </si>
  <si>
    <t>The period of day, guaranteed by the manufacturer, before the expiration date of the product, based on the production.</t>
  </si>
  <si>
    <t xml:space="preserve">Enter the amount of days. </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</si>
  <si>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</si>
  <si>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</si>
  <si>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</si>
  <si>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 Trade Item Lifespan From Time Of Arrival</t>
  </si>
  <si>
    <t>Minimum Days of Shelf Life at Arrival</t>
  </si>
  <si>
    <t>The seller's determination of the minimum number of calendar days of shelf life of the product, based upon the expiration date on the product, upon receipt by the buyer.</t>
  </si>
  <si>
    <t>The period of days, guaranteed by the manufacturer, before the expiration date of the trade item, based on arrival to a mutually agreed to point in the buyers distribution system. Can be repeatable upon use of GLN.</t>
  </si>
  <si>
    <t>Product with an expiration date with the minimum number of days of shelf life at arrival = 14.</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</si>
  <si>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</si>
  <si>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</si>
  <si>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Is Trade Item Implantable</t>
  </si>
  <si>
    <t>Implantable devices are defined as devices that are partly or totally inserted into the human body, as determined by local regulations.</t>
  </si>
  <si>
    <t>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</si>
  <si>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</si>
  <si>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Name of manufacturer</t>
  </si>
  <si>
    <t>Manufacturer Name</t>
  </si>
  <si>
    <t>The name of the manufacturer.</t>
  </si>
  <si>
    <t xml:space="preserve">The name of the party. </t>
  </si>
  <si>
    <t xml:space="preserve">Enter the name of the manufacturer. </t>
  </si>
  <si>
    <t>Manufacturer1234</t>
  </si>
  <si>
    <t>/catalogue_item_notification:catalogueItemNotificationMessage/transaction/documentCommand/catalogue_item_notification:catalogueItemNotification/catalogueItem/tradeItem/manufacturerOfTradeItem/partyName</t>
  </si>
  <si>
    <t>Manufacturer (GLN)</t>
  </si>
  <si>
    <t>Manufacturing GLN (Global Location Number)</t>
  </si>
  <si>
    <t>The Global Location Number(GLN) that uniquely identifies the party who owns the manufacturing process of the product.</t>
  </si>
  <si>
    <t>GLN of the trade item's manufacturer, which can be different from the item's data supplier.</t>
  </si>
  <si>
    <t xml:space="preserve">Enter the 13 digit GLN of the manufacturer. </t>
  </si>
  <si>
    <t>/catalogue_item_notification:catalogueItemNotificationMessage/transaction/documentCommand/catalogue_item_notification:catalogueItemNotification/catalogueItem/tradeItem/manufacturerOfTradeItem/gln</t>
  </si>
  <si>
    <t>Nutritional Claim Nutrient Element Code</t>
  </si>
  <si>
    <t>Element Claim Code</t>
  </si>
  <si>
    <t>The code used to reference a specific element claim about the product.</t>
  </si>
  <si>
    <t>The type of nutrient, ingredient, vitamins and minerals that the nutritional claim is in reference to for example fat, copper, milk.</t>
  </si>
  <si>
    <t>Select a value from the code list NutritionalClaimNutrientElementCode</t>
  </si>
  <si>
    <t>PHTHALATE</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</si>
  <si>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</si>
  <si>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</si>
  <si>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 Claim Type Code</t>
  </si>
  <si>
    <t>Claim Type Code</t>
  </si>
  <si>
    <t>The code that states the type of claim relevant to the Element Claim Code.</t>
  </si>
  <si>
    <t xml:space="preserve">A code depicting the degree to which a trade item contains a specific nutrient or ingredient in relation to a health claim for example FREE_FROM.
</t>
  </si>
  <si>
    <t>Select a value from the code list NutritionalClaimTypeCode</t>
  </si>
  <si>
    <t>FREE_FROM</t>
  </si>
  <si>
    <t>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</si>
  <si>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</si>
  <si>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1514</t>
  </si>
  <si>
    <t>Trade Item Feature Code Reference</t>
  </si>
  <si>
    <t>A code depicting a distinctive functionality offered as a special attraction to the trade item for example BUILT_IN_ALARM_CLOCK.</t>
  </si>
  <si>
    <t>Select a value from the code list FeatureCode</t>
  </si>
  <si>
    <t>STERILE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</si>
  <si>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</si>
  <si>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</si>
  <si>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Referenced File Type Code</t>
  </si>
  <si>
    <t>Digital Asset Type Code</t>
  </si>
  <si>
    <t>The code identifying the type of digital asset that is being referenced.</t>
  </si>
  <si>
    <t>The type of file that is being referenced for example Safety Data Sheet or Product Image.</t>
  </si>
  <si>
    <t xml:space="preserve">Enter the type of file </t>
  </si>
  <si>
    <t>CERTIFICATION</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</si>
  <si>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</si>
  <si>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</si>
  <si>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 Resource Identifier</t>
  </si>
  <si>
    <t>Product Image URL</t>
  </si>
  <si>
    <t>The Uniform Resource Locator (URL) for the high-resolution product image that clearly depicts the primary selling surface of the product.  Buyers should be able to use the image to authenticate the identity of the item.</t>
  </si>
  <si>
    <t>Simple text string that refers to a resource on the internet, URLs may refer to documents, resources, people, etc.</t>
  </si>
  <si>
    <t xml:space="preserve">Enter the URL of the information that is wished to be attached. </t>
  </si>
  <si>
    <t xml:space="preserve">https://................com
</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</si>
  <si>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</si>
  <si>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</si>
  <si>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 Name</t>
  </si>
  <si>
    <t>Digital Asset File Name</t>
  </si>
  <si>
    <t>The file name of the digital asset, for images according to the GS1 Product Image Specification Standard.</t>
  </si>
  <si>
    <t>The name of the file that contains the external information.</t>
  </si>
  <si>
    <t>Enter the name of the attached file.</t>
  </si>
  <si>
    <t>Product Image of hip implant</t>
  </si>
  <si>
    <t xml:space="preserve">fileName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</si>
  <si>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</si>
  <si>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 Format Name</t>
  </si>
  <si>
    <t>The name of the file format. Examples: PDF; JPEG; BMP</t>
  </si>
  <si>
    <t>Enter  the name of format used for the file.</t>
  </si>
  <si>
    <t>PDF</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</si>
  <si>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</si>
  <si>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</si>
  <si>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 Effective Start Date Time</t>
  </si>
  <si>
    <t>Digital Asset Start Date/Time</t>
  </si>
  <si>
    <t>The date/time on which the digital asset can be used.</t>
  </si>
  <si>
    <t>The date upon which the target of this external link begins to be effective for use.</t>
  </si>
  <si>
    <t xml:space="preserve">Enter the date and time from which the digital asset is valid </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</si>
  <si>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</si>
  <si>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</si>
  <si>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File Effective End Date Time</t>
  </si>
  <si>
    <t>Digital Asset End Date/Time</t>
  </si>
  <si>
    <t>The date/time on which the digital asset can no longer be used.</t>
  </si>
  <si>
    <t>The date upon which the target of this external link ceases to be effective for use.</t>
  </si>
  <si>
    <t xml:space="preserve">Enter the date and time from which the digital asset is invalid </t>
  </si>
  <si>
    <t>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</si>
  <si>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</si>
  <si>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File Aspect Ratio</t>
  </si>
  <si>
    <t>A description of the aspect ratio used to determine how a digital asset fits on a page or monitor.</t>
  </si>
  <si>
    <t xml:space="preserve">Enter the file aspect ratio. </t>
  </si>
  <si>
    <t>A4</t>
  </si>
  <si>
    <t>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</si>
  <si>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</si>
  <si>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 Colour Scheme Code</t>
  </si>
  <si>
    <t>The type of colour scheme used in the digital asset.</t>
  </si>
  <si>
    <t>Select a value from the code list FileColourSchemeCode</t>
  </si>
  <si>
    <t>HMMD</t>
  </si>
  <si>
    <t>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</si>
  <si>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</si>
  <si>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 Pixel Height</t>
  </si>
  <si>
    <t>The number of pixels along the vertical axis of the image.</t>
  </si>
  <si>
    <t>Enter the number of pixels</t>
  </si>
  <si>
    <t>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</si>
  <si>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</si>
  <si>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 Pixel Width</t>
  </si>
  <si>
    <t>The number of pixels along the horizontal axis of the image.</t>
  </si>
  <si>
    <t>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</si>
  <si>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</si>
  <si>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 Resolution Description</t>
  </si>
  <si>
    <t>The resolution of the file.  Knowing the resolution will allow the user to be able to determine the best system with which to utilize the file.</t>
  </si>
  <si>
    <t xml:space="preserve">Describe the resolution of the file. </t>
  </si>
  <si>
    <t xml:space="preserve">330 ppi </t>
  </si>
  <si>
    <t>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</si>
  <si>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</si>
  <si>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 Resolution Description - Language 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</si>
  <si>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</si>
  <si>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</si>
  <si>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 Size</t>
  </si>
  <si>
    <t>The size of the file as it is stored in an uncompressed format.</t>
  </si>
  <si>
    <t>Enter the sice of the file</t>
  </si>
  <si>
    <t>42.2</t>
  </si>
  <si>
    <t>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</si>
  <si>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</si>
  <si>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 Size UOM</t>
  </si>
  <si>
    <t>Centimetres (CMT)</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</si>
  <si>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</si>
  <si>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</si>
  <si>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AVP - 2</t>
  </si>
  <si>
    <t>Qualification Date Time</t>
  </si>
  <si>
    <t>Enter the qualification date time.</t>
  </si>
  <si>
    <t>2027-05-13T02:01:00</t>
  </si>
  <si>
    <t>referencedFileDetailInformationModule/referencedFileHeader/avpList/stringAVP[@attributeName='QualificationDateTime']</t>
  </si>
  <si>
    <t>Certification Agency</t>
  </si>
  <si>
    <t>Name of the organization issuing the certification standard or other requirement being met.</t>
  </si>
  <si>
    <t>Enter the name of the Certification Agency.</t>
  </si>
  <si>
    <t>BSI Group The Netherlands B.V.</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</si>
  <si>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</si>
  <si>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</si>
  <si>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 Standard</t>
  </si>
  <si>
    <t xml:space="preserve">Name of the certification standard. </t>
  </si>
  <si>
    <t>Enter the standard of certification.</t>
  </si>
  <si>
    <t>CE marking</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</si>
  <si>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</si>
  <si>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</si>
  <si>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 Value</t>
  </si>
  <si>
    <t>The number of the certificate provided by the certification agency.</t>
  </si>
  <si>
    <t xml:space="preserve">The product’s certification standard value. </t>
  </si>
  <si>
    <t xml:space="preserve">Enter the value of the certification standard. </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</si>
  <si>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</si>
  <si>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</si>
  <si>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 Identification</t>
  </si>
  <si>
    <t>A reference issued to confirm that something has passed certification.</t>
  </si>
  <si>
    <t xml:space="preserve">Enter a reference to confirm the product has passed certification. </t>
  </si>
  <si>
    <t>Contact CertificationAgency1 for confirmation</t>
  </si>
  <si>
    <t>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</si>
  <si>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</si>
  <si>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 Effective End Date Time</t>
  </si>
  <si>
    <t>The date and time upon which the certification is no longer effective.</t>
  </si>
  <si>
    <t xml:space="preserve">Select the date the certification expires. </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</si>
  <si>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</si>
  <si>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</si>
  <si>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Additional Certification Organisation Identifier</t>
  </si>
  <si>
    <t>Additional identification of the organization that issued the certificate number confirming that the Trade Item has gone through certification.</t>
  </si>
  <si>
    <t xml:space="preserve">Enter the number of the organization that issued the certification (notified body). </t>
  </si>
  <si>
    <t>2797</t>
  </si>
  <si>
    <t>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</si>
  <si>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</si>
  <si>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Description Short</t>
  </si>
  <si>
    <t>Short Product Name</t>
  </si>
  <si>
    <t>The shortened product name for the consumer product.</t>
  </si>
  <si>
    <t>A free form short length description of the trade item that can be used to identify the trade item at point of sale.</t>
  </si>
  <si>
    <t>Enter a short description for the product that can be used to identify the product at Point Of Sale (POS).</t>
  </si>
  <si>
    <t>Healthcare 0.8cc 0.85-2mm</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</si>
  <si>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</si>
  <si>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</si>
  <si>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Optional</t>
  </si>
  <si>
    <t>Description Short Language Code</t>
  </si>
  <si>
    <t>en</t>
  </si>
  <si>
    <t>3506</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</si>
  <si>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</si>
  <si>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</si>
  <si>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Net Weight</t>
  </si>
  <si>
    <t>The weight of the product excluding the weight of all its packaging materials.</t>
  </si>
  <si>
    <t>Used to identify the net weight of the trade item. Net weight excludes any packaging materials. Has to be associated with a valid UoM.</t>
  </si>
  <si>
    <t>Enter the net weight.</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</si>
  <si>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</si>
  <si>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</si>
  <si>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 Weight UOM</t>
  </si>
  <si>
    <t>3779</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</si>
  <si>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</si>
  <si>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</si>
  <si>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Last Change Date Time</t>
  </si>
  <si>
    <t>Indicates the point in time where the last modification on a Trade Item was made.</t>
  </si>
  <si>
    <t xml:space="preserve">Select the date the last modification on the Trade Item took place. </t>
  </si>
  <si>
    <t>2021-03-13T02:02:30</t>
  </si>
  <si>
    <t>lastChangeDateTime</t>
  </si>
  <si>
    <t>/catalogue_item_notification:catalogueItemNotificationMessage/transaction/documentCommand/catalogue_item_notification:catalogueItemNotification/catalogueItem/tradeItem/tradeItemSynchronisationDates/lastChangeDateTime</t>
  </si>
  <si>
    <t>Publication Date Time</t>
  </si>
  <si>
    <t>A date on which all static data associated with the trade item becomes available for viewing and synchronisation.</t>
  </si>
  <si>
    <t xml:space="preserve">Select the date the data associated to the Trade Item becomes available. </t>
  </si>
  <si>
    <t>2020-09-13T01:01:00</t>
  </si>
  <si>
    <t>publicationDateTime</t>
  </si>
  <si>
    <t>/catalogue_item_notification:catalogueItemNotificationMessage/transaction/documentCommand/catalogue_item_notification:catalogueItemNotification/catalogueItem/tradeItem/tradeItemSynchronisationDates/publicationDateTime</t>
  </si>
  <si>
    <t>Regulation Type Code</t>
  </si>
  <si>
    <t>The code indicating a regulation. Used in conjunction with Regulation Compliance Indicator.</t>
  </si>
  <si>
    <t>A code that indicates that a trade item is in compliance with specific applicable government regulations.</t>
  </si>
  <si>
    <t>Select a value from the code list RegulationTypeCode</t>
  </si>
  <si>
    <t>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</si>
  <si>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</si>
  <si>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</si>
  <si>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 Agency</t>
  </si>
  <si>
    <t>The required information is the name of the specific entity in charge of issuing the permit to a company.</t>
  </si>
  <si>
    <t>Enter the name of the agency that is responsible for the permit.</t>
  </si>
  <si>
    <t>DGOS</t>
  </si>
  <si>
    <t>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</si>
  <si>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</si>
  <si>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 Permit Identification</t>
  </si>
  <si>
    <t>The number or value of a permit or approval license assigned to the product or seller provided by the regulatory agency.</t>
  </si>
  <si>
    <t>Identification of the permit or license given by the regulatory agency.</t>
  </si>
  <si>
    <t xml:space="preserve">Enter the identification of the permit or license. </t>
  </si>
  <si>
    <t>Permit1</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</si>
  <si>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</si>
  <si>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</si>
  <si>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Permit Start Date Time</t>
  </si>
  <si>
    <t>The start date on which the permit is effective.</t>
  </si>
  <si>
    <t>Select a date from the picklist.</t>
  </si>
  <si>
    <t>permitStartDateTime</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</si>
  <si>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
</t>
  </si>
  <si>
    <t>Regulatory Act</t>
  </si>
  <si>
    <t>The name given to the requirement assigned by the regulatory agency.</t>
  </si>
  <si>
    <t xml:space="preserve">Enter the name of the requirement. </t>
  </si>
  <si>
    <t>Hors GHS</t>
  </si>
  <si>
    <t>regulatoryAct</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</si>
  <si>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
</t>
  </si>
  <si>
    <t>Country of Origin</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</si>
  <si>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</si>
  <si>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</si>
  <si>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The country in which a processing or other activity has been performed for example processing, bottling, manufacturing.</t>
  </si>
  <si>
    <t>Select a country form the picklist.</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</si>
  <si>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</si>
  <si>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</si>
  <si>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Prescription Type Code</t>
  </si>
  <si>
    <t>Providing a value to this code list indicates the type of prescription that is required. The prescription type may indicate that it is a product that can only be prescribed under the direction of a specialist such as an oncologist, dentist, or other specialist.</t>
  </si>
  <si>
    <t>Select a value from the code list PrescriptionTypeCode</t>
  </si>
  <si>
    <t>PRESCRIPTION_REQUIRED_ANY_LICENSED_PRESCRIBER</t>
  </si>
  <si>
    <t>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</si>
  <si>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</si>
  <si>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Manufacturer Specified Acceptable Resterilisation 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</si>
  <si>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</si>
  <si>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a value from the code list SterilisationTypeCode</t>
  </si>
  <si>
    <t>AUTOCLAVE</t>
  </si>
  <si>
    <t>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</si>
  <si>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</si>
  <si>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Import Classification Type Code</t>
  </si>
  <si>
    <t>Customs Classification Type Code</t>
  </si>
  <si>
    <t>The code that describes the customs classification system.</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</si>
  <si>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</si>
  <si>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Select a value from the code list ImportClassificationTypeCode</t>
  </si>
  <si>
    <t>FEACNRF</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</si>
  <si>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</si>
  <si>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</si>
  <si>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 Classification Value</t>
  </si>
  <si>
    <t>Customs Classification Value</t>
  </si>
  <si>
    <t>The tariff value applied to a product associated with the Customs Classification Type Code</t>
  </si>
  <si>
    <t>The value for an associated import classification type.</t>
  </si>
  <si>
    <t xml:space="preserve">Enter the value of the classication type. </t>
  </si>
  <si>
    <t>TARIC</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</si>
  <si>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</si>
  <si>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</si>
  <si>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United Nations Dangerous Goods Number</t>
  </si>
  <si>
    <t>The four-digit number assigned by the United Nations Committee of Experts on the transport of dangerous goods that identifies dangerous goods, such as explosives, flammable liquids and toxic substances.</t>
  </si>
  <si>
    <t>The four-digit number assigned by the United Nations Committee of Experts on the Transport of Dangerous Goods to classify a substance or a particular groups of substances. Abbreviation: UNDG Number.</t>
  </si>
  <si>
    <t xml:space="preserve">Enter the four ditigts. </t>
  </si>
  <si>
    <t>unitedNationsDangerousGoodsNumber</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</si>
  <si>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</si>
  <si>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Dangerous Goods Regulation Code</t>
  </si>
  <si>
    <t>The code indicating the agency responsible for the classification system of dangerous goods or indicating whether the product is dangerous goods.</t>
  </si>
  <si>
    <t>An indication of the classification system(s) of dangerous goods and/or the Agency(ies) responsible for it.</t>
  </si>
  <si>
    <t xml:space="preserve">Enter the indication of classification or the agency responsible for the classification. </t>
  </si>
  <si>
    <t>5.2XMP</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</si>
  <si>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</si>
  <si>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</si>
  <si>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 Goods Hazardous Code</t>
  </si>
  <si>
    <t>Hazardous Identification Code</t>
  </si>
  <si>
    <t>The code applied to the vehicle transporting dangerous goods by road or rail.</t>
  </si>
  <si>
    <t>Dangerous goods hazard ID number, which must be applied to the vehicle, when transporting this trade item (dangerous good) by road or rail, to inform the police, the fire brigade and others in case of an accident about the kind of danger caused by the cargo.</t>
  </si>
  <si>
    <t xml:space="preserve">Enter the ID number of the harzardous product. </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</si>
  <si>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</si>
  <si>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</si>
  <si>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Class of Dangerous Goods</t>
  </si>
  <si>
    <t>Dangerous Goods Classification</t>
  </si>
  <si>
    <t>The classification of a product based on the type of dangerous materials or items present based on most significant risk.</t>
  </si>
  <si>
    <t>The dangerous goods classification of the trade item. Dangerous classes or primary class explained in general terms the hazardous nature and properties of the goods and serves to classify them together in terms of their most significant risk.</t>
  </si>
  <si>
    <t xml:space="preserve">Give a description of the dangerous class of the product. </t>
  </si>
  <si>
    <t>ONU</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</si>
  <si>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</si>
  <si>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</si>
  <si>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 Goods Packing Group</t>
  </si>
  <si>
    <t>The group specifying the level of severity of danger of the product during transport.</t>
  </si>
  <si>
    <t>Identifies the degree of risk these dangerous goods present during transport according to IATA/IMDG/ADR/RID regulations.</t>
  </si>
  <si>
    <t xml:space="preserve">Give a description of the risk the product will cause during transportation. </t>
  </si>
  <si>
    <t>None</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</si>
  <si>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</si>
  <si>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</si>
  <si>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 xml:space="preserve">Dangerous Hazardous Label Number
</t>
  </si>
  <si>
    <t>A visible number indicating the specific risk and thus the required precautions associated with a dangerous or hazardous good for example, the indication of the hazardous label number according to chapter 3.2, table A of the ADR.</t>
  </si>
  <si>
    <t xml:space="preserve">Enter the risk number of the hazardous product. </t>
  </si>
  <si>
    <t>5.2</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</si>
  <si>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</si>
  <si>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</si>
  <si>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 Hazardous Label Sequence Number</t>
  </si>
  <si>
    <t>A sequence number indicating the primacy of one dangerous/hazardous label number over another. For example, a value of 1 would indicate that the associated hazard label number is the primary, 2 = secondary, etc.</t>
  </si>
  <si>
    <t xml:space="preserve">Enter the primacy the hazardous product. </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</si>
  <si>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</si>
  <si>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</si>
  <si>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Dangerous Goods Shipping Name</t>
  </si>
  <si>
    <t>The standard technical shipping name used to most accurately describe the dangerous goods, article, substance, mixture or even waste.</t>
  </si>
  <si>
    <t xml:space="preserve">Shipping name of the trade item (dangerous goods). The recognized agencies (see dangerousGoodsRegulationsCodes), in their regulations, provide a list of all acceptable proper shipping names.
</t>
  </si>
  <si>
    <t>Enter the shipping name.</t>
  </si>
  <si>
    <t>HazardousTransportation</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</si>
  <si>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</si>
  <si>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</si>
  <si>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 xml:space="preserve">Handling Instructions Code Reference
</t>
  </si>
  <si>
    <t>Product Handling Code</t>
  </si>
  <si>
    <t>The code that defines the information and processes needed to safely handle the product.</t>
  </si>
  <si>
    <t xml:space="preserve">Defines the information and processes needed to safely handle the trade item.
</t>
  </si>
  <si>
    <t xml:space="preserve">Enter the handling instruction code. </t>
  </si>
  <si>
    <t xml:space="preserve">handlingInstructionsCodeReference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</si>
  <si>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</si>
  <si>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Trade Item Trade Channel Code</t>
  </si>
  <si>
    <t>A grouping of entities by common business model concentration used to define the distribution or marketing segmentation of products, customers and geographic areas into common groups that are supplied, serviced and measured in similar ways.</t>
  </si>
  <si>
    <t>Select a value from the code list TradeChannelCode</t>
  </si>
  <si>
    <t>HEALTHCARE</t>
  </si>
  <si>
    <t xml:space="preserve">tradeItemTradeChannelCode
</t>
  </si>
  <si>
    <t>/catalogue_item_notification:catalogueItemNotificationMessage/transaction/documentCommand/catalogue_item_notification:catalogueItemNotification/catalogueItem/tradeItem/tradeItemTradeChannelCode</t>
  </si>
  <si>
    <t>Order Sizing 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</si>
  <si>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</si>
  <si>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Enter the value of the ordering size.</t>
  </si>
  <si>
    <t>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</si>
  <si>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</si>
  <si>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 Sizing Factor UOM</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</si>
  <si>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</si>
  <si>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</si>
  <si>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Ordering Lead Time</t>
  </si>
  <si>
    <t>Lead time required for orders expressed in days.</t>
  </si>
  <si>
    <t>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</si>
  <si>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</si>
  <si>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 Lead Time UOM</t>
  </si>
  <si>
    <t xml:space="preserve">orderingLeadTime/@measurementUnitCode
</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</si>
  <si>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</si>
  <si>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 Unit of Measure</t>
  </si>
  <si>
    <t>The alternate Unit of Measure of how Trade Items are ordered by the Retailer under one Unit of Measure, but sold under another Unit of Measure.</t>
  </si>
  <si>
    <t>Enter the alternate unit of measure for the trade item</t>
  </si>
  <si>
    <t>orderingUnitOfMeasure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</si>
  <si>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
</t>
  </si>
  <si>
    <t>Order Quantity Maximum</t>
  </si>
  <si>
    <t>The maximum quantity of the trade item that can be ordered. A number or a count. This value can represent the total number of units ordered over a set period of time with multiple orders.</t>
  </si>
  <si>
    <t>Enter the maximum orderable quantity.</t>
  </si>
  <si>
    <t>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</si>
  <si>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</si>
  <si>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 Quantity Minimum</t>
  </si>
  <si>
    <t>Minimum Orderable Quantity</t>
  </si>
  <si>
    <t>The minimum quantity of the product required on a single order by the seller.</t>
  </si>
  <si>
    <t>Represent an agreed to minimum quantity of the trade item that can be ordered. A number or a count. This applies to each individual order. Can be a fixed amount for all customers in a target market.</t>
  </si>
  <si>
    <t>Enter the minimal orderable quantity.</t>
  </si>
  <si>
    <t>orderQuantityMinimum</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</si>
  <si>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
</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</si>
  <si>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</si>
  <si>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</si>
  <si>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Enter the multiple quantity in which a unit can be ordered.</t>
  </si>
  <si>
    <t>orderQuantityMultiple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</si>
  <si>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
</t>
  </si>
  <si>
    <t>Sub Brand</t>
  </si>
  <si>
    <t>Sub Brand Name</t>
  </si>
  <si>
    <t>The name provided by the brand owner that allows the consumer to further differentiate the product beyond brand name.</t>
  </si>
  <si>
    <t>Second level of brand. Can be a trademark. It is the primary differentiating factor that a brand owner wants to communicate to the consumer or buyer. E.g. Yummy-Cola Classic. In this example Yummy-Cola is the brand and Classic is the subBrand.</t>
  </si>
  <si>
    <t xml:space="preserve">Enter the name of the sub brand. </t>
  </si>
  <si>
    <t>Classic</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</si>
  <si>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</si>
  <si>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</si>
  <si>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Variant Description</t>
  </si>
  <si>
    <t>Product Variation</t>
  </si>
  <si>
    <t>The description used to communicate differentiating characteristics of the product in a product line, identified by unique GTINs.</t>
  </si>
  <si>
    <t>Free text field used to identify the variant of the product. Variants are the distinguishing characteristics that differentiate products with the same brand and size including such things as the particular flavor, fragrance, taste.</t>
  </si>
  <si>
    <t xml:space="preserve">Enter the variant of the product. </t>
  </si>
  <si>
    <t>Soft</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</si>
  <si>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</si>
  <si>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</si>
  <si>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 Description - Language 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</si>
  <si>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</si>
  <si>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</si>
  <si>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Referenced Trade Item Type Code</t>
  </si>
  <si>
    <t>Referenced GTIN Type Code</t>
  </si>
  <si>
    <t>The code indicating the relationship to the referenced GTIN such as substituted or replaced.</t>
  </si>
  <si>
    <t>A code depicting the type of trade item that is referenced for a specific purpose for example substitute, replaced by, equivalent trade items.</t>
  </si>
  <si>
    <t>Select a value from the code list ReferencedTradeItemTypeCode</t>
  </si>
  <si>
    <t>REPLACED</t>
  </si>
  <si>
    <t>referencedTradeItemTypeCode</t>
  </si>
  <si>
    <t xml:space="preserve">/catalogue_item_notification:catalogueItemNotificationMessage/transaction/documentCommand/catalogue_item_notification:catalogueItemNotification/catalogueItem/tradeItem/referencedTradeItem/referencedTradeItemTypeCode
</t>
  </si>
  <si>
    <t>Referenced Trade Item / gtin</t>
  </si>
  <si>
    <t>Referenced GTIN</t>
  </si>
  <si>
    <t>The GTIN of a product where a permanent or temporary change to the product needs to be referenced.</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</si>
  <si>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</si>
  <si>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 xml:space="preserve">Enter the 14 digits of the GTIN. </t>
  </si>
  <si>
    <t xml:space="preserve">/catalogue_item_notification:catalogueItemNotificationMessage/transaction/documentCommand/catalogue_item_notification:catalogueItemNotification/catalogueItem/tradeItem/referencedTradeItem/gtin
</t>
  </si>
  <si>
    <t>Non Food Ingredient Of Concern Code</t>
  </si>
  <si>
    <t>Specifies a non-food ingredient of concern for a trade item as a code.</t>
  </si>
  <si>
    <t>Select a value from the code list NonfoodIngredientOfConcernCode</t>
  </si>
  <si>
    <t>PAPER_WOOD</t>
  </si>
  <si>
    <t>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</si>
  <si>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</si>
  <si>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 xml:space="preserve">gHS Symbol Description Code
</t>
  </si>
  <si>
    <t>Hazardous Symbol Description Code</t>
  </si>
  <si>
    <t>The code from the Globally Harmonized System (GHS) identifying the symbols or pictograms for a hazardous product.</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</si>
  <si>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</si>
  <si>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Select a value from the code list GHSSymbolDescriptionCode</t>
  </si>
  <si>
    <t>NO_PICTOGRAM</t>
  </si>
  <si>
    <t xml:space="preserve">gHSSymbolDescriptionCode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</si>
  <si>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</si>
  <si>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Hazard Statements Code</t>
  </si>
  <si>
    <t>Hazardous Statements Code</t>
  </si>
  <si>
    <t>The code (also known as H code) identifying the standard phrase describing the nature of a hazard class and category.</t>
  </si>
  <si>
    <t>Standard phrases assigned to a hazard class and category that describe the nature of the hazard for example H200.</t>
  </si>
  <si>
    <t>Enter the applicable Hazard Statements Code</t>
  </si>
  <si>
    <t>H200</t>
  </si>
  <si>
    <t xml:space="preserve">hazardStatementsCode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</si>
  <si>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</si>
  <si>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Precautionary Statements Code</t>
  </si>
  <si>
    <t>Precautionary Statement Code</t>
  </si>
  <si>
    <t>The code (also known as a P code) identifying the standard phrase describing precautionary actions or correct handling.</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</si>
  <si>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</si>
  <si>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Enter the applicable Precautionary Statements Code</t>
  </si>
  <si>
    <t>P202</t>
  </si>
  <si>
    <t xml:space="preserve">precautionaryStatementsCode
</t>
  </si>
  <si>
    <t xml:space="preserve">/catalogue_item_notification:catalogueItemNotificationMessage/transaction/documentCommand/catalogue_item_notification:catalogueItemNotification/catalogueItem/tradeItem/tradeItemInformation/extension/safety_data_sheet:safetyDataSheetModule/safetyDataSheetInformation/gHSDetail/precautionaryStatement/precautionaryStatementsCode
</t>
  </si>
  <si>
    <t>Waste Directive Name</t>
  </si>
  <si>
    <t>The name of a waste directive.</t>
  </si>
  <si>
    <t>Enter the name of the waste directive.</t>
  </si>
  <si>
    <t>WEEE</t>
  </si>
  <si>
    <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</si>
  <si>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</si>
  <si>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Is Trade Item Non Physical</t>
  </si>
  <si>
    <t>An indicator that the trade item is not a physical item and as such has no dimensional manifestation.  For example a computer download of software, movies or music, a service agreement, or prepaid cellular time.</t>
  </si>
  <si>
    <t>isTradeItemNonphysical</t>
  </si>
  <si>
    <t>/catalogue_item_notification:catalogueItemNotificationMessage/transaction/documentCommand/catalogue_item_notification:catalogueItemNotification/catalogueItem/tradeItem/isTradeItemNonphysical</t>
  </si>
  <si>
    <t>Maximum Cycles Reusable</t>
  </si>
  <si>
    <t>Maximum number of times this Trade Item can be reused.</t>
  </si>
  <si>
    <t xml:space="preserve">Enter the maximum amount of reusability. </t>
  </si>
  <si>
    <t>maximumCyclesReusable</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</si>
  <si>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
</t>
  </si>
  <si>
    <t>Maximum Reusable Days</t>
  </si>
  <si>
    <t>Maximum number of days this product can be reused.</t>
  </si>
  <si>
    <t xml:space="preserve">Enter the maximum amount of days of reusability. </t>
  </si>
  <si>
    <t>maximumReusableDays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</si>
  <si>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
</t>
  </si>
  <si>
    <t>Reuse Instructions</t>
  </si>
  <si>
    <t>Additional instructions that advise the customer on the reusability limitations of this product.</t>
  </si>
  <si>
    <t xml:space="preserve">Enter the additional descripton of reusability. </t>
  </si>
  <si>
    <t xml:space="preserve">After discolorisation, product is not reusable.  </t>
  </si>
  <si>
    <t>reuseInstructions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</si>
  <si>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
</t>
  </si>
  <si>
    <t>Reuse Instructions - Language Code</t>
  </si>
  <si>
    <t>reuseInstructions/@languageCode</t>
  </si>
  <si>
    <t>Product Range</t>
  </si>
  <si>
    <t xml:space="preserve">A name, used by a BrandOwner, that span multiple consumer categories or uses. </t>
  </si>
  <si>
    <t xml:space="preserve">Enter the name used by the brand owner. </t>
  </si>
  <si>
    <t>Waist Watchers</t>
  </si>
  <si>
    <t>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</si>
  <si>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</si>
  <si>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Property Code</t>
  </si>
  <si>
    <t>A property of a classification of an item expressed as a code.</t>
  </si>
  <si>
    <t xml:space="preserve">Enter the code of classification. </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</si>
  <si>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</si>
  <si>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</si>
  <si>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 Float</t>
  </si>
  <si>
    <t xml:space="preserve">A property of  a classification of an item expressed as a float.
</t>
  </si>
  <si>
    <t>Enter the property float.</t>
  </si>
  <si>
    <t>Float</t>
  </si>
  <si>
    <t>0.00</t>
  </si>
  <si>
    <t>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</si>
  <si>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</si>
  <si>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 Integer</t>
  </si>
  <si>
    <t xml:space="preserve">A property of  a classification of an item expressed as an integer.
</t>
  </si>
  <si>
    <t>Enter the amount.</t>
  </si>
  <si>
    <t>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</si>
  <si>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</si>
  <si>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 Measurement</t>
  </si>
  <si>
    <t xml:space="preserve">A property of  a classification of an item expressed as a measurement.
</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</si>
  <si>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</si>
  <si>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</si>
  <si>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 Measurement UOM</t>
  </si>
  <si>
    <t xml:space="preserve">Any standardized, reproducible unit that can be used to measure any physical property.
</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</si>
  <si>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</si>
  <si>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</si>
  <si>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 String</t>
  </si>
  <si>
    <t xml:space="preserve">A property of  a classification of an item expressed as text.
</t>
  </si>
  <si>
    <t xml:space="preserve">Enter the description of the classification. </t>
  </si>
  <si>
    <t>Cotton fabric</t>
  </si>
  <si>
    <t>propertyString</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</si>
  <si>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</si>
  <si>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Is Trade Item Marked As Recyclable</t>
  </si>
  <si>
    <t xml:space="preserve">Trade item has a recyclable indication marked on it. This may be a symbol from one of many regional agencies.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</si>
  <si>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</si>
  <si>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</si>
  <si>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Platform Type Code</t>
  </si>
  <si>
    <t>Pallet Type Code</t>
  </si>
  <si>
    <t>The code that indicates the type of pallet that the unit load is delivered on.</t>
  </si>
  <si>
    <t>Indicates whether the described despatch unit is delivered on a pallet/platform and on which type of platform. If the despatch unit is delivered on a platform, the platform type must be given here. The range of the platform types/codes is listed in code sets.</t>
  </si>
  <si>
    <t>Select a value from the code list PlatformTypeCode</t>
  </si>
  <si>
    <t>Dolly (33)</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</si>
  <si>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</si>
  <si>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</si>
  <si>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 Terms And Conditions Code</t>
  </si>
  <si>
    <t>Pallet Disposition Code</t>
  </si>
  <si>
    <t>The code that describes the expected action to be taken with the pallet.</t>
  </si>
  <si>
    <t>Indicates if the pallet in the prescribed pallet configuration is rented, exchangeable, against deposit or one way (not reusable).</t>
  </si>
  <si>
    <t>Select a value from the code list PlatformTermsAndConditionsCode</t>
  </si>
  <si>
    <t>One way pallet (6)</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</si>
  <si>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</si>
  <si>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</si>
  <si>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Trade Item Form Description</t>
  </si>
  <si>
    <t>Product Form Description</t>
  </si>
  <si>
    <t>The physical form or shape of the product.</t>
  </si>
  <si>
    <t>The physical form or shape of the product. Used, for example, in pharmaceutical industry to indicate the formulation of the trade item. Defines the form the trade item takes and is distinct from the form of the packaging.</t>
  </si>
  <si>
    <t xml:space="preserve">Enter the description of the phisical form. </t>
  </si>
  <si>
    <t>Round</t>
  </si>
  <si>
    <t>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</si>
  <si>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</si>
  <si>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Non Marked Trade Item Components</t>
  </si>
  <si>
    <t>This attribute indicates a non-saleable part of the trade item. It is used to specify components of a trade item that cannot be sold separately. Note: This attribute will be deleted in a future release and should not be used.</t>
  </si>
  <si>
    <t xml:space="preserve">Describe the components of the medical device that are not able to be sold separatly. </t>
  </si>
  <si>
    <t>The kit of the First AID kit is not able to be orderd separatly.</t>
  </si>
  <si>
    <t>nonMarkedTradeItemComponents</t>
  </si>
  <si>
    <t>/catalogue_item_notification:catalogueItemNotificationMessage/transaction/documentCommand/catalogue_item_notification:catalogueItemNotification/catalogueItem/tradeItem/tradeIteminformation/tradeItemComponents/nonMarkedTradeItemComponents</t>
  </si>
  <si>
    <t>Non Marked Trade Item Components - Language Code</t>
  </si>
  <si>
    <t>nonMarkedTradeItemComponents/@languageCode</t>
  </si>
  <si>
    <t>/catalogue_item_notification:catalogueItemNotificationMessage/transaction/documentCommand/catalogue_item_notification:catalogueItemNotification/catalogueItem/tradeItem/tradeIteminformation/tradeItemComponents/nonMarkedTradeItemComponents/@languageCode</t>
  </si>
  <si>
    <t>Is Trade Item Reorderable</t>
  </si>
  <si>
    <t xml:space="preserve">This element is an indicator that selected styles or trade items may or may not be re-ordered. It does not imply any information on current availability.
</t>
  </si>
  <si>
    <t>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</si>
  <si>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</si>
  <si>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Controlled Substance Schedule Code Reference</t>
  </si>
  <si>
    <t xml:space="preserve">A code that rates a controlled substance based upon the degree of the substance's medicinal value, harmfulness, and potential for abuse or addiction
</t>
  </si>
  <si>
    <t xml:space="preserve">Enter the code of the degree of the substanance. </t>
  </si>
  <si>
    <t>BTM</t>
  </si>
  <si>
    <t>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</si>
  <si>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</si>
  <si>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Duty Fee Tax Type Code</t>
  </si>
  <si>
    <t>Tax Type Code</t>
  </si>
  <si>
    <t>The code identifying a specific type of tax, levy, duty or fee associated with the type of product or service.</t>
  </si>
  <si>
    <t xml:space="preserve">Identification of the type of duty or tax or fee applicable to the trade item. This will vary by target market.
</t>
  </si>
  <si>
    <t>Enter the applicable type of duty or taks or fee</t>
  </si>
  <si>
    <t>ACT</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</si>
  <si>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</si>
  <si>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</si>
  <si>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 Fee Tax Category Code</t>
  </si>
  <si>
    <t>Tax Category Code</t>
  </si>
  <si>
    <t>The code representing the level of tax rate applied by a government to the product.</t>
  </si>
  <si>
    <t xml:space="preserve">Depicts the applicability of the tax rate or amount for a trade item for example zero, low or exempt.
</t>
  </si>
  <si>
    <t>Select a value from the code list TaxCategoryCode</t>
  </si>
  <si>
    <t>LOW</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</si>
  <si>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</si>
  <si>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</si>
  <si>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 Fee Tax Agency Code</t>
  </si>
  <si>
    <t xml:space="preserve">Identifies the agency responsible for the tax code list.
</t>
  </si>
  <si>
    <t>Select a value from the code list ResponsibleAgencyCode</t>
  </si>
  <si>
    <t>131 - DE, German Bankers Association</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</si>
  <si>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</si>
  <si>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</si>
  <si>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 xml:space="preserve">Dimension Type Code
</t>
  </si>
  <si>
    <t>Additional Dimension Type Code</t>
  </si>
  <si>
    <t>The code that describes additional  dimensions of the physical form of the product in or out of packaging. May be related to retail display.</t>
  </si>
  <si>
    <t xml:space="preserve">Depicts certain measurement scenarios (e.g. Retail Display, Out of package) used for measurement.
</t>
  </si>
  <si>
    <t>Select a value from the code list DimensionTypeCode</t>
  </si>
  <si>
    <t>RETAIL_DISPLAY</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</si>
  <si>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</si>
  <si>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</si>
  <si>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Additional Trade Item Dimension: Depth</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</si>
  <si>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</si>
  <si>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t>
  </si>
  <si>
    <t xml:space="preserve">The depth of the unit load, as measured according to the GDSN Package Measurement Rules, including the shipping platform unless it is excluded according to the Pallet Type Code chosen.
</t>
  </si>
  <si>
    <t xml:space="preserve">Enter the value of depth. </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</si>
  <si>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
</t>
  </si>
  <si>
    <t>Additional Trade Item Dimension: 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</si>
  <si>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</si>
  <si>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</si>
  <si>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Additional Trade Item Dimension: Height</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</si>
  <si>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</si>
  <si>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
  </si>
  <si>
    <t xml:space="preserve">The height of the unit load, as measured according to the GDSN Package Measurement Rules, including the shipping platform unless it is excluded according to the Pallet Type Code chosen.
</t>
  </si>
  <si>
    <t xml:space="preserve">Enter the value of height.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</si>
  <si>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</si>
  <si>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Additional Trade Item Dimension: 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</si>
  <si>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</si>
  <si>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</si>
  <si>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Additional Trade Item Dimension: Width</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</si>
  <si>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</si>
  <si>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t>
  </si>
  <si>
    <t xml:space="preserve">The width of the unit load, as measured according to the GDSN Package Measurement Rules, including the shipping platform unless it is excluded according to the Pallet Type Code chosen.
</t>
  </si>
  <si>
    <t xml:space="preserve">Enter the value of width.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</si>
  <si>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</si>
  <si>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Additional Trade Item Dimension: Width UOM</t>
  </si>
  <si>
    <t>width/@measurementUnitcode</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</si>
  <si>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
</t>
  </si>
  <si>
    <t>Global Model 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</si>
  <si>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</si>
  <si>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 xml:space="preserve">Enter the Global Model Number. </t>
  </si>
  <si>
    <t>872003953HF-236PX6</t>
  </si>
  <si>
    <t>globalModelNumber</t>
  </si>
  <si>
    <t>/catalogue_item_notification:catalogueItemNotificationMessage/transaction/documentCommand/catalogue_item_notification:catalogueItemNotification/catalogueItem/tradeItem/globalModelInformation/globalModelNumber</t>
  </si>
  <si>
    <t>Is Active 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</si>
  <si>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</si>
  <si>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</si>
  <si>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</si>
  <si>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 xml:space="preserve">Is Device Intended To Administer Or Remove Medicinal Product
</t>
  </si>
  <si>
    <t>Indication the device is intended to administer or remove medicinal product.</t>
  </si>
  <si>
    <t xml:space="preserve">isDeviceIntendedToAdministerOrRemoveMedicinalProduct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</si>
  <si>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</si>
  <si>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 xml:space="preserve">Has Device Measuring Function
</t>
  </si>
  <si>
    <t>Indication if the device has a function which measures any type of patient metrics.</t>
  </si>
  <si>
    <t>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</si>
  <si>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</si>
  <si>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Is Reusable Surgical 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</si>
  <si>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</si>
  <si>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</si>
  <si>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</si>
  <si>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 Device Exempt From Implant Obligations</t>
  </si>
  <si>
    <t>Indication the medical device is exempted from specific obligations imposed on implantable devices by the regulation. Refer to EU MDR Article 18/3 Implant Card and Information to be supplied to the patient with an implanted device.</t>
  </si>
  <si>
    <t>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</si>
  <si>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</si>
  <si>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Does Trade Item Contain Animal Tissue</t>
  </si>
  <si>
    <t>Indication the product has presence of animal tissues or cells or their derivates.</t>
  </si>
  <si>
    <t>doesTradeItemContainAnimalTissue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</si>
  <si>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</si>
  <si>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 Trade Item Contain Microbial Substance</t>
  </si>
  <si>
    <t>Indication the product contains substances of microbial origin.</t>
  </si>
  <si>
    <t>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</si>
  <si>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</si>
  <si>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Is Device Medicinal Product</t>
  </si>
  <si>
    <t xml:space="preserve">Indication the device contains substances which may be considered medicinal product.
</t>
  </si>
  <si>
    <t>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</si>
  <si>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</si>
  <si>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Does Trade Item Contain Human Blood Derivative</t>
  </si>
  <si>
    <t xml:space="preserve">The use of this attribute indicates that the trade item is a product that contains blood, blood components or blood products used in the manufacturing.
</t>
  </si>
  <si>
    <t>NOT_APPLICABLE</t>
  </si>
  <si>
    <t>doesTradeItemContainHumanBloodDerivative</t>
  </si>
  <si>
    <t xml:space="preserve">/catalogue_item_notification:catalogueItemNotificationMessage/transaction/documentCommand/catalogue_item_notification:catalogueItemNotification/catalogueItem/tradeItem/tradeItemInformation/extension/*[namespace-uri()='urn:gs1:gdsn:healthcare_item_information:xsd:3'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
</t>
  </si>
  <si>
    <t>UDI Production Identifier Type Code</t>
  </si>
  <si>
    <t>The Production Identifiers which are used to control the product as relevant for Unique Device Identification (UDI) rules. Example: Expiry Date, Manufacturing Date, Serial Number, Lot (or batch) Number, etc.</t>
  </si>
  <si>
    <t>Select a value from the code list UDIProductionIdentifierTypeCode</t>
  </si>
  <si>
    <t>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</si>
  <si>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</si>
  <si>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Is Reprocessed Single Use Device</t>
  </si>
  <si>
    <t>Indication the device is a single use device which has been Reprocessed. Rules for reprocessing are governed by local market regulations.</t>
  </si>
  <si>
    <t>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</si>
  <si>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</si>
  <si>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 Device Reagent</t>
  </si>
  <si>
    <t>Indication the device is a reagent.</t>
  </si>
  <si>
    <t>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</si>
  <si>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</si>
  <si>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 Device Companion 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</si>
  <si>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</si>
  <si>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</si>
  <si>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</si>
  <si>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 Device Designed For Professional Testing</t>
  </si>
  <si>
    <t>Indication the device is designed to be used for Professional Testing. Professional testing are tests to be conducted by a medical professional and not by a patient themselves.</t>
  </si>
  <si>
    <t>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</si>
  <si>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</si>
  <si>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 Device Instrument</t>
  </si>
  <si>
    <t>Indication the device is an Instrument to be used in a procedure.</t>
  </si>
  <si>
    <t>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</si>
  <si>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</si>
  <si>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 Device Near Patient 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</si>
  <si>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</si>
  <si>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</si>
  <si>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</si>
  <si>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 Device Patient Self Testing</t>
  </si>
  <si>
    <t>Indication the device is for self patient testing. 'Device for self-testing’ means any device intended by the manufacturer to be used by lay persons, including devices used for testing services offered to lay persons by means of information society services.</t>
  </si>
  <si>
    <t>isDevicePatientSelfTesting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</si>
  <si>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</si>
  <si>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 New 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</si>
  <si>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</si>
  <si>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</si>
  <si>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</si>
  <si>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System Or Procedure Pack Medical Purpose Description</t>
  </si>
  <si>
    <t>Descriptive terms to denote the Medical Purpose of the System or Procedure Pack. Applicable for System and Procedure Packs and refers to the indication of the specific medical purpose of the System or Procedure Pack.</t>
  </si>
  <si>
    <t xml:space="preserve">Describe the medical purpose of the System or Procedure pack. </t>
  </si>
  <si>
    <t>The medical purpose of the procedure pack is to (…)</t>
  </si>
  <si>
    <t>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</si>
  <si>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</si>
  <si>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 Or Procedure Pack Medical Purpose Description - Language 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</si>
  <si>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</si>
  <si>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</si>
  <si>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 Or Procedure Pack Type Code</t>
  </si>
  <si>
    <t xml:space="preserve">The Medical Device is a System or Procedure Pack as defined by Target Market rules. </t>
  </si>
  <si>
    <t>Select a value from the code list SystemOrProcedurePackTypeCode</t>
  </si>
  <si>
    <t>SYSTEM</t>
  </si>
  <si>
    <t>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</si>
  <si>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</si>
  <si>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Multi Component Device Type 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</si>
  <si>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</si>
  <si>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Select a value from the code list MultiComponentDeviceTypeCode</t>
  </si>
  <si>
    <t>PROCEDURE_PACK</t>
  </si>
  <si>
    <t>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</si>
  <si>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</si>
  <si>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Special Device Type Code</t>
  </si>
  <si>
    <t>The type of special medical device the product is. Example: Orthopaedic, Rigid Gas Permeable (RGP) &amp; Made-to-Order Soft Contact Lenses, Software</t>
  </si>
  <si>
    <t>Select a value from the code list SpecialDeviceTypeCode</t>
  </si>
  <si>
    <t>ORTHOPAEDIC</t>
  </si>
  <si>
    <t>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</si>
  <si>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</si>
  <si>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Annex X V I Intended Purpose Type Code</t>
  </si>
  <si>
    <t>All intended purposes other than for medical uses which apply to the product (EUDAMED Annex XVI).</t>
  </si>
  <si>
    <t>Select a value from the code list AnnexXVIintendedPurposeTypeCode</t>
  </si>
  <si>
    <t>PRODUCT_IN_BODY</t>
  </si>
  <si>
    <t>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</si>
  <si>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</si>
  <si>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E U Medical Device Status Code</t>
  </si>
  <si>
    <t>The market status of the medical device for the EU Market. Example: On the Market, No Longer Placed on the Market.</t>
  </si>
  <si>
    <t>Select a value from the code list EUMedicalDeviceStatusCode</t>
  </si>
  <si>
    <t>NO_LONGER_PLACED_ON_MARKET</t>
  </si>
  <si>
    <t>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</si>
  <si>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</si>
  <si>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 U Medical Device Sub Status Code</t>
  </si>
  <si>
    <t>The market sub-status of the medical device for the EU Market. Example:  Field Safety Corrective Action (FSCA), Recall.</t>
  </si>
  <si>
    <t>Select a value from the code list EUMedicalDeviceSubStatusCode</t>
  </si>
  <si>
    <t>RECALLED</t>
  </si>
  <si>
    <t>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</si>
  <si>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</si>
  <si>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Device Sub Status End Date Time</t>
  </si>
  <si>
    <t>The date time when the sub-status of the medical device ends for the EU Market.</t>
  </si>
  <si>
    <t xml:space="preserve">Enter the date time. </t>
  </si>
  <si>
    <t>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</si>
  <si>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</si>
  <si>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 Sub Status Start Date Time</t>
  </si>
  <si>
    <t>The date time when the sub-status of the medical device begins for the EU Market.</t>
  </si>
  <si>
    <t>2023-05-13T02:02:30</t>
  </si>
  <si>
    <t>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</si>
  <si>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</si>
  <si>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Recall 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</si>
  <si>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</si>
  <si>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Enter the details of the recalled elements (batch numbers, lots numbers, etc.) of the Device</t>
  </si>
  <si>
    <t>ABC123</t>
  </si>
  <si>
    <t>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</si>
  <si>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</si>
  <si>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Recall Precision - Language Code</t>
  </si>
  <si>
    <t>recallPrecision/@languageCode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</si>
  <si>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</si>
  <si>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Recall Scope Type Code</t>
  </si>
  <si>
    <t>The scope of the Recall or FSCA. Example: Brain electrostimulation, Contact Lenses, etc.</t>
  </si>
  <si>
    <t>Select a value from the code list RecallScopeTypeCode</t>
  </si>
  <si>
    <t>SOFTWARE_VERSION</t>
  </si>
  <si>
    <t>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</si>
  <si>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</si>
  <si>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Belgium specific instructions</t>
  </si>
  <si>
    <t>Dutch and French Translations</t>
  </si>
  <si>
    <t>BE attribute name  EN</t>
  </si>
  <si>
    <t>BE Data Type &amp; Length</t>
  </si>
  <si>
    <t>BE description</t>
  </si>
  <si>
    <t>BE Data Entry Notes</t>
  </si>
  <si>
    <t>BE Required?</t>
  </si>
  <si>
    <t>BE example</t>
  </si>
  <si>
    <t>BE Edit Rules</t>
  </si>
  <si>
    <t>MD (Medical Devices) / PH (Pharmaceuticals)</t>
  </si>
  <si>
    <t>BE Business Requirements EN</t>
  </si>
  <si>
    <t>BE Business Requirements NL</t>
  </si>
  <si>
    <t>BE Business Requirements FR</t>
  </si>
  <si>
    <t>MPM Release</t>
  </si>
  <si>
    <t>MPM-ID  HC</t>
  </si>
  <si>
    <t>Unique 14-digit code that identifies each product.</t>
  </si>
  <si>
    <t>Mandatory</t>
  </si>
  <si>
    <t>No edit, no change, no deletion.This cannot be edited afterhand in alignment with the GTIN allocation rules</t>
  </si>
  <si>
    <t>MD / PH</t>
  </si>
  <si>
    <t>DA_BASIC_0001</t>
  </si>
  <si>
    <t>CNK is Numeric, 7;
Notification number is numeric, format (NNNNNNNNNN-NN)</t>
  </si>
  <si>
    <t>The value of the chosen code within "Additional Trade Item Identification Type"</t>
  </si>
  <si>
    <t>The CNK code is a 7 digit numeric code attributed by the APB. ; Use BE_FAMHP
Notification number is mandatory for inplants suppliers to deliver in Belgium. The code is mentioned on the invoice to the patients: use BE_FAMHP_NN</t>
  </si>
  <si>
    <t xml:space="preserve">BE437123
1234567891-12
</t>
  </si>
  <si>
    <t>This cannot be edited afterhand in alignment with the CNK allocation rules (No edit, no change, no deletion.)</t>
  </si>
  <si>
    <t>If a CNK code has been asigned to the trade item, enter it here. If not, leave blank.
Notification number is mentioned on the invoice for the patient. Only applicable to implants - if there is no implant the field can remain open.</t>
  </si>
  <si>
    <t>Indien een CNK code al werd toegekend aan de handelseenheid, vul hier in. Indien niet, niets invullen.;
Notificatienummer staat vermeld op de invoice voor de patient. Geldt enkel voor implantaten - indien het geen implantaat betreft mag het veld leeg blijven.</t>
  </si>
  <si>
    <t>Si un code CNK a été attribué à l'unité consommateur, remplir ici. Si non, ne pas remplir.;
Numéro de notification sera mentionné sur la facture du malade - seulement necessaire pour les implants</t>
  </si>
  <si>
    <t>DA_IDENTIFICATION_0002</t>
  </si>
  <si>
    <t>BE_FAMHP
BE_FAMHP_NN
MANUFACTURER_PART_NUMBER
SUPPLIER_ASSIGNED</t>
  </si>
  <si>
    <t>DA_IDENTIFICATION_0003</t>
  </si>
  <si>
    <t>In which countries will the product be sold?</t>
  </si>
  <si>
    <t>(056) - Belgium
(442) -  Luxemburg</t>
  </si>
  <si>
    <t>Belgium, use ISO code 056</t>
  </si>
  <si>
    <t>België, gebruik ISO code 056</t>
  </si>
  <si>
    <t>Belgique, utiliser le code ISO 056</t>
  </si>
  <si>
    <t>DA_BASIC_0007</t>
  </si>
  <si>
    <t xml:space="preserve"> Base unit  / Case / Display / Inner Pack / Pallet</t>
  </si>
  <si>
    <t>Describes the hierarchical level of the trade item. Is trade item a Base Unit or a packaging level</t>
  </si>
  <si>
    <t>DA_BASIC_0003</t>
  </si>
  <si>
    <t>Is it a consumer unit /Foodservice item?</t>
  </si>
  <si>
    <t>An indicator identifying the trade item as the base unit level (lowest level) of the trade item hierarchy.</t>
  </si>
  <si>
    <t>DA_IDENTIFICATION_0004</t>
  </si>
  <si>
    <t>This refers to the end user, could be but is not limited to, a consumer as in items sold at retail, or a patient/clinician/technician in a healthcare setting.</t>
  </si>
  <si>
    <t>DA_BASIC_0002</t>
  </si>
  <si>
    <t xml:space="preserve">An indicator identifying that the information provider considers this trade item to be at a hierarchy level where they will accept orders from customers. </t>
  </si>
  <si>
    <t>DA_IDENTIFICATION_0007</t>
  </si>
  <si>
    <t xml:space="preserve">An indicator identifying that the information provider considers the trade item as a despatch (shipping) unit. </t>
  </si>
  <si>
    <t>DA_IDENTIFICATION_0005</t>
  </si>
  <si>
    <t>An indicator identifying that the information provider will include this trade item on their billing or invoice.</t>
  </si>
  <si>
    <t>DA_IDENTIFICATION_0006</t>
  </si>
  <si>
    <t>DA_IDENTIFICATION_0014</t>
  </si>
  <si>
    <t>The date on which the information content of the master data version is applicable.</t>
  </si>
  <si>
    <t>DA_TIMINGS_0002</t>
  </si>
  <si>
    <t xml:space="preserve">
</t>
  </si>
  <si>
    <t>Start availability of the stock that can be purchased</t>
  </si>
  <si>
    <t>Start beschikbaarheid van stock</t>
  </si>
  <si>
    <t>Début de la disponibilité du stock</t>
  </si>
  <si>
    <t>DA_STATEMENTS_0020</t>
  </si>
  <si>
    <t>Conditionally  mandatory</t>
  </si>
  <si>
    <t>DA_BASIC_0027</t>
  </si>
  <si>
    <t>Product classification code</t>
  </si>
  <si>
    <t>Unique 8-digit code that reflects the GPC of the product.</t>
  </si>
  <si>
    <t>10005844 - Medical Devices
10005845 - Pharmaceutical Drugs</t>
  </si>
  <si>
    <t>DA_BASIC_0006</t>
  </si>
  <si>
    <t>The Global Location Number (GLN) is a structured 13-digit Identification of a physical location, legal or functional entity within an enterprise. The GLN is the primary identifier for the information provider.</t>
  </si>
  <si>
    <t>DA_BASIC_0005</t>
  </si>
  <si>
    <t>DA_BASIC_0021</t>
  </si>
  <si>
    <t>Brand</t>
  </si>
  <si>
    <t>The brand name of the product that is recognisable on the packaging.</t>
  </si>
  <si>
    <t>DA_BASIC_0011</t>
  </si>
  <si>
    <t>Text indicating the use of the product by the end user. This helps to clarify the product classification. A certain functional name will be used by multiple suppliers.</t>
  </si>
  <si>
    <t>DA_EXTRA_DESCRIPTIONS_0005</t>
  </si>
  <si>
    <t>Conditional</t>
  </si>
  <si>
    <t>DA_EXTRA_DESCRIPTIONS_0006</t>
  </si>
  <si>
    <t>Intended use of the trade item</t>
  </si>
  <si>
    <t>Additional variants necessary to communicate to the industry to help define the product. Multiple variants can be established for each GTIN. This is a repeatable attribute, e.g. Style, Colour, and Fragrance.</t>
  </si>
  <si>
    <r>
      <rPr>
        <b/>
        <sz val="10"/>
        <rFont val="Verdana"/>
        <family val="2"/>
      </rPr>
      <t>Human:</t>
    </r>
    <r>
      <rPr>
        <sz val="10"/>
        <rFont val="Verdana"/>
        <family val="2"/>
      </rPr>
      <t xml:space="preserve"> intended for human use
</t>
    </r>
    <r>
      <rPr>
        <b/>
        <sz val="10"/>
        <rFont val="Verdana"/>
        <family val="2"/>
      </rPr>
      <t>Veterinary:</t>
    </r>
    <r>
      <rPr>
        <sz val="10"/>
        <rFont val="Verdana"/>
        <family val="2"/>
      </rPr>
      <t xml:space="preserve"> intended for animal use
</t>
    </r>
    <r>
      <rPr>
        <b/>
        <sz val="10"/>
        <rFont val="Verdana"/>
        <family val="2"/>
      </rPr>
      <t>Medicinal:</t>
    </r>
    <r>
      <rPr>
        <sz val="10"/>
        <rFont val="Verdana"/>
        <family val="2"/>
      </rPr>
      <t xml:space="preserve"> contains medicinal substances
</t>
    </r>
    <r>
      <rPr>
        <b/>
        <sz val="10"/>
        <rFont val="Verdana"/>
        <family val="2"/>
      </rPr>
      <t>Homeopathy:</t>
    </r>
    <r>
      <rPr>
        <sz val="10"/>
        <rFont val="Verdana"/>
        <family val="2"/>
      </rPr>
      <t xml:space="preserve"> the use of small amounts of a drug that, in healthy persons, produces symptoms similar to those of the disease being treated
</t>
    </r>
    <r>
      <rPr>
        <b/>
        <sz val="10"/>
        <rFont val="Verdana"/>
        <family val="2"/>
      </rPr>
      <t>Herbal:</t>
    </r>
    <r>
      <rPr>
        <sz val="10"/>
        <rFont val="Verdana"/>
        <family val="2"/>
      </rPr>
      <t xml:space="preserve"> contains medicinal herbs</t>
    </r>
  </si>
  <si>
    <t>Human - Medicinal
Human - Homeopathy
Human - Herbal
Veterinary - Medicinal
Veterinary - homeopathy</t>
  </si>
  <si>
    <t>Only for GPC= 10005845 No edit, no change, no deletion.This cannot be edited afterhand in alignment with the CNK allocation rules</t>
  </si>
  <si>
    <t>Intended use of the trade item. If the trade item is intended for human use, fill in and indicate the type</t>
  </si>
  <si>
    <t>Beoogd gebruik van de handelseenheid. Indien bestemd voor menselijk gebruik, verplicht type in te vullen</t>
  </si>
  <si>
    <t>Utilisation conforme de l'unité consommateur. Si pour usage humain, obligatoire de mentionner de type</t>
  </si>
  <si>
    <t>DA_EXTRA_DESCRIPTIONS_0015</t>
  </si>
  <si>
    <t>DA_EXTRA_DESCRIPTIONS_0016</t>
  </si>
  <si>
    <t>Product Name</t>
  </si>
  <si>
    <t>An understandable and useable description of a trade item using brand, function, size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</si>
  <si>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N/A</t>
  </si>
  <si>
    <t>DA_BASIC_0009</t>
  </si>
  <si>
    <t>Product Name - Language</t>
  </si>
  <si>
    <t>nl-BE fr-BE</t>
  </si>
  <si>
    <t>DA_BASIC_0010</t>
  </si>
  <si>
    <t>Has Batch Number?</t>
  </si>
  <si>
    <t>Select true or false.</t>
  </si>
  <si>
    <t>false</t>
  </si>
  <si>
    <t>Indicates if a batch number has been asigned to the trade item</t>
  </si>
  <si>
    <t>Geeft aan of een batchnummer aan de handelseenheid werd toegekend</t>
  </si>
  <si>
    <t>Indique si un numéro de batch a été asigné à l'unité consommateur</t>
  </si>
  <si>
    <t>DA_HEALTHCARE_0017</t>
  </si>
  <si>
    <t>The location of the serial number on the item or packaging. A serial number is a code, numeric or alphanumeric, assigned to an individual instance of an entity for its lifetime.</t>
  </si>
  <si>
    <t>MARKED_ON_PACKAGING
NOT_MARKED</t>
  </si>
  <si>
    <t>Indicates if a serial number has been asigned to the trade item</t>
  </si>
  <si>
    <t>Geeft aan of een serienummer aan de handelseenheid werd toegekend</t>
  </si>
  <si>
    <t>Indique si un numéro de série a été asigné à l'unité consommateur</t>
  </si>
  <si>
    <t>DA_HEALTHCARE_0018</t>
  </si>
  <si>
    <t>Net content</t>
  </si>
  <si>
    <t>DA_BASIC_0013</t>
  </si>
  <si>
    <t>Net content - Unit of measure</t>
  </si>
  <si>
    <t>DA_BASIC_0014</t>
  </si>
  <si>
    <t>Indicates the type of date marked on the packaging; expiration date or production date.</t>
  </si>
  <si>
    <t>EXPIRATION_DATE
NO_DATE_MARKED</t>
  </si>
  <si>
    <t>MD / PM</t>
  </si>
  <si>
    <t>DA_TIMINGS_0009</t>
  </si>
  <si>
    <t>CONSUMER_SUPPORT</t>
  </si>
  <si>
    <t>Contact Information Provided by the Brand Owner designated for the end Patient</t>
  </si>
  <si>
    <t>Contactgegevens bestemd voor de eindconsument gegeven door Merkeigenaar</t>
  </si>
  <si>
    <t>Coordonnées de contacts fournies par le Propriétaire de Marque déstinées au Consommateur Final</t>
  </si>
  <si>
    <t>DA_CONTACT_0002</t>
  </si>
  <si>
    <t>WEBSITE</t>
  </si>
  <si>
    <t>DA_CONTACT_0007</t>
  </si>
  <si>
    <t>Communication channel to be used by recipients for device-related questions.</t>
  </si>
  <si>
    <t>www.voorbeeldwebsite.be</t>
  </si>
  <si>
    <t>DA_CONTACT_0008</t>
  </si>
  <si>
    <t>Does Trade Item Contain Latex?</t>
  </si>
  <si>
    <t>(FALSE) - False</t>
  </si>
  <si>
    <t>MD</t>
  </si>
  <si>
    <t>Value indicating whether this item contains a label on the packaging that the item and/or packaging contains latex.</t>
  </si>
  <si>
    <t>Waarde waarmee wordt aangegeven of dit artikel een aanduiding op de verpakking bevat dat het artikel en/of de verpakking latex bevat.</t>
  </si>
  <si>
    <t>Valeur indiquant si cet article contient une étiquette sur l'emballage indiquant que l'article et/ou l'emballage contient du latex.</t>
  </si>
  <si>
    <t>DA_HEALTHCARE_0001</t>
  </si>
  <si>
    <t>DA_HEALTHCARE_0002</t>
  </si>
  <si>
    <t>Type(s) of sterilisation that may have been performed by the manufacturer if a trade item is sterile when it comes from the manufacturer.</t>
  </si>
  <si>
    <t>Only fill in if revelant for your product type</t>
  </si>
  <si>
    <t>If trade item is sterile, fill in. More options possible</t>
  </si>
  <si>
    <t>Indien handelseenheid steriel is, invullen. Meerdere opties mogelijk</t>
  </si>
  <si>
    <t>Si l'unité consommateur est stérile, veuillez remplir. Plusieurs options possible.</t>
  </si>
  <si>
    <t>DA_PHARMA_0005</t>
  </si>
  <si>
    <t>This is an indication of the type(s) of sterilisation that is required to be completed by a healthcare provider prior to initial use of the healthcare trade item.</t>
  </si>
  <si>
    <t>DA_HEALTHCARE_0004</t>
  </si>
  <si>
    <t>Determines if the product is intended for single or multiple uses. It is suggested that medical providers consult the device manufacturer’s Instruction For Use (IFU) for full reusability instructions.</t>
  </si>
  <si>
    <t>DA_HEALTHCARE_0005</t>
  </si>
  <si>
    <t>2.6-&gt;2.7</t>
  </si>
  <si>
    <t>DA_HIERARCHY_0012</t>
  </si>
  <si>
    <t>DA_CONTACT_0009</t>
  </si>
  <si>
    <t>DA_CONTACT_0010</t>
  </si>
  <si>
    <t>DA_HEALTHCARE_0113</t>
  </si>
  <si>
    <t>DA_HEALTHCARE_0011</t>
  </si>
  <si>
    <t>EU_CLASS_A
IVDD_ANNEX_II_LIST_A</t>
  </si>
  <si>
    <t>IF 76  values are  (EU_CLASS_A,EU_CLASS_B,EU_CLASS_C,EU_CLASS_D,EU_CLASS_I,EU_CLASS_IIA,EU_CLASS_IIB,EU_CLASS_III
if 85 values are (IVDD_ANNEX_II_LIST_A,IVDD_ANNEX_II_LIST_B,IVDD_DEVICE_SELF_TESTING,IVDD_GENERAL, EU_CLASS_I,EU_CLASS_IIA,EU_CLASS_IIB,EU_CLASS_III</t>
  </si>
  <si>
    <t>DA_HEALTHCARE_0114</t>
  </si>
  <si>
    <t>Identification Scheme Agency Code</t>
  </si>
  <si>
    <t>76
85
35</t>
  </si>
  <si>
    <t>For code 76 (EU DeviceRiskClass MDR/IVDR) enter 1 of the following values: EU_CLASS_I, EU_CLASS_IIA, EU_CLASS_IIB, EU_CLASS_III, EU_CLASS_A, EU_CLASS_B, EU_CLASS_C, EU_CLASS_D.
For code 85 (EU Directive MDD/AIMDD/IVDD Risk Class) enter 1 of the following values: EU_CLASS_I, EU_CLASS_IIA, EU_CLASS_IIB, EU_CLASS_III, IVDD_ANNEX_II_LIST_A, IVDD_ANNEX_II_LIST_B, IVDD_DEVICES_SELF_TESTING, IVDD_GENERAL.
For code '35', enter the GMDN code applicable to the product.</t>
  </si>
  <si>
    <t>Voor code 76 (EU MDR/IVDR risicoklasse) vul 1 van de volgende waarden in: EU_CLASS_I, EU_CLASS_IIA, EU_CLASS_IIB, EU_CLASS_III, EU_CLASS_A, EU_CLASS_B, EU_CLASS_C, EU_CLASS_D.
Voor code 85 (EU Directive MDD/AIMDD/IVDD risicoklasse) vul 1 van de volgende waarden in: EU_CLASS_I, EU_CLASS_IIA, EU_CLASS_IIB, EU_CLASS_III, IVDD_ANNEX_II_LIST_A, IVDD_ANNEX_II_LIST_B, IVDD_DEVICES_SELF_TESTING, IVDD_GENERAL.
Vul onder code '35' de GMDN-code in die geldt voor het artikel.</t>
  </si>
  <si>
    <t>DA_HEALTHCARE_0020</t>
  </si>
  <si>
    <t>Is Exempt From Premarket Authorisation?</t>
  </si>
  <si>
    <t>DA_HEALTHCARE_0115</t>
  </si>
  <si>
    <t>DA_HEALTHCARE_0014</t>
  </si>
  <si>
    <t>DA_HEALTHCARE_0116</t>
  </si>
  <si>
    <t>DA_HEALTHCARE_0016</t>
  </si>
  <si>
    <t>DA_IDENTIFICATION_0017</t>
  </si>
  <si>
    <t>DA_IDENTIFICATION_0019</t>
  </si>
  <si>
    <t>DA_IDENTIFICATION_0020</t>
  </si>
  <si>
    <t>DA_HEALTHCARE_0021</t>
  </si>
  <si>
    <t>DA_HEALTHCARE_0066</t>
  </si>
  <si>
    <t>Additional Trade Item Classification Property DescriptionValue</t>
  </si>
  <si>
    <t>DA_HEALTHCARE_0068</t>
  </si>
  <si>
    <t>Language</t>
  </si>
  <si>
    <t>DA_HEALTHCARE_0069</t>
  </si>
  <si>
    <t>DA_HIERARCHY_0002</t>
  </si>
  <si>
    <t>DA_HIERARCHY_0003</t>
  </si>
  <si>
    <t>DA_HIERARCHY_0008</t>
  </si>
  <si>
    <t>DA_DELIVERY_PURCHASING_0001</t>
  </si>
  <si>
    <t>DA_PACKAGING_0003</t>
  </si>
  <si>
    <t>DA_BASIC_0024</t>
  </si>
  <si>
    <t>Does Trade Item Contain Human Tissue?</t>
  </si>
  <si>
    <t>DA_HEALTHCARE_0098</t>
  </si>
  <si>
    <t>DA_HEALTHCARE_0023</t>
  </si>
  <si>
    <t>DA_HC&amp;B2C_0001</t>
  </si>
  <si>
    <t>DA_HC&amp;B2B_0002</t>
  </si>
  <si>
    <t>DA_HEALTHCARE_0025</t>
  </si>
  <si>
    <t>Clinical size value</t>
  </si>
  <si>
    <t>DA_HEALTHCARE_0027</t>
  </si>
  <si>
    <t>Unit of measure</t>
  </si>
  <si>
    <t>DA_HEALTHCARE_0028</t>
  </si>
  <si>
    <t>ADD</t>
  </si>
  <si>
    <t>DA_HEALTHCARE_0030</t>
  </si>
  <si>
    <t>DA_HEALTHCARE_0031</t>
  </si>
  <si>
    <t>DA_HC&amp;B2B_0011</t>
  </si>
  <si>
    <t>DA_HC&amp;B2B_0006</t>
  </si>
  <si>
    <t>DA_HC&amp;B2B_0007</t>
  </si>
  <si>
    <t>DA_HC&amp;B2B_0009</t>
  </si>
  <si>
    <t>DA_HC&amp;B2B_0010</t>
  </si>
  <si>
    <t>DA_HEALTHCARE_0105</t>
  </si>
  <si>
    <t>DA_HEALTHCARE_0106</t>
  </si>
  <si>
    <t>DA_HEALTHCARE_0108</t>
  </si>
  <si>
    <t>DA_HEALTHCARE_0109</t>
  </si>
  <si>
    <t>DA_HEALTHCARE_0101</t>
  </si>
  <si>
    <t>DA_HEALTHCARE_0102</t>
  </si>
  <si>
    <t>DA_HEALTHCARE_0103</t>
  </si>
  <si>
    <t>DA_INSTRUCTIONS_0006</t>
  </si>
  <si>
    <t>DA_MEASUREMENT_0005</t>
  </si>
  <si>
    <t>DA_MEASUREMENT_0006</t>
  </si>
  <si>
    <t>DA_MEASUREMENT_0008</t>
  </si>
  <si>
    <t>DA_MEASUREMENT_0009</t>
  </si>
  <si>
    <t>DA_MEASUREMENT_0002</t>
  </si>
  <si>
    <t>DA_MEASUREMENT_0003</t>
  </si>
  <si>
    <t>DA_PACKAGING_0026</t>
  </si>
  <si>
    <t>DA_MEASUREMENT_0026</t>
  </si>
  <si>
    <t>DA_MEASUREMENT_0027</t>
  </si>
  <si>
    <t>DA_HEALTHCARE_0064</t>
  </si>
  <si>
    <t>DA_HEALTHCARE_0063</t>
  </si>
  <si>
    <t>DA_TIMINGS_0003</t>
  </si>
  <si>
    <t>DA_TIMINGS_0004</t>
  </si>
  <si>
    <t>Is Trade Item Implantable?</t>
  </si>
  <si>
    <t>DA_HEALTHCARE_0032</t>
  </si>
  <si>
    <t>DA_HC&amp;B2C_0003</t>
  </si>
  <si>
    <t>DA_HC&amp;B2C_0004</t>
  </si>
  <si>
    <t>DA_STATEMENTS_0022</t>
  </si>
  <si>
    <t>DA_STATEMENTS_0023</t>
  </si>
  <si>
    <t>DA_EXTRA_DESCRIPTIONS_0017</t>
  </si>
  <si>
    <t>Images and documents - Type of document (Image, safety data sheet, assembly Instructions, etc.)</t>
  </si>
  <si>
    <t>of the certificate, declaration of conformity and the manual of the product.</t>
  </si>
  <si>
    <t>CERTIFICATION'
DECLARATION_OF_CONFORMITY</t>
  </si>
  <si>
    <t>CERTIFICATION'
artwork -&gt;   'PACKAGING_ARTWORK'
Notification by FAMPH -&gt;  'OTHER_EXTERNAL_INFORMATION'</t>
  </si>
  <si>
    <t>DA_BASIC_0018</t>
  </si>
  <si>
    <t>DA_BASIC_0016</t>
  </si>
  <si>
    <t>Images and documents  -  Link/URL</t>
  </si>
  <si>
    <t>Conditionally optional</t>
  </si>
  <si>
    <t>DA_BASIC_0019</t>
  </si>
  <si>
    <t>Images and documents - Format</t>
  </si>
  <si>
    <t>JPEG</t>
  </si>
  <si>
    <t>DA_BASIC_0017</t>
  </si>
  <si>
    <t>Images and documents - File effective start date time</t>
  </si>
  <si>
    <t>DA_BASIC_0025</t>
  </si>
  <si>
    <t>Images and documents - File effective end date time</t>
  </si>
  <si>
    <t>DA_BASIC_0026</t>
  </si>
  <si>
    <t>DA_CERTIFICATION_0002</t>
  </si>
  <si>
    <t>DA_CERTIFICATION_0003</t>
  </si>
  <si>
    <t>DA_CERTIFICATION_0005</t>
  </si>
  <si>
    <t>DA_HEALTHCARE_0110</t>
  </si>
  <si>
    <t>DA_CERTIFICATION_0006</t>
  </si>
  <si>
    <t>DA_EXTRA_DESCRIPTIONS_0002</t>
  </si>
  <si>
    <t>DA_EXTRA_DESCRIPTIONS_0003</t>
  </si>
  <si>
    <t>DA_MEASUREMENT_0029</t>
  </si>
  <si>
    <t>DA_MEASUREMENT_0030</t>
  </si>
  <si>
    <t>DA_BASIC_0023</t>
  </si>
  <si>
    <t>DA_TIMINGS_0006</t>
  </si>
  <si>
    <t>DA_STATEMENTS_0005</t>
  </si>
  <si>
    <t>DA_HEALTHCARE_0088</t>
  </si>
  <si>
    <t>DA_REGULATORY_0002</t>
  </si>
  <si>
    <t>DA_HEALTHCARE_0111</t>
  </si>
  <si>
    <t>DA_HEALTHCARE_0089</t>
  </si>
  <si>
    <t>DA_STATEMENTS_0015</t>
  </si>
  <si>
    <t>DA_HEALTHCARE_0034</t>
  </si>
  <si>
    <t>DA_HEALTHCARE_0035</t>
  </si>
  <si>
    <t>DA_TAXES_0010</t>
  </si>
  <si>
    <t>DA_TAXES_0009</t>
  </si>
  <si>
    <t>DA_DANGEROUS_GOODS_0068</t>
  </si>
  <si>
    <t>DA_DANGEROUS_GOODS_0061</t>
  </si>
  <si>
    <t>DA_DANGEROUS_GOODS_0065</t>
  </si>
  <si>
    <t>DA_DANGEROUS_GOODS_0063</t>
  </si>
  <si>
    <t>DA_DANGEROUS_GOODS_0066</t>
  </si>
  <si>
    <t>DA_DANGEROUS_GOODS_0070</t>
  </si>
  <si>
    <t>DA_DANGEROUS_GOODS_0071</t>
  </si>
  <si>
    <t>DA_DANGEROUS_GOODS_0067</t>
  </si>
  <si>
    <t>DA_HEALTHCARE_0037</t>
  </si>
  <si>
    <t>Trade Item Trade Channel</t>
  </si>
  <si>
    <t>DA_HEALTHCARE_0086</t>
  </si>
  <si>
    <t>Order Sizing Factor Quantity</t>
  </si>
  <si>
    <t>DA_HEALTHCARE_0093</t>
  </si>
  <si>
    <t>DA_HEALTHCARE_0094</t>
  </si>
  <si>
    <t>DA_DELIVERY_PURCHASING_0015</t>
  </si>
  <si>
    <t>DA_DELIVERY_PURCHASING_0014</t>
  </si>
  <si>
    <t>DA_DELIVERY_PURCHASING_0003</t>
  </si>
  <si>
    <t>DA_HEALTHCARE_0038</t>
  </si>
  <si>
    <t>DA_DELIVERY_PURCHASING_0004</t>
  </si>
  <si>
    <t>DA_DELIVERY_PURCHASING_0005</t>
  </si>
  <si>
    <t>DA_DESCRIPTIONS_0014</t>
  </si>
  <si>
    <t>DA_DESCRIPTIONS_0009</t>
  </si>
  <si>
    <t>DA_DESCRIPTIONS_0008</t>
  </si>
  <si>
    <t>DA_IDENTIFICATION_0013</t>
  </si>
  <si>
    <t>DA_IDENTIFICATION_0012</t>
  </si>
  <si>
    <t>DA_HEALTHCARE_0112</t>
  </si>
  <si>
    <t>DA_DANGEROUS_GOODS_0023</t>
  </si>
  <si>
    <t>DA_DANGEROUS_GOODS_0025</t>
  </si>
  <si>
    <t>DA_DANGEROUS_GOODS_0030</t>
  </si>
  <si>
    <t>DA_HEALTHCARE_0040</t>
  </si>
  <si>
    <t>Is Trade Item Nonphysical?</t>
  </si>
  <si>
    <t>DA_HEALTHCARE_0087</t>
  </si>
  <si>
    <t>DA_HEALTHCARE_0042</t>
  </si>
  <si>
    <t>DA_HEALTHCARE_0043</t>
  </si>
  <si>
    <t>Reuse Instruction</t>
  </si>
  <si>
    <t>DA_HEALTHCARE_0045</t>
  </si>
  <si>
    <t>DA_HEALTHCARE_0046</t>
  </si>
  <si>
    <t>Product Range?</t>
  </si>
  <si>
    <t>DA_HEALTHCARE_0091</t>
  </si>
  <si>
    <t>DA_HEALTHCARE_0073</t>
  </si>
  <si>
    <t>DA_HEALTHCARE_0078</t>
  </si>
  <si>
    <t>DA_HEALTHCARE_0079</t>
  </si>
  <si>
    <t>Property Measurement Quantity</t>
  </si>
  <si>
    <t>DA_HEALTHCARE_0081</t>
  </si>
  <si>
    <t>Property Measurement Measurement Unit Code</t>
  </si>
  <si>
    <t>DA_HEALTHCARE_0082</t>
  </si>
  <si>
    <t>DA_HEALTHCARE_0083</t>
  </si>
  <si>
    <t>DA_HC&amp;B2B_0001</t>
  </si>
  <si>
    <t>DA_PACKAGING_0004</t>
  </si>
  <si>
    <t>DA_HC&amp;B2B_0003</t>
  </si>
  <si>
    <t>DA_HEALTHCARE_0096</t>
  </si>
  <si>
    <t>Non Marked Trade Item Component</t>
  </si>
  <si>
    <t>DA_HEALTHCARE_0049</t>
  </si>
  <si>
    <t>DA_HEALTHCARE_0050</t>
  </si>
  <si>
    <t>Is Trade Item Reorderable?</t>
  </si>
  <si>
    <t>DA_HEALTHCARE_0090</t>
  </si>
  <si>
    <t>DA_HEALTHCARE_0085</t>
  </si>
  <si>
    <t>DA_TAXES_0005</t>
  </si>
  <si>
    <t>DA_TAXES_0007</t>
  </si>
  <si>
    <t>DA_TAXES_0004</t>
  </si>
  <si>
    <t>DA_MEASUREMENT_0014</t>
  </si>
  <si>
    <t>DA_MEASUREMENT_0012</t>
  </si>
  <si>
    <t>DA_MEASUREMENT_0013</t>
  </si>
  <si>
    <t>DA_MEASUREMENT_0016</t>
  </si>
  <si>
    <t>DA_MEASUREMENT_0017</t>
  </si>
  <si>
    <t>DA_MEASUREMENT_0019</t>
  </si>
  <si>
    <t>DA_MEASUREMENT_0020</t>
  </si>
  <si>
    <t>Basic-UDI</t>
  </si>
  <si>
    <t>DA_HEALTHCARE_0052</t>
  </si>
  <si>
    <t>Is Active Device?</t>
  </si>
  <si>
    <t>DA_HEALTHCARE_0053</t>
  </si>
  <si>
    <t>Is Device Intended To Administer Or Remove Medicinal Product?</t>
  </si>
  <si>
    <t>DA_HEALTHCARE_0054</t>
  </si>
  <si>
    <t>Has Device Measuring Function?</t>
  </si>
  <si>
    <t>DA_HEALTHCARE_0055</t>
  </si>
  <si>
    <t>Is Reusable Surgical Instrument?</t>
  </si>
  <si>
    <t>DA_HEALTHCARE_0056</t>
  </si>
  <si>
    <t>Is Device Exempt From Implant Obligations?</t>
  </si>
  <si>
    <t>DA_HEALTHCARE_0057</t>
  </si>
  <si>
    <t>Does Trade Item Contain Animal Tissue?</t>
  </si>
  <si>
    <t>DA_HEALTHCARE_0058</t>
  </si>
  <si>
    <t>Is Device Medicinal Product?</t>
  </si>
  <si>
    <t>DA_HEALTHCARE_0059</t>
  </si>
  <si>
    <t>Does Trade Item Contain Human Blood Derivative?</t>
  </si>
  <si>
    <t>DA_HEALTHCARE_0099</t>
  </si>
  <si>
    <t>DA_HEALTHCARE_0060</t>
  </si>
  <si>
    <t>Is Reprocessed Single Use Device?</t>
  </si>
  <si>
    <t>DA_HEALTHCARE_0061</t>
  </si>
  <si>
    <t>Germany specific instructions</t>
  </si>
  <si>
    <t>German Translations</t>
  </si>
  <si>
    <t>Product Basis</t>
  </si>
  <si>
    <t>Order</t>
  </si>
  <si>
    <t>Delivery</t>
  </si>
  <si>
    <t>Storage</t>
  </si>
  <si>
    <t>Classification</t>
  </si>
  <si>
    <t>eProcurement</t>
  </si>
  <si>
    <t>DE Name</t>
  </si>
  <si>
    <t>DE Data Type &amp; Length</t>
  </si>
  <si>
    <t>DE Description</t>
  </si>
  <si>
    <t>DE Data Entry Notes</t>
  </si>
  <si>
    <t>Edit Rules</t>
  </si>
  <si>
    <t>German Description</t>
  </si>
  <si>
    <t>German Data Entry Notes</t>
  </si>
  <si>
    <t>Remark(s) German</t>
  </si>
  <si>
    <t>DE 
UC 1</t>
  </si>
  <si>
    <t>DE 
UC 2</t>
  </si>
  <si>
    <t>DE 
UC 3</t>
  </si>
  <si>
    <t>DE 
UC 4</t>
  </si>
  <si>
    <t>DE 
UC 5</t>
  </si>
  <si>
    <t>DE 
UC 6</t>
  </si>
  <si>
    <t>GTIN der Artikeleinheit</t>
  </si>
  <si>
    <t>an14</t>
  </si>
  <si>
    <t>GTIN of the trade item being permanently replaced by this trade item.</t>
  </si>
  <si>
    <t>The GTIN is always 14 characters to represent. 13-, 12- or 8-digit GTINs should be filled with leading zeros.</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</si>
  <si>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</si>
  <si>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</si>
  <si>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M</t>
  </si>
  <si>
    <t>Zusätzliche Artikelidentifikation: Wert</t>
  </si>
  <si>
    <t>an..80</t>
  </si>
  <si>
    <t>Value of an additional trade item identification, for instance to cross-reference the vendors internal trade item number to the GTIN in a one to one relationship.</t>
  </si>
  <si>
    <t>Example: Manufacturer No 6756487968778</t>
  </si>
  <si>
    <t>Wert einer zusätzlichen Artikelidentifikation, die den Artikel neben der GTIN identifiziert.</t>
  </si>
  <si>
    <t>Beispiel: HerstellerNR6756487968778</t>
  </si>
  <si>
    <t>O</t>
  </si>
  <si>
    <t>Zusätzliche Artikelidentifikation: Art</t>
  </si>
  <si>
    <t>Code specifying the type (and format) of the additional trade item identification.</t>
  </si>
  <si>
    <t>Beispiele:
FOR_INTERNAL_USE_1 = PZN (Pharma Zentral Nummer)
FOR_INTERNAL_USE_2 = HIBC (Healtcare Barcode)
FOR_INTERNAL_USE_11 = PPN (Pharma  Product Number)
ICCBBA = ICCBBA - verwaltet ISBT 128, den internat. Standard für medizinische Produkte menschlichen Ursprungs
BUYER_ASSIGNED
INDUSTRY_ASSIGNED</t>
  </si>
  <si>
    <t>Art und Format der zusätzlichen Artikelidentifikation.</t>
  </si>
  <si>
    <t>BUYER_ASSIGNED
INDUSTRY_ASSIGNED
FOR_INTERNAL_USE_1 = PZN (Pharma Zentral Nummer)
FOR_INTERNAL_USE_2 = HIBC (Healtcare Barcode)</t>
  </si>
  <si>
    <t>Zielmarkt: Ländercode</t>
  </si>
  <si>
    <t>Codelist</t>
  </si>
  <si>
    <t>Target market (country) assigned to the trade item (and all of its packaging items). The target market is where the trade item is intended to be sold. Different target markets have different demands regarding the item master data profile.</t>
  </si>
  <si>
    <t>Für TM DE = 276</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</si>
  <si>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</si>
  <si>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</si>
  <si>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Describes the hierarchical level of the trade item (e.g., pallet, case, base unit or each, etc.).</t>
  </si>
  <si>
    <t xml:space="preserve">BASE_UNIT_OR_EACH 
CASE 
DISPLAY_SHIPPER 
MIXED_MODULE 
PACK_OR_INNER_PACK 
PALLET 
TRANSPORT_LOAD
</t>
  </si>
  <si>
    <t>Gibt die hierarchische Ebene des Artikels an (z.B. Palette, Karton, Basisartikel, etc.).</t>
  </si>
  <si>
    <t>Basisartikel</t>
  </si>
  <si>
    <t>Boelean</t>
  </si>
  <si>
    <t>Indicator identifying the item as the base unit level of the trade item hierarchy.</t>
  </si>
  <si>
    <t>true</t>
  </si>
  <si>
    <t>Angabe, ob es sich um einen Basisartikel der Artikelhierarchie handelt.</t>
  </si>
  <si>
    <t>Konsumenteneinheit
(Verbrauchseinheit)</t>
  </si>
  <si>
    <t>Identifies whether the product is designed to be a consumer unit or not. Consumer units are food in pre-packaging, which are intended to be taken possession of, or to be consumed or used by an end user or both.</t>
  </si>
  <si>
    <t>Angabe, ob es sich um ein als Konsumenteneinheit konzipiertes Produkt handelt oder nicht. Konsumenteneinheiten sind Lebensmittel in Fertigpackungen, die dazu bestimmt sind, an den Verbraucher abgegeben zu werden.</t>
  </si>
  <si>
    <t>Bestelleinheit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</si>
  <si>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</si>
  <si>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</si>
  <si>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</si>
  <si>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</si>
  <si>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</si>
  <si>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</si>
  <si>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</si>
  <si>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Mengenvariabler Artikel</t>
  </si>
  <si>
    <t>Indicates that the trade item is not a fixed quantity, but the quantity is variable. Trade item is used in continuous rather than discreet quantities. The quantity can be weight, length or volume.</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</si>
  <si>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</si>
  <si>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</si>
  <si>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</si>
  <si>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</si>
  <si>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Example:
01.01.2021 00:00</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</si>
  <si>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</si>
  <si>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</si>
  <si>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The date (and time) from which the trade item becomes available from the supplier, including seasonal or temporary trade items.</t>
  </si>
  <si>
    <t>Datum und Zeit, ab dem der Artikel vom Lieferanten verfügbar wird, inkl. Saisonware.</t>
  </si>
  <si>
    <t xml:space="preserve">Verfügbarkeit: Enddatum und -zeit </t>
  </si>
  <si>
    <t>The date (and time) from which the trade item is no longer available from the information provider, including seasonal or temporary trade items and services.</t>
  </si>
  <si>
    <t>Datum und Zeit, ab dem der Artikel vom Datenverantwortlichen nicht mehr verfügbar ist. Dies beinhaltet auch saisonale Verfügbarkeit sowie temporäre Artikel oder Dienstleistungen.</t>
  </si>
  <si>
    <t>GPC Brick Code</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</si>
  <si>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</si>
  <si>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Example: GPC codes 10005844 = medical devices 10005845 = pharmaceuticals </t>
  </si>
  <si>
    <t>Brick Code der GS1 Global Product Classification (GPC), der die Produktkategorie des Artikels angibt.</t>
  </si>
  <si>
    <t xml:space="preserve">Beispiel: GPC Codes  
10005844 = Medizinprodukte 10005845 = Arzneimittel </t>
  </si>
  <si>
    <t>Datenverantwortlicher: GLN</t>
  </si>
  <si>
    <t>an13</t>
  </si>
  <si>
    <t xml:space="preserve">GLN of the information provider, under which the base unit and all of its packaging items are stored in the 1WorldSync pool. </t>
  </si>
  <si>
    <t>Example: 
4049111300001</t>
  </si>
  <si>
    <t>GLN des Datenverantwortlichen, unter der der Artikel und alle zugehörigen Verpackungseinheiten im Datenpool gespeichert sind.</t>
  </si>
  <si>
    <t>Datenverantwortlicher: Name</t>
  </si>
  <si>
    <t>an..200</t>
  </si>
  <si>
    <t>Name of the information provider.</t>
  </si>
  <si>
    <t>GHX field "TPShortName" = data supplier clearly written = manufacturer</t>
  </si>
  <si>
    <t>Name des Datenverantwortlichen.</t>
  </si>
  <si>
    <t>GHX Feld „TPShortName“ = Datenlieferant klarschriftlich = Hersteller</t>
  </si>
  <si>
    <t>Markenname</t>
  </si>
  <si>
    <t>an..70</t>
  </si>
  <si>
    <t>The name used by the brand owner to uniquely identify a line of trade items or services, which is recognizable for the consumer.</t>
  </si>
  <si>
    <t>Example: 
Brand name of the product or "UNBRANDED"</t>
  </si>
  <si>
    <t xml:space="preserve">Name, mit dem der Markenbesitzer - eindeutig und für den Verbraucher wiedererkennbar -  eine Linie von Artikeln oder Dienstleistungen identifiziert. </t>
  </si>
  <si>
    <t>Zusätzliche Artikelbeschreibung</t>
  </si>
  <si>
    <t xml:space="preserve">an..500 </t>
  </si>
  <si>
    <t xml:space="preserve">Additional item description necessary to communicate to the industry to help define the product. </t>
  </si>
  <si>
    <t>Text field alphanumeric</t>
  </si>
  <si>
    <t>Zusätzliche Artikelbeschreibung, z.B. Information über charakteristische Eigenschaften des Produktes, die nötig sind, um das Produkt zu definieren.</t>
  </si>
  <si>
    <t>Zusätzliche Artikelbeschreibung Sprache</t>
  </si>
  <si>
    <t>Example:
Language (DE)</t>
  </si>
  <si>
    <t>Conditionally mandatory</t>
  </si>
  <si>
    <t>Zusätzliche Artikelbeschreibung, Angabe der Sprache.</t>
  </si>
  <si>
    <t>Artikelbeschreibung</t>
  </si>
  <si>
    <t xml:space="preserve">an..200 </t>
  </si>
  <si>
    <t>Item name, i.e. the trade item's unique, unabbreviated, complete product description.</t>
  </si>
  <si>
    <t xml:space="preserve">Text field alphanumeric
</t>
  </si>
  <si>
    <t>Ausführliche, eindeutige, nicht abgekürzte, vollständige Artikelbeschreibung des Produktes.</t>
  </si>
  <si>
    <t xml:space="preserve">Sprache (Artikelbeschreibung) </t>
  </si>
  <si>
    <t>Chargenführung</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</si>
  <si>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</si>
  <si>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true/false</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</si>
  <si>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</si>
  <si>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Nettofüllmenge</t>
  </si>
  <si>
    <t>n..15 (15,5)</t>
  </si>
  <si>
    <t>Content of the item as indicated on the packaging (according to the country-specific version of the legal pre-packaging regulation), for multipacks the net content of the entire item. In the case of fixed-value items, take the value indicated on the packaging to avoid variable content indications, as in the case of some items sold by volume or weight, the content of which may vary slightly depending on the batch. In the case of a variable-quantity item, the average quantity shall be indicated.</t>
  </si>
  <si>
    <t>Example: 1</t>
  </si>
  <si>
    <t>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</si>
  <si>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Nettofüllmenge / Maßeinheit</t>
  </si>
  <si>
    <t>Unit of measurement of the net quantity</t>
  </si>
  <si>
    <t>Example:
piece (H87)</t>
  </si>
  <si>
    <t>Maßeinheit der Nettofüllmenge</t>
  </si>
  <si>
    <t>Zusätzliche Unternehmensidentifikation: Kontakt</t>
  </si>
  <si>
    <t>The general category of the contact person for a trade item, e.g. "Purchasing".</t>
  </si>
  <si>
    <t>Example:
EMA: Legal Manufacturer
EPP: SPP Producer
EPD: Product Designer</t>
  </si>
  <si>
    <t>Die allgemeine Kategorie des Ansprechpartners für einen Handelsartikel, z. B. "Einkauf".</t>
  </si>
  <si>
    <t>Beispiele:
EMA: Legal Manufacturer
EPP: SPP Producer
EPD: Product Designer</t>
  </si>
  <si>
    <t>Enthält Latex</t>
  </si>
  <si>
    <t>NonBinary Logic Enumeration</t>
  </si>
  <si>
    <t>Ein Hinweis, dass der Handelsartikel eine positive Latexreferenz auf der Kennzeichnung des Handelsartikels hat.</t>
  </si>
  <si>
    <t>nur True oder False erlaubt</t>
  </si>
  <si>
    <t>Initiale Sterilisation vom Hersteller: Code der Art</t>
  </si>
  <si>
    <t>[0..*]
Codelist</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</si>
  <si>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</si>
  <si>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Proberty issterile= TRUE (Boolean)</t>
  </si>
  <si>
    <t>Sterilisation vor Erstgebrauch: Code der Art</t>
  </si>
  <si>
    <t>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</si>
  <si>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Wiederverwendbarkeit: Code</t>
  </si>
  <si>
    <t>[0..1]
Codelist</t>
  </si>
  <si>
    <t>Gibt an, ob der Artikel gemäß Herstellerspezifikation wiederverwendbar ist oder nicht. Zur weiteren Information wird empfohlen, die Gebrauchsanweisungen des Herstellers zu konsultieren.</t>
  </si>
  <si>
    <t>z.B.
SINGLE__USE
REUSABLE</t>
  </si>
  <si>
    <t>Zusätzliche Unternehmensidentifikation: Wert</t>
  </si>
  <si>
    <t>Wert einer zusätzlichen Unternehmensidentifikation die das Unternehmen neben der Global Location Number identifiziert.</t>
  </si>
  <si>
    <t>Beispiel:
DE-MF-000000xxx</t>
  </si>
  <si>
    <t>Zusätzliche Unternehmensidentifikation: Art</t>
  </si>
  <si>
    <t>Art oder Format zur Identifizierung eines Teilnehmers durch Verwendung eines Codes zusätzlich zur Global Location Number.</t>
  </si>
  <si>
    <t>Beispiel:
SRN</t>
  </si>
  <si>
    <t>Direkte Identitätskennzeichenpflicht</t>
  </si>
  <si>
    <t>[0..*]
String an..80</t>
  </si>
  <si>
    <t>Direkte Identitätskennzeichnung DI-Nummer". Dies ist eine Nummer oder Kennzeichnung, die direkt auf dem Medizinprodukt angebracht ist.</t>
  </si>
  <si>
    <t>Zusätzliche Klassifikation: Name der codepflegenden Organisation</t>
  </si>
  <si>
    <t>Code specifying the applied additional trade item classification scheme (or system). Allowed values are specified in GS1 code list "Additional Trade Item Classification Code List Code".</t>
  </si>
  <si>
    <t xml:space="preserve">Example: 31 = eCl @ ss (Standardized Material and Service Classification and Dictionary) </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</si>
  <si>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</si>
  <si>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</si>
  <si>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</si>
  <si>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an..35</t>
  </si>
  <si>
    <t>Category code of the trade item based on the alternate classification schema chosen in addition to GS1 classification schema.</t>
  </si>
  <si>
    <t>Example:
34090201</t>
  </si>
  <si>
    <t>Kategoriecode des Artikels aus dem zusätzlichen Klassifikationsschema (zusätzlich zur Globalen Produktklassifikation, GPC). (additionalTradeItemClassificationValue/additionalTradeItemClassificationCodeValue)</t>
  </si>
  <si>
    <t>Beispiel:
34090201</t>
  </si>
  <si>
    <t>Zusätzliche Klassifikation: Version</t>
  </si>
  <si>
    <t>Example eCl@ss:
10.1</t>
  </si>
  <si>
    <t>Angabe des Releases der speziellen Produktklassifikation. (additionalClassificationCategoryCodeVersion)</t>
  </si>
  <si>
    <t>Zusätzliche Klassifikation: Kategoriebeschreibung</t>
  </si>
  <si>
    <t>Description of the additional classification information (code/code-maintaining organisation + description). (additionalTradeItemClassificationValue/additionalTradeItemClassificationCodeDescription)</t>
  </si>
  <si>
    <t>Example eCl@ss:
Diagnostikkatheter       (Elektrophysiologie)</t>
  </si>
  <si>
    <t>Beschreibung der zusätzlichen Klassifikationsangaben  (Code/Codepflegende Organisation + Beschreibung). (additionalTradeItemClassificationValue/additionalTradeItemClassificationCodeDescription)</t>
  </si>
  <si>
    <t>Beispiel eCl@ss:
Diagnostikkatheter       (Elektrophysiologie)</t>
  </si>
  <si>
    <t>Zusätzliche Klassifikation: Eigenschaftscode</t>
  </si>
  <si>
    <t>Code for a property that classifies the product. (additionalTradeItemClassificationProperty/additionalTradeItemClassificationPropertyCode)</t>
  </si>
  <si>
    <t>Example eCl@ss:
0173-1#02-AAA305#008</t>
  </si>
  <si>
    <t>Code für eine Eigenschaft, die das Produkt klassifiziert. (additionalTradeItemClassificationProperty/additionalTradeItemClassificationPropertyCode)</t>
  </si>
  <si>
    <t>Beispiel eCl@ss:
0173-1#02-AAA305#008</t>
  </si>
  <si>
    <t>Zusätzliche Klassifikation: Eigenschaftsbeschreibung</t>
  </si>
  <si>
    <t>an..1000</t>
  </si>
  <si>
    <t>Description of a property that classifies the product, e.g. Waterproof. (additionalTradeItemClassificationProperty/additionalTradeItemClassificationPropertyDescription) and (.../@languageCode)</t>
  </si>
  <si>
    <t>Example eCl@ss:
Wasserdicht</t>
  </si>
  <si>
    <t>Beschreibung einer Eigenschaft, die das Produkt klassifiziert, z.B. Wasserdicht. (additionalTradeItemClassificationProperty/additionalTradeItemClassificationPropertyDescription) und (.../@languageCode)</t>
  </si>
  <si>
    <t>Example: deutsch (de)</t>
  </si>
  <si>
    <t>Identifies the GTIN of the next lower level trade item that the parent trade item contains.</t>
  </si>
  <si>
    <t>Anzahl der nächstniedrigeren Artikeleinheit</t>
  </si>
  <si>
    <t>n..6</t>
  </si>
  <si>
    <t>The number of a next lower article unit (GTIN) contained in the article (packaging unit).</t>
  </si>
  <si>
    <t xml:space="preserve">When a level of hierarchie is added to the base item, this information is mandatory. </t>
  </si>
  <si>
    <t>Die Anzahl einer im Artikel (Verpackungseinheit) enthaltenen nächstniedrigeren Artikeleinheit (GTIN).</t>
  </si>
  <si>
    <t>Sofern eine weitere Hierarchiestufe über dem Base Item gepflegt wird ist diese Angabe Pflicht.</t>
  </si>
  <si>
    <t>Verpackungsart</t>
  </si>
  <si>
    <t>Packaging type code indicating the type of container in which the item is packed for the purpose of transport, storage, handling and presentation.</t>
  </si>
  <si>
    <t>Example:
− Bottle
− Cardboard box
− Bag</t>
  </si>
  <si>
    <t>Code der Verpackungsart, der die Art des Behältnisses angibt, in dem der Artikel zum Zweck von Transport, Lagerung, Handhabung und Präsentation verpackt ist.</t>
  </si>
  <si>
    <t>Beispiel:
− Flasche
− Kartonschachtel
− Beutel</t>
  </si>
  <si>
    <t>Artikel enthält menschliches Gewebe oder Zellen</t>
  </si>
  <si>
    <t>[0..1]
NonBinaryLogicEnumeration</t>
  </si>
  <si>
    <t>Indication of whether the item, as a component or ingredient, contains human tissue. No minimum quantity applies here; any quantity present means that TRUE must apply for this attribute. </t>
  </si>
  <si>
    <t>Angabe, ob der Artikel, als Komponente oder Inhaltsstoff, menschliches Gewebe enthält. Hierbei gilt keine Mindestmenge, jede vorhandene Menge bedeutet, dass für dieses Attribut die Ausprägung TRUE gelten muss. </t>
  </si>
  <si>
    <t>Feuchtigkeit: Punkt in der Lieferkette</t>
  </si>
  <si>
    <t>Code specifying the point in the supply chain for which the permissible humidity is specified here, e.g. during storage. (humidityQualifierCode)</t>
  </si>
  <si>
    <t>Example:
STORAGE_HANDLING or
TRANSPORTATION</t>
  </si>
  <si>
    <t>Code, der den Punkt in der Lieferkette spezifiziert, für den hier die zulässige Feuchtigkeit angegeben wird, z.B. bei der Lagerung. (humidityQualifierCode)</t>
  </si>
  <si>
    <t>Minimumfeuchtigkeit in Prozent</t>
  </si>
  <si>
    <t>n..5 (5.2)</t>
  </si>
  <si>
    <t>Maximum humidity in percent at which the product should be stored. (maximumHumidityPercentage)</t>
  </si>
  <si>
    <t>Example: 2</t>
  </si>
  <si>
    <t>Minimumfeuchtigkeit in Prozent, bei der das Produkt gelagert werden sollte. (minimumHumidityPercentage)</t>
  </si>
  <si>
    <t>Maximumfeuchtigkeit in Prozent</t>
  </si>
  <si>
    <t>Minimum humidity in percent at which the product should be stored. (minimumHumidityPercentage)</t>
  </si>
  <si>
    <t>Example: 4</t>
  </si>
  <si>
    <t>Maximumfeuchtigkeit in Prozent, bei der das Produkt gelagert werden sollte. (maximumHumidityPercentage)</t>
  </si>
  <si>
    <t>Maße: Höhe</t>
  </si>
  <si>
    <t>Height of the item as it is to be measured according to the GS1 dimensional rules, including packaging, including transport packaging, unless it is to be measured without it due to the selected pallet code.</t>
  </si>
  <si>
    <t>Example: 40</t>
  </si>
  <si>
    <t>Höhe des Artikels, wie sie gemäß den GS1 Abmessungsregeln zu messen ist, inklusive Verpackung, auch der Transportverpackung, es sei denn, sie ist aufgrund des gewählten Palettencodes ohne diese zu messen.</t>
  </si>
  <si>
    <t>Maße: Höhe / Maßeinheit</t>
  </si>
  <si>
    <t>Height unit of measure</t>
  </si>
  <si>
    <t>Example:
Millimeter (MMT)</t>
  </si>
  <si>
    <t>Maßeinheit der Höhe</t>
  </si>
  <si>
    <t>Maße: Breite</t>
  </si>
  <si>
    <t>Width of the item as it is to be measured according to the GS1 dimensional rules, including packaging, including transport packaging, unless it is to be measured without it due to the selected pallet code.</t>
  </si>
  <si>
    <t>Example: 60</t>
  </si>
  <si>
    <t>Breite des Artikels, wie sie gemäß den GS1 Abmessungsregeln zu messen ist, inklusive Verpackung, auch der Transportverpackung, es sei denn, sie ist aufgrund des gewählten Palettencodes ohne diese zu messen.</t>
  </si>
  <si>
    <t>Maße: Breite / Maßeinheit</t>
  </si>
  <si>
    <t>Width unit of measure</t>
  </si>
  <si>
    <t>Maßeinheit der Breite</t>
  </si>
  <si>
    <t>Maße: Tiefe</t>
  </si>
  <si>
    <t>Depth of the item as it is to be measured according to the GS1 dimensional rules, including packaging, including transport packaging, unless it is to be measured without it due to the selected pallet code.</t>
  </si>
  <si>
    <t>Example: 20</t>
  </si>
  <si>
    <t>Tiefe des Artikels, wie sie gemäß den GS1 Abmessungsregeln zu messen ist, inklusive Verpackung, auch der Transportverpackung, es sei denn, sie ist aufgrund des gewählten Palettencodes ohne diese zu messen.</t>
  </si>
  <si>
    <t>Maße: Tiefe / Maßeinheit</t>
  </si>
  <si>
    <t>Depth unit of measure</t>
  </si>
  <si>
    <t>Maßeinheit der Tiefe</t>
  </si>
  <si>
    <t>Verpackung Mehrwegkennzeichnung</t>
  </si>
  <si>
    <t>Indication of whether the packaging is labelled as reusable packaging or not. This information is independent of whether the packaging has a deposit.</t>
  </si>
  <si>
    <t>Angabe, ob die Verpackung als Mehrwegverpackung gekennzeichnet ist oder nicht. Diese Angabe ist unabhängig davon, ob die Verpackung bepfandet ist.</t>
  </si>
  <si>
    <t>Bruttogewicht</t>
  </si>
  <si>
    <t>Gross weight of the item unit, including all packaging material, also that of the packaging units contained. (At pallet level, the weight of the pallet itself is also included).</t>
  </si>
  <si>
    <t>Example: 200</t>
  </si>
  <si>
    <t>Bruttogewicht der Artikeleinheit, inklusive des gesamten Verpackungsmaterials, auch das der enthaltenen Verpackungseinheiten. (Auf Palettenebene ist auch das Gewicht der Palette selbst enthalten.)</t>
  </si>
  <si>
    <t>Bruttogewicht / Maßeinheit</t>
  </si>
  <si>
    <t>Unit of measurement of the gross weight</t>
  </si>
  <si>
    <t>Example:
Gramm (GRM)</t>
  </si>
  <si>
    <t>Maßeinheit des Bruttogewichtes</t>
  </si>
  <si>
    <t>Datenträger: Code der Art</t>
  </si>
  <si>
    <t>A code indicating the type of data carrier physically located on the item.</t>
  </si>
  <si>
    <t>EAN_13</t>
  </si>
  <si>
    <t>Ein Code, der die Art des Datenträgers angibt, der sich physisch auf dem Artikel befindet.</t>
  </si>
  <si>
    <t>Artikel ist ein Implantat</t>
  </si>
  <si>
    <t>Implants are defined - according to local regulations - as devices that can be partially or completely implanted into the human body.</t>
  </si>
  <si>
    <t>Name of the manufacturer of the item.</t>
  </si>
  <si>
    <t>The name of the manufacturer can be given in addition to the GLN of the manufacturer.</t>
  </si>
  <si>
    <t>Hersteller: GLN</t>
  </si>
  <si>
    <t>GLN of the article manufacturer, which can be different from the data controller.
If the manufacturer is not known - or has no GLN (e.g. in the case of imported articles) - the GLN of the data controller must be entered here. This also applies if the manufacturer and the data controller are identical.</t>
  </si>
  <si>
    <t>13 digit GLN</t>
  </si>
  <si>
    <t>GLN des Artikelherstellers, der vom Datenverantwortlichen verschieden sein kann.
Ist der Hersteller nicht bekannt – oder hat er keine GLN (z.B. bei Importartikeln) – muss hier die GLN des Datenverantwortlichen angegeben werden. Dies gilt auch, wenn Hersteller und Datenverantwortlicher identisch sind.</t>
  </si>
  <si>
    <t>13 stellige GLN</t>
  </si>
  <si>
    <t>Datei: Code der Art</t>
  </si>
  <si>
    <t>Code specifying the type of file referenced here or the information it contains, e.g. product image, marketing information, safety data sheet, planogram.</t>
  </si>
  <si>
    <t>Examples:
-MARKETING_INFORMATION
-WEBSITE
-CONSUMER_HANDLING_AND_STORAGE [instructions for use link]
-LOGO [brand logo link]
-PRODUCT_IMAGE [article photo link]</t>
  </si>
  <si>
    <t>Code, der die Art der hier referenzierten Datei, bzw. der darin enthaltenen Information spezifiziert, z.B. Produktabbildung, Marketinginformation, Sicherheitsdatenblatt, Planogramm.</t>
  </si>
  <si>
    <t>Beispiele:
−MARKETING_INFORMATION
−WEBSITE
−CONSUMER_HANDLING_AND_STORAGE [Gebrauchsanweisung Link]
−LOGO [Markenlogo Link]
−PRODUCT_IMAGE [Artikelfoto Link]</t>
  </si>
  <si>
    <t>Datei: Name</t>
  </si>
  <si>
    <t>an..2500</t>
  </si>
  <si>
    <t>Simple character string that refers to an Internet source: URI (Uniform Resource Identifier). These can refer to documents, sources, people, etc.</t>
  </si>
  <si>
    <t>A web address is to be stored here under which additional information on the product can be called up. Several web addresses can be stored.</t>
  </si>
  <si>
    <t>Einfache Zeichenkette, die sich auf eine Internetquelle bezieht: URI (Uniform Resource Identifier). Diese können sich auf Dokumente, Quellen, Menschen usw. beziehen.</t>
  </si>
  <si>
    <t>Hier ist eine Webadresse zu hinterlegen, unter der zusätzliche Informationen zum Produkt abgerufen werden können. Es können mehrere Webadressen hinterlegt werden.
Datei: URI = www.gs1-germany.de
Datei: Code der Art = WEBSITE</t>
  </si>
  <si>
    <t xml:space="preserve">an..70 </t>
  </si>
  <si>
    <t>The name of the file containing the external information.</t>
  </si>
  <si>
    <t>The Global Document Type Identifier (GDTI) is used to identify product images. This must be encoded in the file name. The complete rules for the assignment of the file name for product images and media assets can be found in the GS1 Germany application recommendation "Product Images and Media Assets" in chapter 2.3 File Name Structure.</t>
  </si>
  <si>
    <t>Der Name der Datei, die die externen Informationen enthält.</t>
  </si>
  <si>
    <t>Zur Identifikation von Produktabbildungen wird der Global Document Type Identifier (GDTI) verwendet. Dieser ist im Dateinamen zu verschlüsseln. Die vollständigen Regeln zur Vergabe des Dateinamens bei Produktabbildungen und Media Assets finden Sie in der Anwendungsempfehlung "Produktabbildungen und Media Assets" der GS1 Germany im Kapitel 2.3 Aufbau Dateiname.</t>
  </si>
  <si>
    <t>Datei: Formatname</t>
  </si>
  <si>
    <t xml:space="preserve">The name of the file format. </t>
  </si>
  <si>
    <t>Examples: PDF; JPEG; BMP</t>
  </si>
  <si>
    <t xml:space="preserve">Der Name des Dateiformats. </t>
  </si>
  <si>
    <t>Beispiele: PDF; JPEG; BMP</t>
  </si>
  <si>
    <t>Nettogewicht</t>
  </si>
  <si>
    <t>Net weight of the item.</t>
  </si>
  <si>
    <t xml:space="preserve">Example: 90
</t>
  </si>
  <si>
    <t>Nettogewicht des Artikels.</t>
  </si>
  <si>
    <t>Nettogewicht /Maßeinheit</t>
  </si>
  <si>
    <t>Unit of measurement of the net weight</t>
  </si>
  <si>
    <t>Gramm (GRM)</t>
  </si>
  <si>
    <t>Maßeinheit des Nettogewichtes</t>
  </si>
  <si>
    <t>Rechtliche Produktkategorie</t>
  </si>
  <si>
    <t>Coded indication of the legal regulations with which the article complies, e.g. if a food complies with the requirements of Regulation (EU)1169/2011 (LMIV-Food Information Regulation), indication of the code FOOD_INFORMATION_REGULATION.</t>
  </si>
  <si>
    <t>For medical devices the code applies:
MEDICAL_DEVICE_SAFETY</t>
  </si>
  <si>
    <t>Codierte Angabe der gesetzlichen Verordnungen, denen der Artikel entspricht, z.B. wenn ein Lebensmittel  den Anforderungen der Verordnung (EU)1169/2011 (LMIV-Lebensmittelinformationsverordnung) entspricht, Angabe des Codes FOOD_INFORMATION_REGULATION</t>
  </si>
  <si>
    <t>Geltende Gesetzgebung
 (übersetzt aus dem EUDAMED Kontext: Applicable Legislation)</t>
  </si>
  <si>
    <t>" The designation assigned to the requirement by the regulatory authority.
regulated_trade_item:regulatedTradeItemModule/regulatoryInformation/regulatoryAct.
SET:
regulated_trade_item:regulatedTradeItemModule/regulatoryInformation/regulatoryAgency = EU"</t>
  </si>
  <si>
    <t>Only valid legislation can be marked for the product. Applicable are e.g. current EU regulations or older directives (e.g. in the healthcare sector the MDR or MDD).</t>
  </si>
  <si>
    <t>Die von der Aufsichtsbehörde vergebene Bezeichnung für die Anforderung.
regulated_trade_item:regulatedTradeItemModule/regulatoryInformation/regulatoryAct
SET:
regulated_trade_item:regulatedTradeItemModule/regulatoryInformation/regulatoryAgency = EU</t>
  </si>
  <si>
    <t>Für das Produkt kann nur eine gültige Gesetzgebung gekennzeichnet werden. Zutreffend sind z.B. akutelle EU-Verordnungen oder ältere Richtlinien (z.B. im Healthcarebereich die MDR oder MDD).</t>
  </si>
  <si>
    <t>Ursprungsland des Artikels: Code</t>
  </si>
  <si>
    <t>Code of the country of origin in which the item is produced or manufactured. Attention: The term "country of origin" is regulated by customs law and must be used as such.</t>
  </si>
  <si>
    <t>Code des Ursprungslandes, in dem der Artikel produziert oder gefertigt wird. Achtung: Der Begriff "Ursprungsland" ist zollrechtlich geregelt und ist auch so zu verwenden.</t>
  </si>
  <si>
    <t>Verschreibungspflicht: Code der Art</t>
  </si>
  <si>
    <t>Code value indicating whether the item requires a prescription and who is allowed to prescribe it. For example, the item could only be prescribed by a specialist (oncologist, dentist, etc.) or only in hospital.</t>
  </si>
  <si>
    <t>Example:
SPECIALIST_PRESCRIPTION_REQUIRED
If the product is a BTM product, the code SPECIALIST_PRESCRIPTION_REQUIRED must be selected.</t>
  </si>
  <si>
    <t>Codewert, der angibt, ob der Artikel rezeptpflichtig ist, und wer ihn verschreiben darf. Der Artikel könnte z.B. nur durch einen Spezialisten (Onkologen, Zahnarzt etc.) oder nur im Krankenhaus verschrieben werden dürfen.</t>
  </si>
  <si>
    <t>Importklassifikation: Art</t>
  </si>
  <si>
    <t>Classification code for the determination of duties or tariffs for the import and export of this commodity. Indication of the commodity code of the goods index for foreign trade statistics (Intrastat) or customs tariff number for import and export.</t>
  </si>
  <si>
    <t>Example:
INTRASTAT</t>
  </si>
  <si>
    <t>Klassifizierungscode zur Bestimmung von Abgaben oder Zöllen für das Ein- und Ausführen dieser Ware. Angabe der Warennummer des Warenverzeichnisses für die Außenhandelsstatistik (Intrastat) oder Zolltarifnummer für den Im- und Export.</t>
  </si>
  <si>
    <t>Importklassifikation: Wert</t>
  </si>
  <si>
    <t xml:space="preserve">an11, an10 oder an8 </t>
  </si>
  <si>
    <t>Example:
90181910</t>
  </si>
  <si>
    <t>Gefahrgut</t>
  </si>
  <si>
    <t>" -ZCG: Yes, is or contains dangerous goods.
-ZGE: Yes, is or contains dangerous goods, but exceptions for transport
-ZNA: No dangerous goods
-ZNB: No dangerous goods, but additional information for transport".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</si>
  <si>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Straße und Schiene als Gefahrgut eingestuft ist und den sich daraus ergebenden Vorschriften unterliegt oder nicht.
Technische Darstellung lt. Kompendium: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</si>
  <si>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-ZCG:   Ja, ist oder enthält Gefahrgut
-ZGE:   Ja, ist oder enthält Gefahrgut, aber Ausnahmen für den Transport
-ZNA:  Kein Gefahrgut
-ZNB:  Kein Gefahrgut, aber zusätzliche Angaben zum Transport</t>
  </si>
  <si>
    <t>Gefahrnummer / Gefahrzahl</t>
  </si>
  <si>
    <t>Hazard number / Gefahrzahl (in Austria "Nummer zur Bezeichnung der Gefahr"), which must be affixed to the vehicle (in the upper part of the orange-coloured plate) when transporting this item by road and rail, so that in the event of an accident the police, fire brigade and other parties involved can immediately recognise the danger posed by the load. In the case of dangerous goods without a hazard number / hazard identification number, the marking "NONE" is to be transmitted.</t>
  </si>
  <si>
    <t>s. ADR2017 Nummern zur Kennzeichnung der Gefahr nach der den europäischen Gefahrgutvereinbarungen entsprechenden nationalen Gefahrgutgesetzgebung</t>
  </si>
  <si>
    <t>Gefahrnummer / Gefahrzahl (in Österreich "Nummer zur Bezeichnung der Gefahr"), die bei Transport dieses Artikels auf Straße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</si>
  <si>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Handhabungsanweisungen: Code</t>
  </si>
  <si>
    <t>Handling instructions for the item base or packaging unit, e.g. for transport and storage. Here it should also be stated, for example, that the item is heat sensitive, fragile or stackable, that it must be handled with care, that it is a hanging garment, that it must be stored in a dry environment, or that it has several main views for presentation on the shelf (multiple facings).</t>
  </si>
  <si>
    <t>Example: SER (serial number)</t>
  </si>
  <si>
    <t>Handhabungsanweisung für die Artikelbasis oder Verpackungseinheit, z.B. für Transport und Lagerung. Hier sollte z.B. auch angegeben werden, dass der Artikel hitzeempfindlich, zerbrechlich oder stapelbar ist, dass er vorsichtig behandelt werden muss, dass es sich um ein hängende Kleidungsstück handelt, dass er in trockener Umgebung zu lagern ist, oder dass er mehrere Hauptansichten für die Präsentation im Regal hat (Multiple Facings).</t>
  </si>
  <si>
    <t>Beispiel: SER (Seriennummer)</t>
  </si>
  <si>
    <t>Vertriebskanal</t>
  </si>
  <si>
    <t>Code of a distribution channel of the item that denotes a grouping of general concentrations in the market. It defines the distribution or market segmentation of products, customers and sales territories into general groups that are similarly distributed and measured, or where similar services are offered. Examples: Rack jobbers, (shelf (wholesalers) who rent sales space in shops to display their goods), organic industry, specialised retailers and/or the hotel / restaurant / catering industry.</t>
  </si>
  <si>
    <t>Example für M2M:
If TRUE THEN SET tradeItemTradeChannelCode = HEALTHCARE</t>
  </si>
  <si>
    <t>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Beispiele: Rack Jobber, (Regal-(Groß-)händler, die Verkaufsfläche in Geschäften anmieten, um dort ihre Ware zu präsentieren), Bio-Branche, Fachhandel und/oder die Hotel / Restaurant / Catering-Branche.</t>
  </si>
  <si>
    <t>Bestellgrößenfaktor</t>
  </si>
  <si>
    <t>n..30 (30.15)</t>
  </si>
  <si>
    <t>Specification of a size factor - other than gross or net weight or cubic feet - for the item, which is used to determine the order quantity or to calculate the price. A sizing factor is needed, for example, to classify a truck in different weights and measures of the item. (orderSizingFactor]</t>
  </si>
  <si>
    <t>Example: 10</t>
  </si>
  <si>
    <t>Angabe eines Größenfaktors - außer Brutto- oder Nettogewicht oder Kubikfuß - für den Artikel, der zur Festlegung der Bestellmenge oder zur Preisberechnung benutzt wird. Ein Größenfaktor wird z.B. zur Einteilung eines Lastwagens in verschiedenen Gewichten und Maßangaben des Artikels benötigt. (orderSizingFactor)</t>
  </si>
  <si>
    <t>Bestellgrößenfaktor: Maßeinheit</t>
  </si>
  <si>
    <t>Unit of measurement of the order size factor.</t>
  </si>
  <si>
    <t>Kilogramm (KGM)</t>
  </si>
  <si>
    <t>Maßeinheit des Bestellgrößenfaktors.</t>
  </si>
  <si>
    <t>Bestellvorlaufzeit</t>
  </si>
  <si>
    <t>Lead time in days required for an order, i.e. the time between receipt of the order and dispatch of the goods. (orderingLeadTime)</t>
  </si>
  <si>
    <t>GHX field "Lead Time" = delivery time in days (for GHX always in "d" days)</t>
  </si>
  <si>
    <t>Vorlaufzeit in Tagen, die für eine Bestellung erforderlich ist, d.h. die Zeit zwischen Bestelleingang und Versand der Ware. (orderingLeadTime)</t>
  </si>
  <si>
    <t>GHX Feld „Lead Time“ = Lieferzeit in Tagen (bei GHX immer in „d“ Tage)</t>
  </si>
  <si>
    <t>Bestellvorlaufzeit: Maßeinheit</t>
  </si>
  <si>
    <t>Unit of measurement of the order lead time.</t>
  </si>
  <si>
    <t>Example: Tage (DAY)</t>
  </si>
  <si>
    <t>Maßeinheit der Bestellvorlaufzeit.</t>
  </si>
  <si>
    <t>Bestellmaßeinheit</t>
  </si>
  <si>
    <t>An alternative unit of measurement for items ordered by retailers in one unit of measurement but sold in another.</t>
  </si>
  <si>
    <t>Example: Stück (H87)</t>
  </si>
  <si>
    <t>Eine alternative Maßeinheit für Artikel, die vom Handel in einer Maßeinheit bestellt, aber in einer anderen Maßeinheit verkauft werden.</t>
  </si>
  <si>
    <t>Maximale Bestellmenge</t>
  </si>
  <si>
    <t>The maximum quantity in which an item can be ordered. Number or count. This value can reflect the total number of units that can be ordered over a period of time with multiple orders. (orderQuantityMaximum)</t>
  </si>
  <si>
    <t>Example: 500</t>
  </si>
  <si>
    <t>Die maximale Menge, in der ein Artikel bestellt werden kann. Zahl oder Zählung. Dieser Wert kann die Gesamtzahl der Einheiten, die über einen bestimmten Zeitraum mit mehreren Bestellungen geordert werden können, wiedergeben. (orderQuantityMaximum)</t>
  </si>
  <si>
    <t>Mindestbestellmenge</t>
  </si>
  <si>
    <t xml:space="preserve">n..9 </t>
  </si>
  <si>
    <t xml:space="preserve">Coordinated quantity of the article (per GTIN) that must at least be ordered by the trade so that the order leads to delivery from the supplier. This is usually the quantity which, from the supplier's point of view, represents a sensible and needs-based logistical unit. </t>
  </si>
  <si>
    <t>Example: 100</t>
  </si>
  <si>
    <t xml:space="preserve">Abgestimmte Menge des Artikels (pro GTIN), die durch den Handel mindestens bestellt werden muss, damit die Bestellung beim Lieferanten zur Auslieferung führt. Hierbei handelt es sich in der Regel um die Menge, welche aus Sicht des Lieferanten eine sinnvolle und bedarfsgerechte logistische Einheit darstellt. </t>
  </si>
  <si>
    <t>Mehrfachbestellmenge</t>
  </si>
  <si>
    <t>The multiple order quantity in which the item can be ordered. If the minimum order quantity is 100 and the multiple order quantity is 20, the item can be ordered in quantities divisible by 20.</t>
  </si>
  <si>
    <t>Die Mehrfachbestellmenge, in der der Artikel bestellt werden kann. Wenn die Mindestbestellmenge 100 und die Mehrfachbestellmenge 20 ist, kann der Artikel in Mengen bestellt werden, die durch 20 teilbar sind.</t>
  </si>
  <si>
    <t>Maximale Anzahl der Wiederverwendungen</t>
  </si>
  <si>
    <t>[0..1]
nonNegativeInteger</t>
  </si>
  <si>
    <t>Maximum number of possible reuses of the item.</t>
  </si>
  <si>
    <t>No negative numbers possible.</t>
  </si>
  <si>
    <t>Maximale Anzahl der möglichen Wiederverwendungen des Artikels.</t>
  </si>
  <si>
    <t>Keine negative Zahlen möglich.</t>
  </si>
  <si>
    <t>Produktpalette</t>
  </si>
  <si>
    <t xml:space="preserve">Name used by the brand owner that covers different consumer categories or uses of the item (e.g. slimming). </t>
  </si>
  <si>
    <t>GHX "Division" field</t>
  </si>
  <si>
    <t>Name, der vom Markeneigner benutzt wird, und der verschiedene Verbraucherkategorien oder Gebrauchsarten des Artikels umfasst (z.B. Schlankmacher)</t>
  </si>
  <si>
    <t>GHX Feld "Division"</t>
  </si>
  <si>
    <t>Eigenschaftscode</t>
  </si>
  <si>
    <t xml:space="preserve">Classifying property of the item expressed as code. (additionalTradeItemClassificationProperty/propertyCode) </t>
  </si>
  <si>
    <t>"Example eCl@ss:
0173-1#07-AAJ030#004"</t>
  </si>
  <si>
    <t>Klassifizierende Eigenschaft des Artikels ausgedrückt als Code. (additionalTradeItemClassificationProperty/propertyCode)</t>
  </si>
  <si>
    <t>Beispiel eCl@ss:
0173-1#07-AAJ030#004</t>
  </si>
  <si>
    <t>Eigenschaft: Floatwert</t>
  </si>
  <si>
    <t>Classifying property of the item expressed as a float value, for example 0.00. (additionalTradeItemClassificationProperty/propertyFloat)</t>
  </si>
  <si>
    <t>Example: 0,01</t>
  </si>
  <si>
    <t>Klassifizierende Eigenschaft des Artikels ausgedrückt als Floatwert, zum Beispiel 0,00. (additionalTradeItemClassificationProperty/propertyFloat)</t>
  </si>
  <si>
    <t>Eigenschaft: Integer</t>
  </si>
  <si>
    <t>n..2</t>
  </si>
  <si>
    <t xml:space="preserve">Classifying property of the item expressed as an integer. (additionalTradeItemClassificationProperty/propertyInteger) </t>
  </si>
  <si>
    <t>"Example:
14"</t>
  </si>
  <si>
    <t>Klassifizierende Eigenschaft des Artikels ausgedrückt als Integer. (additionalTradeItemClassificationProperty/propertyInteger)</t>
  </si>
  <si>
    <t>Beispiel:
14</t>
  </si>
  <si>
    <t>Eigenschaft: Messwert</t>
  </si>
  <si>
    <t>Classifying property of the item expressed as a measurement. (additionalTradeItemClassificationProperty/propertyMeasurement).</t>
  </si>
  <si>
    <t>"Example:
100"</t>
  </si>
  <si>
    <t>Klassifizierende Eigenschaft des Artikels ausgedrückt als Messwert. (additionalTradeItemClassificationProperty/propertyMeasurement)</t>
  </si>
  <si>
    <t>Beispiel:
100</t>
  </si>
  <si>
    <t>Eigenschaft: Text</t>
  </si>
  <si>
    <t>Classifying property of the item expressed as text. (additionalTradeItemClassificationProperty/propertyString)</t>
  </si>
  <si>
    <t>"Example:
Cotton fabric"</t>
  </si>
  <si>
    <t>Klassifizierende Eigenschaft des Artikels ausgedrückt als Text. (additionalTradeItemClassificationProperty/propertyString)</t>
  </si>
  <si>
    <t>Beispiel:
Baumwollgewebe</t>
  </si>
  <si>
    <t>Artikel wiederverwertbar</t>
  </si>
  <si>
    <t>The item is marked as recyclable. This can be the symbol of one of many regional organisations. (packagingMarking/isTradeItemMarkedAsRecyclable)</t>
  </si>
  <si>
    <t>Example: true/false</t>
  </si>
  <si>
    <t>Der Artikel ist als wiederverwertbar gekennzeichnet. Dies kann das Symbol einer von vielen regionalen Organisationen sein. (packagingMarking/isTradeItemMarkedAsRecyclable)</t>
  </si>
  <si>
    <t>Palettenkennzeichen</t>
  </si>
  <si>
    <t>If the delivery unit is delivered on a non-GTIN coded pallet - or if a GTIN coded pallet is described as a packaging unit - the code of the pallet mark, which specifies the pallet type, must be given here.</t>
  </si>
  <si>
    <t>Example:
Palett 800x1200 mm
Code value (11)</t>
  </si>
  <si>
    <t>Wird die Liefereinheit auf einer non-GTIN-codierten Palette geliefert - oder wird eine GTIN-codierte Palette als Verpackungseinheit beschrieben - ist hier der Code des Palettenkennzeichens, anzugeben, der den Palettentyp spezifiziert.</t>
  </si>
  <si>
    <t>Palettennutzung: Bedingungen</t>
  </si>
  <si>
    <t>Indication of whether the pallet used is, for example, rented, interchangeable, disposed of or a one-way pallet.
" Describes the physical form of the item, which differs from the form of the packaging.</t>
  </si>
  <si>
    <t>Example:
Returnable pallet - Pallet must be returned to the point of expedition
code value (7)</t>
  </si>
  <si>
    <t xml:space="preserve">Angabe, ob die genutzte Palette z.B. gemietet, austauschbar, befandet oder eine Einwegpallette ist. </t>
  </si>
  <si>
    <t>Artikelform: Beschreibung</t>
  </si>
  <si>
    <t>Describes the physical form of the item, which differs from the form of the packaging.
Also used in the pharmaceutical industry to indicate the formulation (e.g. tablet, balm). (tradeItemFormDescription) and (.../@languageCode)".</t>
  </si>
  <si>
    <t>GHX field "SearchableKeyword" = keywords for full text search</t>
  </si>
  <si>
    <t>Beschreibt die physische Form des Artikels, die von der Form der Verpackung abweicht.
Wird in der pharmazeutischen Industrie auch zur Angabe der Formulierung verwendet (z.B. Tablette, Balsam). (tradeItemFormDescription) und (.../@languageCode)</t>
  </si>
  <si>
    <t>GHX Feld „SearchableKeyword“ = Schlüsselwörter für die Volltextsuche</t>
  </si>
  <si>
    <t>Komponenten: Nicht markierte Artikelkomponenten</t>
  </si>
  <si>
    <t>This attribute specifies non-saleable parts of the item, i.e. components that cannot be sold separately. (tradeItemComponents/nonMarkedTradeItemComponents) and (.../.../@languageCode)</t>
  </si>
  <si>
    <t>"Not available
Used for: Do not display MC / GHX "</t>
  </si>
  <si>
    <t>Dieses Attribut spezifiziert nicht-verkäufliche Teile des Artikels, d.h. Komponenten, die nicht separat verkauft werden können. (tradeItemComponents/nonMarkedTradeItemComponents) und (.../.../@languageCode)</t>
  </si>
  <si>
    <t xml:space="preserve">Nicht Vorhanden
Verwendet für: Nicht Anzeigen MC / GHX </t>
  </si>
  <si>
    <t>Ist der Artikel
wiederbestellbar</t>
  </si>
  <si>
    <t>Indication of whether the item is available for reorder or not. No statement is made about current availability.</t>
  </si>
  <si>
    <t xml:space="preserve">If a product cannot be ordered electronically, e.g. via GHX, this use case is represented via the attribute isTradeItemReorderable. </t>
  </si>
  <si>
    <t>Angabe, ob der Artikel wiederbestellbar ist oder nicht. Es wird keine Aussage über die gegenwärtige Verfügbarkeit getroffen.</t>
  </si>
  <si>
    <t xml:space="preserve">Ist ein Produkt nicht elektronisch bestellbar z.B. über GHX, wird dieser Usecase über das Attribut isTradeItemReorderable dargestellt. </t>
  </si>
  <si>
    <t>Codereferenz aus der Liste der kontrollierten Stoffe</t>
  </si>
  <si>
    <t>A code that classifies the controlled substance according to its medical value, harmfulness and potential for addiction or abuse. Except for HEALTHCARE-DE, in addition to the code value, information on the code, the relevant code list and the code-maintaining organisation can be given here in further attributes.</t>
  </si>
  <si>
    <t>Approved codes are BTM or HES.</t>
  </si>
  <si>
    <t>Ein Code, der den kontrollierten Stoff nach dem medizinischen Wert, der Schädlichkeit und dem Sucht- oder Mißbrauchpotenzial einordnet. Außer bei HEALTHCARE-DE können neben dem Codewert hier in weiteren Attributen Angaben zum Code, zur relevanten Codeliste und zur codepflegenden Organisation gemacht werden.</t>
  </si>
  <si>
    <t>Zugelassene Codes sind BTM oder HES.
WEITERE ERLÄUTERUNG: SIEHE REITER MATRIX APOTHEKENPFLICHTIG</t>
  </si>
  <si>
    <t>Umsatzsteuer</t>
  </si>
  <si>
    <t>Country-specific statutory VAT category, e.g. zero, low or standard.
Technical representation as per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</si>
  <si>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-Zero
-Low
-Standard</t>
  </si>
  <si>
    <t>Landesspezifische gesetzliche Umsatzsteuerkategorie, z.B. Null, Niedrig oder Standard.
Technische Darstellung lt. Kompendium: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</si>
  <si>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-Null
-Niedrig
-Standard</t>
  </si>
  <si>
    <t>"Country-specific statutory VAT category, e.g. zero, low or standard.
Technical representation according to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</si>
  <si>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 xml:space="preserve">Maße der Regaleinheit: Art Code </t>
  </si>
  <si>
    <t>Shows different display scenarios (e.g. trade display, unpacked goods). Important for dimensions.</t>
  </si>
  <si>
    <t>Example:
OUT_OF_PACKAGE</t>
  </si>
  <si>
    <t>Zeigt verschiedene Display Szenarios (z.B. Handels-Display, unverpackte Ware) auf. Wichtig für die Abmessungen.</t>
  </si>
  <si>
    <t>Unit of measurement of depth</t>
  </si>
  <si>
    <t>Height of the item as measured in accordance with GS1 dimensional rules, including packaging, including transport packaging, unless the selected pallet code requires it to be measured without packaging.</t>
  </si>
  <si>
    <t>Unit of measurement of the height</t>
  </si>
  <si>
    <t>Unit of measurement of the depth</t>
  </si>
  <si>
    <t>Globale Model Nummer</t>
  </si>
  <si>
    <t>The GS1 Global Model Number (GMN) is the GS1 identification key used to identify a product model or family based on attributes common to the model or family as defined by industry or regulation. This GS1 identification key, once assigned to a product model or family, SHALL NOT be reassigned to another product. The GMN SHALL NOT be used to identify a trade item.</t>
  </si>
  <si>
    <t>https://www.gs1.org/services/gmn-generator</t>
  </si>
  <si>
    <t>Die GS1 Global Model Number (GMN) ist der GS1-Identifikationsschlüssel, der zur Identifizierung eines Produktmodells oder einer Produktfamilie auf der Grundlage von Attributen verwendet wird, die dem Modell oder der Familie gemeinsam sind, wie sie von der Industrie oder den Vorschriften definiert wurden. Dieser GS1-Identifikationsschlüssel, der einmal einem Produktmodell oder einer Produktfamilie zugewiesen wurde, DARF NICHT erneut an ein anderes Produkt vergeben werden. Die GMN DARF NICHT zur Identifizierung eines Handelsartikels verwendet werden.</t>
  </si>
  <si>
    <t>Aktives Medizinprodukt</t>
  </si>
  <si>
    <t>Indication of whether the device is active. Any device whose operation depends on a source of energy other than that generated by the human body for that purpose or by gravity and which acts by changing the density or conversion of that energy shall be considered to be an 'active device'.  Devices intended to transfer energy, substances or other elements between an active device and the patient without any significant change are not considered active devices. Software is also considered to be an active device.</t>
  </si>
  <si>
    <t>Angabe, ob es sich um ein aktives Gerät handelt. Als "aktiv" gilt jedes Produkt,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t>
  </si>
  <si>
    <t>Verarbreichung und/oder Entfernung von Arzneimitteln</t>
  </si>
  <si>
    <t>Indication that the device is intended for the administration or withdrawal of a medicinal product.</t>
  </si>
  <si>
    <t>Hinweis, dass das Gerät zur Verabreichung oder Entnahme eines Arzneimittels bestimmt ist.</t>
  </si>
  <si>
    <t>Messfunktion</t>
  </si>
  <si>
    <t>Indication whether the device has a function that measures any type of patient metrics.</t>
  </si>
  <si>
    <t>Angabe, ob das Gerät über eine Funktion verfügt, die jegliche Art von Patientenmetriken misst.</t>
  </si>
  <si>
    <t>Wiederverwendbares Chirurgisches Instrument</t>
  </si>
  <si>
    <t>Hinweis, dass das Produkt ein wiederverwendbares chirurgisches Instrument ist. Ein "wiederverwendbares chirurgisches Instrument" ist ein Instrument, das für die chirurgische Verwendung zum Schneiden, Bohren, Sägen, Kratzen, Schaben, Klemmen, Zurückziehen, Abschneiden oder für ähnliche Verfahren bestimmt ist, ohne Verbindung zu einem aktiven Gerät, und das vom Hersteller dazu bestimmt ist, nach Durchführung geeigneter Verfahren wie Reinigung, Desinfektion und Sterilisation wiederverwendet zu werden.</t>
  </si>
  <si>
    <t>Ausnahme von den Implantate Verpflichtung</t>
  </si>
  <si>
    <t>Indication that the medical device is exempt from certain obligations imposed by the Regulation on implantable devices. See EU MDR Article 18/3 Implant card and information to be provided to the patient with an implanted device.</t>
  </si>
  <si>
    <t>Hinweis, dass das Medizinprodukt von bestimmten Verpflichtungen ausgenommen ist, die die Verordnung für implantierbare Produkte vorsieht. Siehe EU MDR Artikel 18/3 Implantatkarte und Informationen, die dem Patienten mit einem implantierten Gerät zur Verfügung gestellt werden müssen.</t>
  </si>
  <si>
    <t>KLÄREN: MDR 18/3 vs. Regel 5/8 Risikoklassenvergabe
LT EUDAMED Regel: Dieses Attribut ist nur gülitg bei Risikoklasse 2b und Implantierbar.
Risikoklassenvergabe: Dentalimplantate sind maximal 2a Produkte</t>
  </si>
  <si>
    <t>Artikel enthält tierisches Gewebe oder Zellen</t>
  </si>
  <si>
    <t>Indication that the device contains animal tissues or cells or their derivatives.</t>
  </si>
  <si>
    <t>Hinweis darauf, dass das Produkt tierische Gewebe oder Zellen oder deren Derivate enthält.</t>
  </si>
  <si>
    <t>Enthält Arzneimittel</t>
  </si>
  <si>
    <t>Indication that the device contains substances that may be considered medicinal products.</t>
  </si>
  <si>
    <t>Hinweis, dass das Gerät Stoffe enthält, die als Arzneimittel betrachtet werden können.</t>
  </si>
  <si>
    <t>Enthält menschliches Blut oder Blutderivate</t>
  </si>
  <si>
    <t>The use of this attribute indicates that the article of commerce is a product containing blood, blood components or blood products used in its manufacture.</t>
  </si>
  <si>
    <t>Example:
true/false</t>
  </si>
  <si>
    <t>Die Verwendung dieses Attributs zeigt an, dass es sich bei dem Handelsartikel um ein Produkt handelt, das Blut, Blutbestandteile oder Blutprodukte enthält, die bei der Herstellung verwendet werden.</t>
  </si>
  <si>
    <t>Art der UDI Produktionsidentifikation</t>
  </si>
  <si>
    <t>The production identifiers used to control the product as they are relevant to the Unique Device Identification (UDI) rules. Example: expiry date, date of manufacture, serial number, lot (or batch) number, etc.</t>
  </si>
  <si>
    <t>Example:
EXPIRATION_DATE
BATCH_NUMBER</t>
  </si>
  <si>
    <t>Die Produktionskennungen, die zur Steuerung des Produkts verwendet werden, da sie für die UDI-Regeln (Unique Device Identification) relevant sind. Beispiel: Verfallsdatum, Herstellungsdatum, Seriennummer, Los- (oder Chargen-) Nummer, usw.</t>
  </si>
  <si>
    <t>Beispiel:
EXPIRATION_DATE
BATCH_NUMBER</t>
  </si>
  <si>
    <t>Aufbereitetes Produkt zum Einmalgebrauch</t>
  </si>
  <si>
    <t>Indication that the device is a reprocessed single use device. The rules for reprocessing are governed by local market regulations.</t>
  </si>
  <si>
    <t>Angabe, dass das Gerät ein wiederaufbereitetes Einmalprodukt ist. Die Regeln für die Wiederaufbereitung werden durch die lokalen Marktvorschriften geregelt.</t>
  </si>
  <si>
    <t>Denmark specific instructions</t>
  </si>
  <si>
    <t>Danish Translations</t>
  </si>
  <si>
    <t>Attribute name in Danish</t>
  </si>
  <si>
    <t>DK HC Data Type &amp; Length</t>
  </si>
  <si>
    <t>DK HC Description</t>
  </si>
  <si>
    <t>DK HC Data Entry Notes / Use Cases</t>
  </si>
  <si>
    <t>DK HC Required</t>
  </si>
  <si>
    <t>DK example</t>
  </si>
  <si>
    <t>Definition Danish</t>
  </si>
  <si>
    <t>Instruction Dansih</t>
  </si>
  <si>
    <t>Remark(s) Danish</t>
  </si>
  <si>
    <t>GTIN</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</si>
  <si>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</si>
  <si>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</si>
  <si>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</si>
  <si>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</si>
  <si>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</si>
  <si>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</si>
  <si>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</si>
  <si>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</si>
  <si>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</si>
  <si>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</si>
  <si>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</si>
  <si>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</si>
  <si>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</si>
  <si>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</si>
  <si>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</si>
  <si>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Spain specific instructions</t>
  </si>
  <si>
    <t>Spanish Translations</t>
  </si>
  <si>
    <t>Attribute name Spanish</t>
  </si>
  <si>
    <t>ES HC Data Type &amp; Length</t>
  </si>
  <si>
    <t>ES HC Description</t>
  </si>
  <si>
    <t>ES HC Data Entry Notes / Use Cases</t>
  </si>
  <si>
    <t>ES HC Required</t>
  </si>
  <si>
    <t>ES example</t>
  </si>
  <si>
    <t>Definition Spanish</t>
  </si>
  <si>
    <t>Instruction Spanish</t>
  </si>
  <si>
    <t>Remark(s) Spanish</t>
  </si>
  <si>
    <t>GS1-artikelcode (GTIN)</t>
  </si>
  <si>
    <t>number</t>
  </si>
  <si>
    <t>Global Trade Item Number. Format:
-"0" + 13 digits
-14 digits</t>
  </si>
  <si>
    <t>08456789010129</t>
  </si>
  <si>
    <t>Es el código del producto (antes conocido como EAN 13).  Es necesario escribir un código de catorce posiciones donde el primer número será un 0</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</si>
  <si>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</si>
  <si>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</si>
  <si>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</si>
  <si>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</si>
  <si>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</si>
  <si>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</si>
  <si>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</si>
  <si>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</si>
  <si>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</si>
  <si>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</si>
  <si>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</si>
  <si>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</si>
  <si>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</si>
  <si>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</si>
  <si>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</si>
  <si>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</si>
  <si>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</si>
  <si>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yes</t>
  </si>
  <si>
    <t>Indicado de si el artículo es unidad base(Y) o no (N).</t>
  </si>
  <si>
    <t>¿Es unidad de consumo?</t>
  </si>
  <si>
    <t>Indicator identifying the trade item as intended for ultimate consumption by consumers. For a service this needs to be populated with ‘False’.</t>
  </si>
  <si>
    <t>Indicado de si el artículo es unidad de consumo(Y) o no (N).  Una unidad de consumo es aquella unidad que puede pasar por el TPV de una tienda.</t>
  </si>
  <si>
    <t>¿Es unidad de pedido?</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</si>
  <si>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</si>
  <si>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</si>
  <si>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</si>
  <si>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</si>
  <si>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</si>
  <si>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</si>
  <si>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</si>
  <si>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</si>
  <si>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</si>
  <si>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</si>
  <si>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</si>
  <si>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</si>
  <si>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</si>
  <si>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</si>
  <si>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</si>
  <si>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</si>
  <si>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</si>
  <si>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</si>
  <si>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</si>
  <si>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</si>
  <si>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</si>
  <si>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</si>
  <si>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</si>
  <si>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</si>
  <si>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</si>
  <si>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</si>
  <si>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</si>
  <si>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</si>
  <si>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</si>
  <si>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</si>
  <si>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</si>
  <si>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AECOCDATA</t>
  </si>
  <si>
    <t>Nombre de la marca del artículo.</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</si>
  <si>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</si>
  <si>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</si>
  <si>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</si>
  <si>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</si>
  <si>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</si>
  <si>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</si>
  <si>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</si>
  <si>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ES - Español</t>
  </si>
  <si>
    <t>Idioma utiliza en el grupo de descripciones</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</si>
  <si>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</si>
  <si>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</si>
  <si>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</si>
  <si>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</si>
  <si>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</si>
  <si>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</si>
  <si>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</si>
  <si>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</si>
  <si>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</si>
  <si>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Código EAN (GTIN) contenido1</t>
  </si>
  <si>
    <t>EAN Code (GTIN) of the contained unit.</t>
  </si>
  <si>
    <t>8456214000008</t>
  </si>
  <si>
    <t>Código EAN(GTIN) de la unidad contenida.</t>
  </si>
  <si>
    <t>France specific instructions</t>
  </si>
  <si>
    <t>French Translations</t>
  </si>
  <si>
    <t>Attribute name in French</t>
  </si>
  <si>
    <t>FR Data Type &amp; Length</t>
  </si>
  <si>
    <t>FR English Description</t>
  </si>
  <si>
    <t>FR English Data Entry Notes</t>
  </si>
  <si>
    <t>FR example</t>
  </si>
  <si>
    <t>French Description</t>
  </si>
  <si>
    <t>French Data Entry Notes</t>
  </si>
  <si>
    <t xml:space="preserve">Remark(s) French </t>
  </si>
  <si>
    <t>Code GTIN de la référence commerciale fournisseur</t>
  </si>
  <si>
    <t>Numérique jusqu'à 14 caractères</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</si>
  <si>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</si>
  <si>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</si>
  <si>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</si>
  <si>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</si>
  <si>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</si>
  <si>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</si>
  <si>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</si>
  <si>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</si>
  <si>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</si>
  <si>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Identification principale du dispositif médical (Agence de codification)</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</si>
  <si>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</si>
  <si>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Marché cible (code pays)</t>
  </si>
  <si>
    <t>Code (ISO 3166-1, 3 numeric) indicating the country in which the declared article is available to buyers</t>
  </si>
  <si>
    <t>Code (ISO 3166-1, 3 numériques)  indiquant le pays dans lequel l'article déclaré est disponible aux acheteurs</t>
  </si>
  <si>
    <t xml:space="preserve">Obligatoire pour tous les niveaux de la hiérarchie logistique décrits dans la fiche.
Le code marché cible doit être le même pour tous les niveaux logistiques de la hierarchie
</t>
  </si>
  <si>
    <t>250 pour la France 
Code tiré de la table ISO 3166-1, 3 caractères numériques (https://www.iso.org/obp/ui/#search (cliquez sur "la loupe" (recherche) puis sur "Country Codes" et sur "Officially assigned codes").</t>
  </si>
  <si>
    <t>Type d'unité commerciale</t>
  </si>
  <si>
    <t>Indication of the hierarchy level of the business unit described</t>
  </si>
  <si>
    <t>Indication du niveau hiérarchique de l'unité commerciale décrite</t>
  </si>
  <si>
    <t>Pour tous types de produit, le type de niveau hierarchique est obligatoire dans la fiche produit GS1.</t>
  </si>
  <si>
    <t>Liste complète accessible via : http://apps.gs1.org/GDD/Pages/clDetails.aspx?semanticURN=urn:gs1:gdd:cl:TradeItemUnitDescriptorCode</t>
  </si>
  <si>
    <t>Unité de base (oui / non)</t>
  </si>
  <si>
    <t>Indication that the declared business unit is a base unit (yes or no), ie the lowest-level unit in the hierarchy described.</t>
  </si>
  <si>
    <r>
      <t xml:space="preserve">Indication que l'unité commerciale déclarée est une unité de base (oui ou non), c'est à dire l'unité de plus bas niveau dans la hiérarchie décrite, </t>
    </r>
    <r>
      <rPr>
        <b/>
        <sz val="10"/>
        <color rgb="FF0070C0"/>
        <rFont val="Verdana"/>
        <family val="2"/>
      </rPr>
      <t>identifiée par un gtin dans les systèmes d'informations</t>
    </r>
    <r>
      <rPr>
        <sz val="10"/>
        <color theme="1"/>
        <rFont val="Verdana"/>
        <family val="2"/>
      </rPr>
      <t xml:space="preserve">, </t>
    </r>
    <r>
      <rPr>
        <b/>
        <sz val="10"/>
        <color rgb="FFFF0000"/>
        <rFont val="Verdana"/>
        <family val="2"/>
      </rPr>
      <t>destiné ou étiqueté pour la vente au détail individuelle.</t>
    </r>
  </si>
  <si>
    <t xml:space="preserve">Si oui indiquer la valeur "true", sinon indiquer la valeur "false"
Doit être « true » sur un niveau au moins de la hiérarchie 
Obligatoire pour tous les niveaux logistiques </t>
  </si>
  <si>
    <t>Unité consommateur (oui / non)</t>
  </si>
  <si>
    <t>Indication that the declared business unit is a consumer unit (yes or no).</t>
  </si>
  <si>
    <t>Indication que l'unité commerciale déclarée est une unité consommateur (oui ou non).</t>
  </si>
  <si>
    <t>Si oui indiquer la valeur "true", sinon indiquer la valeur "false"</t>
  </si>
  <si>
    <t>Unité commandable (oui /non)</t>
  </si>
  <si>
    <t>Indication that the declared business unit is a controllable unit (yes or no), ie its GTIN can appear in the line of a command (LIN segment in EANCOM).</t>
  </si>
  <si>
    <r>
      <t xml:space="preserve">Indication que l'unité commerciale déclarée est une unité commandable (oui ou non), c'est à dire que son GTIN peut apparaître dans la ligne d'une commande (segment LIN en EANCOM).
</t>
    </r>
    <r>
      <rPr>
        <sz val="10"/>
        <color rgb="FF0070C0"/>
        <rFont val="Verdana"/>
        <family val="2"/>
      </rPr>
      <t>Un niveau commandable peut ne pas être l'unité de livraison.</t>
    </r>
    <r>
      <rPr>
        <sz val="10"/>
        <color rgb="FFFFC000"/>
        <rFont val="Verdana"/>
        <family val="2"/>
      </rPr>
      <t xml:space="preserve">
</t>
    </r>
    <r>
      <rPr>
        <sz val="10"/>
        <color theme="1"/>
        <rFont val="Verdana"/>
        <family val="2"/>
      </rPr>
      <t xml:space="preserve">
Exemple : On peut commander 200 compresses et on peut être livré en 10 cartons de 20 compresses.</t>
    </r>
  </si>
  <si>
    <t xml:space="preserve">Si oui indiquer la valeur "true", sinon indiquer la valeur "false"
Obligatoire pour tous les niveaux logistiques 
Doit être « true » à au moins un niveau logistique </t>
  </si>
  <si>
    <t>Unité logistique (oui / non)</t>
  </si>
  <si>
    <t>Indication that the declared business unit is a logistics unit (yes or no).</t>
  </si>
  <si>
    <t>Indication que l'unité commerciale déclarée est une unité logistique (oui ou non).</t>
  </si>
  <si>
    <t>Unité facturable (oui / non)</t>
  </si>
  <si>
    <t>Indication that the declared business unit is a billable unit (yes or no), ie its GTIN can appear in the line of an invoice (LIN segment in EANCOM).</t>
  </si>
  <si>
    <t>Indication que l'unité commerciale déclarée est une unité facturable (oui ou non), c'est à dire que son GTIN peut apparaître dans la ligne d'une facture (segment LIN en EANCOM).</t>
  </si>
  <si>
    <t>Article à mesure variable (oui / non)</t>
  </si>
  <si>
    <t>Indication that the declared business unit is a variable quantity commercial unit such as, for example, weight, length or variable volume (yes or no)</t>
  </si>
  <si>
    <t>Indication que l'unité commerciale déclarée est une unité commerciale à quantité variable telle que par exemple poids, longueur ou volume variable (oui ou non)</t>
  </si>
  <si>
    <t xml:space="preserve">Si oui indiquer la valeur "true", sinon indiquer la valeur "false"
Doit avoir la valeur « true » sur au moins un niveau de la hiérarchie logistique </t>
  </si>
  <si>
    <t>Date de début de validité de la fiche produit</t>
  </si>
  <si>
    <t>Datetime</t>
  </si>
  <si>
    <t>Date from which the information contained in the product sheet is valid. This date applies to the creation of the product master record or to the modification.</t>
  </si>
  <si>
    <t>Date à partir de laquelle l'information contenue dans la fiche produit est valide. Cette date s'applique à la création de la fiche produit ou à la modification.</t>
  </si>
  <si>
    <t xml:space="preserve">Obligatoire pour tous les niveaux de la hiérarchie logistique décrits dans la fiche.
Doit respecter le format ISO AAAA-MM-JJTHH:MM:SS+00:00 </t>
  </si>
  <si>
    <t>Date de début de disponibilité à la commande</t>
  </si>
  <si>
    <t>Date from which the declared business unit is available for order.</t>
  </si>
  <si>
    <t>Date à partir de laquelle l'unité commerciale déclarée est disponible à la commande.</t>
  </si>
  <si>
    <t>Date de fin de disponibilité à la commande</t>
  </si>
  <si>
    <t>Date after which the declared business unit is no longer available for order.</t>
  </si>
  <si>
    <t>Date après laquelle l'unité commerciale déclarée n'est plus disponible à la commande.</t>
  </si>
  <si>
    <t>Pas d'informations complémentaires</t>
  </si>
  <si>
    <t>Brique GPC (code)</t>
  </si>
  <si>
    <t>Code that identifies the brick of the GPC (or Global Product Classification) classification to which the declared business unit is attached.</t>
  </si>
  <si>
    <t>Code qui identifie la brique de la classification GPC (ou Global Product Classification) à laquelle se rattache l'unité commerciale déclarée.</t>
  </si>
  <si>
    <r>
      <t xml:space="preserve">Obligatoire pour tous les niveaux de la hiérarchie logistique décrits dans la fiche.
Unique valeur </t>
    </r>
    <r>
      <rPr>
        <b/>
        <sz val="10"/>
        <color theme="1"/>
        <rFont val="Verdana"/>
        <family val="2"/>
      </rPr>
      <t>10005844</t>
    </r>
    <r>
      <rPr>
        <sz val="10"/>
        <color theme="1"/>
        <rFont val="Verdana"/>
        <family val="2"/>
      </rPr>
      <t xml:space="preserve"> pour les dispositifs médicaux
</t>
    </r>
    <r>
      <rPr>
        <b/>
        <sz val="10"/>
        <color rgb="FFFF0000"/>
        <rFont val="Verdana"/>
        <family val="2"/>
      </rPr>
      <t>Il existe également d'autres briques GPC à énumérer pour les produits qui ne sont pas classés dans la brique spécifique 10005844</t>
    </r>
    <r>
      <rPr>
        <sz val="10"/>
        <color theme="1"/>
        <rFont val="Verdana"/>
        <family val="2"/>
      </rPr>
      <t xml:space="preserve">
8 caractères numériques appartenant à la version en cours de la classification GPC de GS1
Lien vers la GPC : 
https://www.gs1.org/services/gpc-browser</t>
    </r>
  </si>
  <si>
    <t>GLN de l'Editeur de l'information</t>
  </si>
  <si>
    <t>GS1 location-function code identifying the unique owner and creator of the information (the Publisher) (owner or not of the trademark).</t>
  </si>
  <si>
    <t xml:space="preserve">Code lieu-fonction GS1 identifiant le propriétaire unique et créateur de l'information (l'Editeur) (propriétaire ou non de la marque commerciale). </t>
  </si>
  <si>
    <t>Obligatoire pour tous les niveaux de la hiérarchie logistique décrits dans la fiche.
13 caractères numériques avec un préfixe entreprise valide et un clé de contrôle valie.
Annuaires GS1 : Gepir ou OLQf</t>
  </si>
  <si>
    <t>Nom de l'Editeur de l'information</t>
  </si>
  <si>
    <t>Name (Company name) of the sole proprietor and creator of the information (the Publisher)</t>
  </si>
  <si>
    <t>Nom (Raison sociale) du propriétaire unique et créateur de l'information (l'Editeur)</t>
  </si>
  <si>
    <t>Obligatoire pour tous les niveaux de la hiérarchie logistique décrits dans la fiche.
Annuaires GS1 : Gepir ou OLQf</t>
  </si>
  <si>
    <t>Marque commerciale</t>
  </si>
  <si>
    <t>Name defined by the trademark owner to identify products or services. If the product or service is not associated with any brand, indicate "unbranded"</t>
  </si>
  <si>
    <t>Nom défini par le propriétaire de la marque commerciale pour identifier des produits ou des services. Si le produit ou le service n'est associé à aucune marque, indiquer "sans marque"</t>
  </si>
  <si>
    <t xml:space="preserve">Obligatoire pour toutes les unités de base
Règle NHS : Si le nom de la marque change, un nouveau GTIN est requis
</t>
  </si>
  <si>
    <t>Nom Fonctionel</t>
  </si>
  <si>
    <t>Functional name associated to the product</t>
  </si>
  <si>
    <t>MD (Medical Devices)</t>
  </si>
  <si>
    <t>Texte de 35 caractères décrivant l'utilisation de l'article (produit ou service) par le client.</t>
  </si>
  <si>
    <t>Voir s'il faut remplacer ce champ functionalName ou ajouter le libellé court "shortDescription". Car le nom fonctionnel ne correspond pas à l'information inscrite sur le produit et ce besoin est avéré.
Permet d'afficher la description du produit telle qu'apparente sur le packaging du produit.</t>
  </si>
  <si>
    <t>Code langue associée au nom fonctionnel</t>
  </si>
  <si>
    <t>Conditionally Mandatory</t>
  </si>
  <si>
    <t>Obligatoire si functionalName est renseigné</t>
  </si>
  <si>
    <t>Désignation étendue (description)</t>
  </si>
  <si>
    <t>Long description in free text (about 500 characters maximum) of the declared business unit.</t>
  </si>
  <si>
    <t>Description longue en texte libre (sur 500 caractères maximum) de l'unité commerciale déclarée.</t>
  </si>
  <si>
    <t>A remplir si présence d'un libéllé étendu</t>
  </si>
  <si>
    <t>Désignation étendue (code langue)</t>
  </si>
  <si>
    <t>Language code associated with the functional name</t>
  </si>
  <si>
    <t>Code langue ISO associé à la description longue.</t>
  </si>
  <si>
    <t>Obligatoire si additionalTradeItemDescription est renseigné
A remplir si présence d'un libéllé étendu supérieur à 200 caractères</t>
  </si>
  <si>
    <t>Désignation longue fournisseur (description)</t>
  </si>
  <si>
    <t>Description in free text (up to 200 characters) of the declared business unit.</t>
  </si>
  <si>
    <t>Description en texte libre (sur 200 caractères maximum) de l'unité commerciale déclarée.</t>
  </si>
  <si>
    <t>Désignation longue fournisseur (code langue)</t>
  </si>
  <si>
    <t>ISO language code associated with the long description</t>
  </si>
  <si>
    <t>A remplir si présence d'un libéllé étendu supérieur à 200 caractères
Obligatoire si tradeItemDescription est renseigné</t>
  </si>
  <si>
    <t>Le produit dispose-t-il d'un numéro de lot "Oui/Non"</t>
  </si>
  <si>
    <t>GS1: Indication if the business unit has a lot number or not. SSA: Follow up by batch number (yes / no)</t>
  </si>
  <si>
    <t>GS1 : Indication si l'unité commerciale a un numéro de lot ou non.
SSA : Suivi par n° de lot (oui/non)</t>
  </si>
  <si>
    <t>Indication de la locatisation du numéro de série</t>
  </si>
  <si>
    <t>Indication, in code, of the location of the serial number on the business unit or on its packaging.</t>
  </si>
  <si>
    <t>Indication, en code, de la localisation du numéro de serie sur l'unité commerciale ou sur son emballage.</t>
  </si>
  <si>
    <t>Liste  complète accessible via : http://apps.gs1.org/GDD/Pages/clDetails.aspx?semanticURN=urn:gs1:gdd:cl:SerialNumberLocationCode</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</si>
  <si>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</si>
  <si>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</si>
  <si>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Obligatoire pour toutes les unités consommateurs</t>
  </si>
  <si>
    <t>Measureùent unit associated to the net content</t>
  </si>
  <si>
    <t xml:space="preserve">
Unit of measure associated with net content</t>
  </si>
  <si>
    <t>Unité de mesure associée au contenu net</t>
  </si>
  <si>
    <t>Obligatoire si netContent est renseigné.</t>
  </si>
  <si>
    <t>Date de production marquée sur l'emballage</t>
  </si>
  <si>
    <t>Indication that the packaging is marked with a date of manufacture
Indication of the type of expiry date marked on the packaging of the business unit</t>
  </si>
  <si>
    <t>Indication que l'emballage est marqué par une date de fabrication
Indication du type de date d'expiration marquée sur le conditionnement de l'unité commerciale.</t>
  </si>
  <si>
    <t>Si aucune date marquée sur l’emballage, nous pouvons utiliser le code « NO_DATE_MARKED » ou alors ne pas renseigner la donnée tradeItemDateOnPackagingTypeCode</t>
  </si>
  <si>
    <t>Type de contact</t>
  </si>
  <si>
    <t>Type of contact identified.</t>
  </si>
  <si>
    <t>Type de contact identifié.</t>
  </si>
  <si>
    <t>Liste  complète accessible via  : http://apps.gs1.org/GDD/Pages/clDetails.aspx?semanticURN=urn:gs1:gdd:cl:ContactTypeCode</t>
  </si>
  <si>
    <t>Type de moyen de communication (téléphone)</t>
  </si>
  <si>
    <t>Type of communication way to join the identified contact.</t>
  </si>
  <si>
    <t>Type de moyen de communication pour joindre le contact identifié.</t>
  </si>
  <si>
    <t>Pas de commentaires.</t>
  </si>
  <si>
    <t>Numéro de téléphone</t>
  </si>
  <si>
    <t>Phone number associated with the contact described above. For international numbers, start with "+" and indicate other numbers without punctuation (dash or dot)</t>
  </si>
  <si>
    <t>Numéro de téléphone associé au contact décrit  précédemment. Pour les numéros internationaux, commencer par "+" et indiquer les autres numéros sans ponctuation (tiret ou point)
Adresse mail associée au contact décrit précédemment.</t>
  </si>
  <si>
    <t>Le produit contient-il du latex "Oui/non" ?</t>
  </si>
  <si>
    <t>DM must be marked as containing natural or dry rubber as defined by 21 CFR 801.437</t>
  </si>
  <si>
    <t>Le DM doit être marqué comme contenant du caoutchouc naturel  ou sec tel que défini par la disposition 21 CFR 801.437</t>
  </si>
  <si>
    <t>Condition d'utilisation du DM pour la résonance magnétique</t>
  </si>
  <si>
    <t>Indication of the compatibility level of the business unit regarding its use in the presence of a Magnetic Resonance Image system.</t>
  </si>
  <si>
    <t>Indication du niveau de compatibilité de l'unité commerciale concernant son utilisation en présence d'un système d'Image à Résonance Magnétique.</t>
  </si>
  <si>
    <t>Liste complète accessible via : http://apps.gs1.org/GDD/Pages/clDetails.aspx?semanticURN=urn:gs1:gdd:cl:MRICompatibilityCode</t>
  </si>
  <si>
    <t>Méthode de stérilisation initiale du DM</t>
  </si>
  <si>
    <t>Specifies whether sterilization is applied by the manufacturer to the declared business unit if it is sterile when it arrives at the customer's premises.</t>
  </si>
  <si>
    <t xml:space="preserve">Précise si une stérilisation est appliqué(s) par le fabricant à l'unité commerciale déclarée si cette dernière est stérile quand elle arrive chez le client.
</t>
  </si>
  <si>
    <t>Méthode de stérilisation du produit préconisée avant utilisation</t>
  </si>
  <si>
    <t>Indicates the serialization method to be applied by the healthcare facility prior to the use of the medical device.</t>
  </si>
  <si>
    <t xml:space="preserve">Indique la méthode de sérialisation à appliquer par l’établissement de soins avant l’utilisation du dispositif médical. </t>
  </si>
  <si>
    <t>DM à usage unique</t>
  </si>
  <si>
    <t>Indication that the DM is for single use or for a single patient during a single procedure</t>
  </si>
  <si>
    <t xml:space="preserve">Determine si le produit est a usage unique ou à usage multiple. </t>
  </si>
  <si>
    <t>Donnée obligatoire pour les DM &amp; DMIVD et non obligatoire pour les industries agro Alimentaires (Anlyses en laboratoires)</t>
  </si>
  <si>
    <t>Liste complète accessible via : http://apps.gs1.org/GDD/Pages/clDetails.aspx?semanticURN=urn:gs1:gdd:cl:HealthcareTradeItemReusabilityTypeCode</t>
  </si>
  <si>
    <t>GTIN de l'unité d'utilisation pour la FDA</t>
  </si>
  <si>
    <t>Identificateur attribué à un dispositif médical individuel lorsqu'une UDI n'est pas étiquetée sur le dispositif individuel au niveau de son unité d'utilisation. Son but est d'associer l'utilisation d'un appareil à / sur un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</si>
  <si>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
Pour quelles raison a t-on créé cette nouvelle donnée? La possibilité d'identifier un niveau supérieur sans fiche produit est déjà possible actuellement.</t>
  </si>
  <si>
    <t>GLN du propriétaire de la marque commerciale</t>
  </si>
  <si>
    <t>GS1 location code identifying the owner of the trade name of the declared business unit. May be different from the Editor (entity that captures and maintains the information in the catalog).</t>
  </si>
  <si>
    <t>Code lieu-fonction GS1 identifiant le propriétaire de la marque commerciale de l'unité commerciale déclarée. Peut être différent de l'Editeur (entité qui saisit et maintient les informations dans le catalogue).</t>
  </si>
  <si>
    <t>Nom du propriétaire de la marque commerciale</t>
  </si>
  <si>
    <t>Name of the owner of the trademark of the declared business unit.</t>
  </si>
  <si>
    <t>Nom du propriétaire de la marque commerciale de l'unité commerciale déclarée.</t>
  </si>
  <si>
    <t xml:space="preserve"> Obligatoire si le GLN associé est renseigné</t>
  </si>
  <si>
    <t>Au niveau de la FDA, correspond à la date à partir de laquelle la fiche du produit est publiée et visible via le moteur de recherche sur la base.</t>
  </si>
  <si>
    <t>Siret (Valeur)</t>
  </si>
  <si>
    <t>Value of the 14-digit business identification number managed by INSEE.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</si>
  <si>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</si>
  <si>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</si>
  <si>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Siret (Code type d'identification)</t>
  </si>
  <si>
    <t>Type of additional identification code of the manufacturer</t>
  </si>
  <si>
    <t>Type de code d'identification additionnelle du fabricant</t>
  </si>
  <si>
    <t xml:space="preserve">Pas de commentaire. </t>
  </si>
  <si>
    <t>Le DM est soumis au marquage direct mais est exempté</t>
  </si>
  <si>
    <t>If the MD is a reusable product, it is subject to direct marking (printing a DataMatrix directly on the product) but for specific reasons may be exempted by the FDA</t>
  </si>
  <si>
    <t>Si le DM est un produit réutilisable, il est soumis au marquage direct (impression d'un DataMatrix directement sur le produit) mais pour des raisons spécifiques peut en être exempté par la FDA</t>
  </si>
  <si>
    <t>Attention : Pas d'exemption en Europe.</t>
  </si>
  <si>
    <t>Identifiant de marquage direct</t>
  </si>
  <si>
    <t>Un identifiant marqué directement sur le dispositif médical et différent du numéro d'identification primaire; applicable uniquement aux appareils soumis aux exigences de marquage direct en vertu de la règlementation américaine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</si>
  <si>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</si>
  <si>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Indique s'il est nécessaire de soumettre une demande préalable à la mise en marché auprès de la FDA pour cet instrument.</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</si>
  <si>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</si>
  <si>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</si>
  <si>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</si>
  <si>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</si>
  <si>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</si>
  <si>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indivisible dans la référence commerciale</t>
  </si>
  <si>
    <t>Number of dispensing units in the outer packaging.</t>
  </si>
  <si>
    <r>
      <t xml:space="preserve">Nombre de dispositifs médicaux dans l'unité de base déclarée. Exemple : Boite de 100 gants ==&gt; Valeur à fournir 100.
</t>
    </r>
    <r>
      <rPr>
        <b/>
        <sz val="10"/>
        <color rgb="FFFF0000"/>
        <rFont val="Verdana"/>
        <family val="2"/>
      </rPr>
      <t>Attention</t>
    </r>
    <r>
      <rPr>
        <sz val="10"/>
        <color theme="1"/>
        <rFont val="Verdana"/>
        <family val="2"/>
      </rPr>
      <t xml:space="preserve"> : C'est une donnée spécifique FDA.</t>
    </r>
  </si>
  <si>
    <t>Classe du DM (code classification additionnelle)</t>
  </si>
  <si>
    <t>Code type associated with the MD Class attribute</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</si>
  <si>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</si>
  <si>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</si>
  <si>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Classe du DM (valeur associée au code)</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</si>
  <si>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</si>
  <si>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</si>
  <si>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Nom associé au GMDN Preferred Term Code/FDA PT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</si>
  <si>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</si>
  <si>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</si>
  <si>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</si>
  <si>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Obligatoire pour tous les conditionnements</t>
  </si>
  <si>
    <t>Nombre de fils (de GTIN) différents</t>
  </si>
  <si>
    <t>Nombre d'unités commerciales différentes de rang inférieur (synonyme : de GTIN différents) que contient l'unité commerciale décrite.</t>
  </si>
  <si>
    <t>Obligatoire pour toutes les unités de regrouppement</t>
  </si>
  <si>
    <t>Nombre total de fils (plusieurs GTIN)</t>
  </si>
  <si>
    <t>Nombre total d'unités commerciales de rang inférieur que contient l'unité commerciale décrite.</t>
  </si>
  <si>
    <t>Quantité par conditionnement (Nombre de fils)</t>
  </si>
  <si>
    <t>Nombre d'unités commerciales de rang inférieur contenues dans l'unité commerciale déclarée.</t>
  </si>
  <si>
    <t>Obligatoire pour tous les conditionnements
Nombre entier non négatif jusqu'à 70 caractères</t>
  </si>
  <si>
    <t>Statut de commercialisation (date de fin si arrêt)</t>
  </si>
  <si>
    <t>Au niveau de la FDA, correspond à la date à partir de laquelle le produit n'est plus disponible à la vente (sauf exception).</t>
  </si>
  <si>
    <t>Type d'emballage / conditionnement (libellé)</t>
  </si>
  <si>
    <t>Indication du type de conditionnement / emballage (exemple : bouteille, flacon, carton, caisse, palette, …).</t>
  </si>
  <si>
    <t>Date de fin de fabrication</t>
  </si>
  <si>
    <t>Date après laquelle la fabrication de l'unité commerciale déclarée est définitivement arrêtée.</t>
  </si>
  <si>
    <t>Produit à base de tissus ou de cellules humains</t>
  </si>
  <si>
    <t>Indique que les produits contiennent ou sont des cellules humaines ou des tissus pour être implantés, transplantés, infusés, ou transférés dans un corps humain tel que défini par la disposition 21 CFR 1271.3.</t>
  </si>
  <si>
    <t>Si oui indiquer la valeur "TRUE", sinon indiquer la valeur "FALSE"</t>
  </si>
  <si>
    <t>Liste de valeurs : http://apps.gs1.org/GDD/Pages/clDetails.aspx?semanticURN=urn:gs1:gdd:cl:NonBinaryLogicEnumeration</t>
  </si>
  <si>
    <t>Kit ou Trousse et/ou Combinaison de produit</t>
  </si>
  <si>
    <t xml:space="preserve">Un code identifiant si un article de soins de santé est considéré par le fabricant comme étant plus d'un seul article, par exemple s'il s'agit d'un KIT ou d'une COMBINAISON de produit ou les 2.
</t>
  </si>
  <si>
    <t>L'étiquette indique : "Le DM ne contient pas de latex"</t>
  </si>
  <si>
    <t>Indication du(des) composant(s) (ingrédient(s)) non contenu(s) dans l'unité commerciale marqué(s) sur l'emballage</t>
  </si>
  <si>
    <r>
      <rPr>
        <b/>
        <sz val="10"/>
        <color theme="1"/>
        <rFont val="Verdana"/>
        <family val="2"/>
      </rPr>
      <t>Si oui</t>
    </r>
    <r>
      <rPr>
        <sz val="10"/>
        <color theme="1"/>
        <rFont val="Verdana"/>
        <family val="2"/>
      </rPr>
      <t xml:space="preserve"> : Alors remplir avec la valeur FREE_FROM_LATEX
</t>
    </r>
    <r>
      <rPr>
        <b/>
        <sz val="10"/>
        <color theme="1"/>
        <rFont val="Verdana"/>
        <family val="2"/>
      </rPr>
      <t xml:space="preserve">
Si non </t>
    </r>
    <r>
      <rPr>
        <sz val="10"/>
        <color theme="1"/>
        <rFont val="Verdana"/>
        <family val="2"/>
      </rPr>
      <t xml:space="preserve">: Ne pas transmettre la donnée packagingMarkedFreeFromCode.
</t>
    </r>
  </si>
  <si>
    <t>Liste complète accessible via : http://apps.gs1.org/GDD/Pages/clDetails.aspx?semanticURN=urn:gs1:gdd:cl:PackagingMarkedFreeFromCode</t>
  </si>
  <si>
    <t>Condition d'usage (Sur prescription, en fonction de l'âge, sans restriction,…)</t>
  </si>
  <si>
    <t>Code indiquant les restrictions liées à la vente au consommateur de l'unité commerciale déclarée, par exemple, "prescription obligatoire".</t>
  </si>
  <si>
    <t>1 : Produits réglementés contrôlés et manipulés par du personnel autorisé pour un utilisateur autorisé.
2 : Produit réglementé et contrôlé
3 : Produits devant être vendus dans un lieu autorisé pour la distribution des articles réglementés sans consultation du personnel sur place
RESTRICTED_TO_SELL_12 :
Selon les restrictions légales, il est illégal de vendre l’article commercial à toute personne de moins de 12 ans.</t>
  </si>
  <si>
    <t>Liste complète accessible via  : http://apps.gs1.org/GDD/Pages/clDetails.aspx?semanticURN=urn:gs1:gdd:cl:ConsumerSalesConditionTypeCode</t>
  </si>
  <si>
    <t xml:space="preserve">Type de mesure du DM </t>
  </si>
  <si>
    <t>Type de mesures cliniquement pertinentes du dispositif médical.</t>
  </si>
  <si>
    <t>Cette donnée est obligatoire dans la GUDID de la FDA si le DM existe en plusieurs tailles avec la règle suivante : Conditionally required.</t>
  </si>
  <si>
    <t>Valeur de la mesure</t>
  </si>
  <si>
    <t>Valeur de la mesure cliniquement pertinente du dispositif médical.</t>
  </si>
  <si>
    <t>Unité de la mesure</t>
  </si>
  <si>
    <t xml:space="preserve">Unité de mesure associée à chacune des dimensions cliniquement pertinentes.
</t>
  </si>
  <si>
    <t>Obligatoire si clinicalSizeValue est renseigné</t>
  </si>
  <si>
    <t>Liste de code : http://www.unece.org/tradewelcome/un-centre-for-trade-facilitation-and-e-business-uncefact/outputs/cefactrecommendationsrec-index/code-list-recommendations.html</t>
  </si>
  <si>
    <t>Texte associé à la mesure</t>
  </si>
  <si>
    <t>Ajout d'un type de mesure spécifique au dispositif médical non disponible dans les choix pour l'attribut "Type de mesure du DM", avec la valeur numérique et l'unité associée.</t>
  </si>
  <si>
    <t>Texte associé à la mesure (code langue)</t>
  </si>
  <si>
    <t>Code langue associé à la mesure additionnelle non disponible dans les choix pour l'attribut "Type de mesure du DM", avec la valeur numérique et l'unité associée.</t>
  </si>
  <si>
    <t>Obligatoire si clinicalSizeDescription est renseigné</t>
  </si>
  <si>
    <t>Conditions de stockage (autres)</t>
  </si>
  <si>
    <t>Indique toute autre condition de stockage requise pour le dispositif médical.</t>
  </si>
  <si>
    <t>Hauteur avec unité de mesure de la référence commerciale</t>
  </si>
  <si>
    <t>Hauteur de l'unité commerciale déclarée. Cela correspond à la distance entre les extrémités "haut" et "bas" de l'unité commerciale.
Pour une palette :
- les hauteurs du support palette et des éventuels intercalaires sont incluses dans la hauteur totale de la palette</t>
  </si>
  <si>
    <t>Obligatoire sauf pour le niveau each</t>
  </si>
  <si>
    <t>Unité de mesure associée à la hauteur</t>
  </si>
  <si>
    <t>Obligatoire si la valeur de la hauteur est renseignée.</t>
  </si>
  <si>
    <t>Largeur  de la référence commerciale</t>
  </si>
  <si>
    <t xml:space="preserve">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 </t>
  </si>
  <si>
    <t>Unité de mesure associée à la largeur</t>
  </si>
  <si>
    <t>Obligatoire si la valeur de la largeur est renseignée.</t>
  </si>
  <si>
    <t>Profondeur (Longueur) de la référence commerciale</t>
  </si>
  <si>
    <t xml:space="preserve">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 </t>
  </si>
  <si>
    <t>Unité de mesure associée à la profondeur</t>
  </si>
  <si>
    <t>Obligatoire si la valeur de la profondeur est renseignée.</t>
  </si>
  <si>
    <t>Mention "emballage / conditionnement retournable" marquée (oui / non)</t>
  </si>
  <si>
    <t>Indication que l'emballage / conditionnement de l'unité commerciale déclarée est marqué comme étant retournable (oui ou non).</t>
  </si>
  <si>
    <t>Poids brut de la référence commerciale (Valeur)</t>
  </si>
  <si>
    <t xml:space="preserve">- Poids brut : Poids brut de l'unité commerciale déclarée incluant l'emballage / le conditionnement. Pour une palette, les poids du support palette et des éventuels intercalaires sont inclus.
- Poids net : Poids net de l'unité commerciale déclarée. Le poids net exclut tous les matériaux d'emballage et s'applique à tous les niveaux hiérarchiques
- Poids net égoutté : Poids net égoutté de l'unité commerciale déclarée. Cela correspond au poids net après égouttage du liquide utilisé pour son conditionnement.
</t>
  </si>
  <si>
    <t>Poids brut de la référence commerciale (Unité de mesure)</t>
  </si>
  <si>
    <t>Unité de mesure associée au poids brut.</t>
  </si>
  <si>
    <t>Obligatoire si la valeur du poids brut est renseignée.</t>
  </si>
  <si>
    <t>Type de famille de code à barres</t>
  </si>
  <si>
    <t>Type de famille de code à barres, par exemple GS1 Data Matrix.</t>
  </si>
  <si>
    <t>Type de code à barres</t>
  </si>
  <si>
    <t>Type de marquage ou symbole</t>
  </si>
  <si>
    <t>Durée de vie du produit à partir de la date de production</t>
  </si>
  <si>
    <t>Période de temps (en jours), garantie par le fabricant, entre la date de fabrication et la date d'expiration de l'unité commerciale.</t>
  </si>
  <si>
    <t>Durée de vie minimale du produit restant à livraison</t>
  </si>
  <si>
    <t>Période de temps (en jours), minimale, normalement  garantie entre la date de livraison chez le client et la date d'expiration de l'unité commerciale</t>
  </si>
  <si>
    <t>Nom du fabricant</t>
  </si>
  <si>
    <t>Nom du fabricant de l'unité commerciale déclarée.</t>
  </si>
  <si>
    <t>Obligatoire si le GLN associé est renseigné</t>
  </si>
  <si>
    <t>GLN du fabricant</t>
  </si>
  <si>
    <t>Code lieu-fonction GS1 identifiant le fabricant de l'unité commerciale déclarée. Peut être différent du Propriétaire de la marque commerciale.</t>
  </si>
  <si>
    <t>Nom du fichier externe</t>
  </si>
  <si>
    <t>Permet d'idiquer le nom du fichier externe fourni dans l'URL.</t>
  </si>
  <si>
    <t>Date limite de validité du certificat de marquage CE</t>
  </si>
  <si>
    <t>Date de fin de validité du certificat de marquage CE tel que mentionné sur le certificat par le fabricant ou l'organisme notifié.</t>
  </si>
  <si>
    <t>Libellé court (description)</t>
  </si>
  <si>
    <t>Description courte en texte libre (sur 35 caractères maximum) de l'unité commerciale déclarée. Cette description peut être utilisée pour identifier l'unité commerciale au point de vente (tickets de caisse, étiquettes de gondole). Pour assurer la compatibilité entre XML et EANCOM, les utilisateurs pourront choisir de limiter la longueur de ce libellé à 20 caractères.
Le contenu de ce libellé doit être en accord avec les réglementations en vigueur applicables au produit.</t>
  </si>
  <si>
    <t>Libellé court (code langue)</t>
  </si>
  <si>
    <t>Code langue ISO 639-1 format 2 caractères alphabétiques.</t>
  </si>
  <si>
    <t>Obligatoire si descriptionShort est renseigné</t>
  </si>
  <si>
    <t>Date de dernière mise à jour</t>
  </si>
  <si>
    <t>Date, générée automatiquement par le catalogue, à laquelle la fiche produit a été mise à jour pour la dernière fois.</t>
  </si>
  <si>
    <t>Date de publication</t>
  </si>
  <si>
    <t>Date à partir de laquelle la fiche produit peut être visualisée et est mise à disposition pour la synchronisation. Cette date est générée automatiquement par le catalogue électronique.</t>
  </si>
  <si>
    <t>Directive (ou règlement) de l’UE applicable</t>
  </si>
  <si>
    <t>93/42/CEE, 
98/79/CEE, 
90/385/CEE, 
2017/745, 
2017/746</t>
  </si>
  <si>
    <r>
      <rPr>
        <b/>
        <sz val="10"/>
        <color theme="1"/>
        <rFont val="Verdana"/>
        <family val="2"/>
      </rPr>
      <t>93/42/CEE :</t>
    </r>
    <r>
      <rPr>
        <sz val="10"/>
        <color theme="1"/>
        <rFont val="Verdana"/>
        <family val="2"/>
      </rPr>
      <t xml:space="preserve"> utiliser le code MEDICAL_DEVICE_SAFETY
</t>
    </r>
    <r>
      <rPr>
        <b/>
        <sz val="10"/>
        <color theme="1"/>
        <rFont val="Verdana"/>
        <family val="2"/>
      </rPr>
      <t>98/79/CEE : 
90/385/CEE :
2017/745 :
2017/746 :</t>
    </r>
  </si>
  <si>
    <t>Liste complète accessible via : http://apps.gs1.org/GDD/Pages/clDetails.aspx?semanticURN=urn:gs1:gdd:cl:RegulationTypeCode</t>
  </si>
  <si>
    <t>Date de publication de la liste des produits Hors GHS</t>
  </si>
  <si>
    <t>Précise si oui ou non le DM est inscrit sur la liste des produits facturables en sus des prestations d'hospitalisation visée à l'article L. 162-22-7 du code de la sécurité sociale</t>
  </si>
  <si>
    <t>Le produit est Hors GHS (ne fait pas partie d'une liste de remboursement forfaitaire)</t>
  </si>
  <si>
    <t>"Hors GHS"</t>
  </si>
  <si>
    <t>Dans le cadre de la tarification à l’activité (T2A), le financement des médicaments administrés au cours d’un séjour hospitalier est assuré selon plusieurs modalités. Dans le cas général, le financement est assuré par les tarifs des prestations d’hospitalisation (GHS – groupes homogènes de séjours), destinés à couvrir de façon forfaitaire les frais occasionnés par la mise à disposition de l'ensemble des moyens nécessaires à l'hospitalisation du patient.</t>
  </si>
  <si>
    <t>Pays d'origine (fabrication ou assemblage)</t>
  </si>
  <si>
    <t>Code indiquant le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t>
  </si>
  <si>
    <t>Code tiré de la table ISO 3166-1, 3 caractères numériques (https://www.iso.org/obp/ui/#search (cliquez sur "la loupe" (recherche) puis sur "Country Codes" et sur "Officially assigned codes").</t>
  </si>
  <si>
    <t>Médicament/dispositif "réservé usage hospitalier"</t>
  </si>
  <si>
    <t>Type de prescription : Codes indiquant le type de prescription requis. Le type de prescription peut indiquer que le produit peut n'être prescrit que sous la direction d'un spécialiste …</t>
  </si>
  <si>
    <t>Liste complète accessible via :http://apps.gs1.org/GDD/Pages/clDetails.aspx?semanticURN=urn:gs1:gdd:cl:PrescriptionTypeCode</t>
  </si>
  <si>
    <t>Méthode de restérilisation possible</t>
  </si>
  <si>
    <t>Méthode de stérilisation possible pour le produit. Pour rappel, la stérilisation se rapporte à tout processus qui tue ou élimine des agents transmissibles (ex. : champignons, bactéries, virus, prions, spores, …) sur une surface, un équipement, des aliments, des support de cultures biologiques, etc…</t>
  </si>
  <si>
    <t>Liste complète accessible via : http://apps.gs1.org/GDD/Pages/clDetails.aspx?semanticURN=urn:gs1:gdd:cl:SterilisationTypeCode</t>
  </si>
  <si>
    <t>Code nomenclature douanière</t>
  </si>
  <si>
    <t>Numéro de nomenclature combinée à 8 chiffres (code TARIC) du système harmonisé (SH) des douanes</t>
  </si>
  <si>
    <t>Informations Marchandises dangereuses (code ONU)</t>
  </si>
  <si>
    <t>Numéro à 4 chiffres attribué par le Comité des experts du transport des marchandises dangereuses des Nations Unis pour classer une substance ou un groupe particulier de substance. Abréviation : Numéro UNDG.</t>
  </si>
  <si>
    <t>https://www.unece.org/fileadmin/DAM/trans/danger/publi/adr/adr2013/French/VolumeI.pdf</t>
  </si>
  <si>
    <t>Code ONU (obligatoire), classe de dangerosité (obligatoire), groupe d'emballage (facultatif), masse / contenance (quantité de matière dangereuse + UOM associée à la quantité)(facultatif), numéro d'étiquette de danger (code de danger)(F), désignation officielle de transport (dénomination anglaise des substances dangereuses)(F)</t>
  </si>
  <si>
    <t>Informations Marchandises dangereuses (classe de dangerosité)</t>
  </si>
  <si>
    <t>Classification de danger pour le transport des marchandises dangereuses. 9 classes ont été définies, certaines étant divisées en sous-classes. Le numéro de « classe » indique la nature et les propriétés des marchandises et permet d’établir un classement en terme de niveau de risque.</t>
  </si>
  <si>
    <t>Informations Marchandises dangereuses (groupe d'emballage)</t>
  </si>
  <si>
    <t>Identifie le degré de risque que représentent les marchandises dangereuses durant le transport, en accord avec les réglementations ADR, IATA, IMDG et RID.
Ne s'applique pas pour toutes les matières : "… les matières autres que les matières des classes 1 (matières et objets explosibles), 2 (gaz), 5.2 (peroxydes organiques), 6.2 (matières infectieuses) et 7 (matières radioactives), et autres que les matières autoréactives de la classe 4.1, sont affectées à des groupes d'emballages ..." 
source : https://www.unece.org/fileadmin/DAM/trans/danger/publi/adr/adr2015/ADR2015f_WEB.pdf, paragraphe 2.1.1.3</t>
  </si>
  <si>
    <t>Informations Marchandises dangereuses (Numéro d'étiquette de danger)</t>
  </si>
  <si>
    <t>Numéro visible indiquant le risque spécifique lié au transport d'une marchandise dangereuse et donc les précautions nécessaires associées. Il s'agit par exemple de l'indication du numéro de l'étiquette de danger selon le chapitre 3.2, tableau A de l'ADR.</t>
  </si>
  <si>
    <t>Informations Marchandises dangereuses</t>
  </si>
  <si>
    <t>Numéro séquentiel indiquant la primauté d'un numéro d'étiquette de transport sur un autre. La valeur 1 indique que le numéro d'étiquette associé est primaire, 2 si secondaire, etc.</t>
  </si>
  <si>
    <t>Informations Marchandises dangereuses (désignation officielle de transport)</t>
  </si>
  <si>
    <t>Désignation officielle de l’unité commerciale (marchandise dangereuse) pour le transport. Des listes de désignation peuvent être obtenues auprès des organismes de réglementation (ADR, IATA, IMDG, RID, ..).</t>
  </si>
  <si>
    <t>Instructions de manutention, stockage et conservation</t>
  </si>
  <si>
    <t>Précise l’ensemble des précautions à appliquer au produit pour respecter de bonnes conditions de manutention, stockage et conservation ;</t>
  </si>
  <si>
    <t>Le groupe souhaite que soit ajouté le champ « instruction de manutention » (handlingInstructionCode) en statut optionnel, notamment afin de gérer les informations suivantes qui s’appliquent à certains dispositifs médicaux : « Conserver à l’abri de la lumière », « stocker à l’abri de la chaleur », « conserver au frais ».</t>
  </si>
  <si>
    <t>Liste complète accessible via  : http://apps.gs1.org/GDD/Pages/clDetails.aspx?semanticURN=urn:gs1:gdd:cl:HandlingInstructionCode</t>
  </si>
  <si>
    <t>Canal de commercialisation</t>
  </si>
  <si>
    <t>Code identifiant des canaux de distribution ou des segmentations marketing liés à des produits, des clients ou des zones géographique. Pour la santé : DRUG, HOSPITAL ou HEALTHCARE</t>
  </si>
  <si>
    <t>Minimum de commande
Minimum de livraison</t>
  </si>
  <si>
    <t>Quantité minimale de l'unité commerciale déclarée pouvant être commandée. Cette valeur s'applique à des commandes individuelles. Cette quantité est celle éventuellement décrite dans les CGV ou le tarif du fournisseur. (remplace la notion de PCB)</t>
  </si>
  <si>
    <t>Obligatoire pour au moins un niveau de la hiérarchie</t>
  </si>
  <si>
    <t>Multiple de commande
Multiple de livraison</t>
  </si>
  <si>
    <t>Multiple de quantité de commande exprimé pour l'unité commerciale déclarée. Si le minimum de commande est de 100 unités et le multiple de commande est de 20 unités, alors l’unité commerciale déclarée ne peut-être commandée qu’en quantité multiple de 20 unités, à partir de 100 unités : 100, 120, 140, 160, … Cette quantité est celle éventuellement décrite dans les CGV ou le tarif du fournisseur. (remplace la notion de PCB)</t>
  </si>
  <si>
    <t>Prénom de la marque</t>
  </si>
  <si>
    <t>Second niveau de la marque commerciale. Il s'agit du premier élément de différenciation que le propriétaire de la marque commerciale souhaite communiquer au consommateur final ou/et à l'acheteur.
Ce nom peut être différent en fonction du pays.</t>
  </si>
  <si>
    <t>Descrpition de la variante (Description)</t>
  </si>
  <si>
    <t>Texte libre utilisé pour identifier la variante du produit. Les variantes sont les caractéristiques (de type parfum, goût, variété, couleur, …) qui distinguent des produits qui ont le même nom de marque, la même marque prénom et le même nom fonctionnel.
Exemples : Multi-usage, Légumes &amp; poissons, Citron, Cheveux colorés, Cacao, Rose, ...
Description de la variante produit</t>
  </si>
  <si>
    <t>Modifications mineures du produit sans modification de son GTIN
Fournir des exemples
La description est répétable uniquement si son code langue d'écriture est différent.</t>
  </si>
  <si>
    <t>Descrpition de la variante (Code Langue)</t>
  </si>
  <si>
    <t>Obligatoire si variantDescription est renseigné.</t>
  </si>
  <si>
    <t>Nature du produit référencé (type de code)</t>
  </si>
  <si>
    <t>Identifie la nature du produit référencé. Exemples : produit remplacé ou substitué</t>
  </si>
  <si>
    <t>REPLACED
SUBSTITUTED
PRIMARY_ALTERNATIVE : (GTIN Upsell) GTIN d'un produit  qui offre des performances plus élevées, un service plus important ou qui est de meilleure qualité. (lessive premium en lieu et place d'une lessive premier prix)
DEPENDENT_PROPRIETARY : (GTIN Cross sell) GTIN d'un produit complémentaire (adoucissant pour la lessive)
EQUIVALENT: Permet de proposer aux distributeurs un produit équivalent quand un produit peut être en rupture et plus de choix aux consommateurs dans la même gamme et le même prix.</t>
  </si>
  <si>
    <t>Liste de codes : http://apps.gs1.org/GDD/Pages/clDetails.aspx?semanticURN=urn:gs1:gdd:cl:ReferencedTradeItemTypeCode</t>
  </si>
  <si>
    <t>Code du produit référencé (valeur du code)</t>
  </si>
  <si>
    <t>Indication de l’identification de l’unité commerciale qui est remplacée de manière permanente</t>
  </si>
  <si>
    <t>Code des ingrédients préoccupants non alimentaires</t>
  </si>
  <si>
    <t>Indique, sous forme de code, un ingrédient non alimentaire préoccupant pour un article commercial.</t>
  </si>
  <si>
    <t xml:space="preserve">Liste disponible via http://apps.gs1.org/GDD/Pages/clDetails.aspx?semanticURN=urn:gs1:gdd:cl:NonfoodIngredientOfConcernCode&amp;release=1 </t>
  </si>
  <si>
    <t>Code Pictogramme de danger (description)</t>
  </si>
  <si>
    <t>Code décrivant les pictogrammes  portant des informations de danger pour la Santé, la Personne ou l'Environnement et associé à une classe et une catégorie de danger, par exemple CLP.
Le pictogramme correspond à une composition graphique qui comprend un symbole ainsi que d'autres éléments graphiques, tels que bordures, motif d'arrière-plan ou couleur, destinée à communiquer des renseignements spécifiques sur le danger en question.
Une liste des pictogrammes est accessible à l'adresse http://eur-lex.europa.eu/legal-content/FR/TXT/?uri=CELEX:52011XC0301(04).
Il est obligatoire sur les documents Santé Sécurité au travail. Il permet de définir les incompatibilités de stockage.</t>
  </si>
  <si>
    <t>Déductible à partir de la classe de danger, de la catégorie de danger et de la mention de danger CLP.</t>
  </si>
  <si>
    <t>Mention de danger (Phrase H ou EUH)</t>
  </si>
  <si>
    <t>Phrase qui, attribuée à une classe de danger et à une catégorie de danger, décrit la nature du danger que constitue une substance ou un mélange dangereux et, lorsqu'il y a lieu, le degré de ce danger (http://clp-info.ineris.fr/glossaire).
Elle permet d'évaluer le risque chimique au sein des établissements et donc les équipements de protection appropriés à détenir dans le cadre d'une exposition accidentelle. 
Phrase de risque remplacée par Phrase H (mention de danger), EUH (mentions additionnelles de danger) ou P (conseil de prudence).</t>
  </si>
  <si>
    <t>Doit être répétable pour un même organisme de règlementation (ADR, RID).
A revoir pour passer en statut obligatoire après la Major Release avec la règle suivante : Obligatoire pour les produits soumis à CLP et pour les aérosols". Si le produit est soumis à CLP mais pas classé, indiquer "Pas de mention".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</si>
  <si>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Conseils de prudence</t>
  </si>
  <si>
    <t>Phrase décrivant les mesures recommandées qu'il y a lieu de prendre pour réduire au minimum ou prévenir les effets néfastes découlant de l'exposition à une substance ou à un mélange dangereux en raison de son utilisation ou de son élimination.
Permet les 1ers secours en cas de besoin. Concerne le stockage (manutention) et l'utilisation. Peut-être nécessaire pour l'information au consommateur dans le cadre de la vente à distance (article 48 du CLP : http://clp-info.ineris.fr/consultation_section/29372/29433).
Phrase de risque remplacée par Phrase H (mention de danger), EUH (mentions additionnelles de danger) ou P (conseil de prudence).</t>
  </si>
  <si>
    <t>Recommandation : pas plus de 6 occurrences (sauf si nécessaire, cf. article 28.3 de CLP pour les conseils de prudence).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</si>
  <si>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Nom de la directive sur les déchets</t>
  </si>
  <si>
    <t>Le nom d'une directive sur les déchets. Par exemple. Déchets d'équipements électriques et électroniques (DEEE)</t>
  </si>
  <si>
    <t>L'article commercial est-il non physique ?</t>
  </si>
  <si>
    <t>Un indicateur que l'article commercial n'est pas un article physique et qu'en tant que tel, il n'a pas de manifestation dimensionnelle.  Par exemple, un téléchargement de logiciels, de films ou de musique sur ordinateur, un contrat de service ou du temps cellulaire prépayé.</t>
  </si>
  <si>
    <t xml:space="preserve">Nombre maximum de cycles de réutilisation
</t>
  </si>
  <si>
    <t>Nombre maximum de fois que cet article peut être réutilisé.</t>
  </si>
  <si>
    <t>ATTENTION à garder une cohérence avec la donnée manufacturerDeclaredReusabilityTypeCode
D : Obligatoire si DM à réutilisation limitée (LIMITED_REUSABLE) (Optionnel dans les autres cas)
REUSABLE : Réutilisation illimitée</t>
  </si>
  <si>
    <t xml:space="preserve">Nombre maximum de jours de réutilisation
</t>
  </si>
  <si>
    <t>Nombre maximum de jours pendant lesquels ce produit peut être réutilisé.</t>
  </si>
  <si>
    <t>ATTENTION à garder une cohérence avec la donnée manufacturerDeclaredReusabilityTypeCode</t>
  </si>
  <si>
    <t>Instructions de réutilisation</t>
  </si>
  <si>
    <t>Des instructions supplémentaires qui informent le client des limites de réutilisabilité de ce produit.</t>
  </si>
  <si>
    <t>Finland specific instructions</t>
  </si>
  <si>
    <t>Finish Translations</t>
  </si>
  <si>
    <t>Trade Connectors ID</t>
  </si>
  <si>
    <t>Attribute name in Finnish</t>
  </si>
  <si>
    <t>FI Data Type &amp; Length</t>
  </si>
  <si>
    <t>FI English Description</t>
  </si>
  <si>
    <t>FI English Data Entry Notes</t>
  </si>
  <si>
    <t>FI example</t>
  </si>
  <si>
    <t>Finnish Description</t>
  </si>
  <si>
    <t>Finnish Data Entry Notes</t>
  </si>
  <si>
    <t>GTIN-koodi</t>
  </si>
  <si>
    <t xml:space="preserve">GTIN on numerosarja, jota käytetään kauppanimikkeiden yksilöimiseen.  Jokaisella tunnistettavaksi tarkoitettavalla yksiköllä tulee olla oma GTIN- koodinsa. GTIN-koodi ilmoitetaan aina 14-merkkisenä. Mikäli tuotteen GTIN- koodissa on vähemmän kuin 14-merkkiä, se täydennetään etunollilla 14- merkkiseksi. Tämä ei vaikuta siihen, miten GTIN-koodi esitetään pakkauksessa. </t>
  </si>
  <si>
    <t>Syötä tuotteen GTIN-koodi 14-merkkisenä. Mikäli GTIN-koodi sisältää vähemmän merkkejä, täytä koodi etunollilla 14-merkkiseksi.</t>
  </si>
  <si>
    <t>Lisätunnisteen arvo</t>
  </si>
  <si>
    <t>Kertoo vaihtoehtoisen tuotteen identifiointitunnuksen, esim toimittajan oman tuotenumeron</t>
  </si>
  <si>
    <t>Mikäli tieto annetaan on myös annettava Lisätunnisteen tyyppi</t>
  </si>
  <si>
    <t>Lisätunnisteen tyyppi</t>
  </si>
  <si>
    <t>A trade item identifier that is in addition to the GTIN.</t>
  </si>
  <si>
    <t>Select the correct value from the code list.</t>
  </si>
  <si>
    <t>MODEL_NUMBER - Mallinumero</t>
  </si>
  <si>
    <t xml:space="preserve">Tuotteen tunniste GTIN-koodin lisäksi.&amp;nbsp;  Tavarantoimittajan käyttämä tuotenumero, mallinumero, ISBN- ja ISSN- numero voidaan ilmoittaa tässä. Esim. Lisätunnisteen tyyppi = Tavarantoimittajan tuotenumero, Lisätunnisteen arvo = ABC123 </t>
  </si>
  <si>
    <t>Valite koodilistalta yksi tai useampi arvo</t>
  </si>
  <si>
    <t>Kohdemarkkina</t>
  </si>
  <si>
    <t>246 (Suomi)</t>
  </si>
  <si>
    <t xml:space="preserve">Kohdemarkkina (= maa), jolle tiedontoimittaja perustaa tuotteen.  Tuotteen tiedot annetaan aina kohdemarkkinan mukaan. Eri kohdemarkkinoilla on erilaisia tietovaateita.  Pakollinen kaikille hierarkiatasoille. </t>
  </si>
  <si>
    <t>Hierarkiataso</t>
  </si>
  <si>
    <t>BASE_UNIT_OR_EACH (Vähittäistuote)</t>
  </si>
  <si>
    <t>Kuvaa tuotteen sijaintia pakkaushierarkiassa. Esimerkiksi: ”Vähittäistuote”, "Kuljetuspakkaus", "Lava".
Pakollinen antaa pakkaushierarkian jokaiselle tasolle.
Hierarkiataso kuvaa GTIN-koodin sijainnin tuotehierarkiassa. Hierarkiatason avulla GTIN-koodi linkitetään tuotteen muihin pakkauksiin. Suositellaan käytettäväksi seuraavia hierarkiatasoja.
Vähittäistuote tarkoittaa pakkaushierarkian pienintä/alinta yksikköä. Tälle yksikölle annetaan tuotetta yksilöivät tiedot, esim. elintarvikkeen lisätiedot, vaarallisen aineen tiedot. Kaikissa pakkaushierarkioissa on oltava vähittäistuote.
Kuljetuspakkaus tarkoittaa pakkaushierarkian osaa, johon vähittäistuotetta pakataan.
Lava tarkoittaa GTIN-kooditettua lavaa. Suosituksena on, että lavoilla on oma GTIN-koodinsa. Huomaa että lavan tiedot annetaan vain ylimmälle tasolle hierarkiassa.</t>
  </si>
  <si>
    <t>Onko vähittäistuote</t>
  </si>
  <si>
    <t>Select either true or false.</t>
  </si>
  <si>
    <t xml:space="preserve">Kertoo onko tuote pakkaushierakiassa vähittäistuote. </t>
  </si>
  <si>
    <t>Valitse kyllä tai ei</t>
  </si>
  <si>
    <t>Onko kuluttajatuote</t>
  </si>
  <si>
    <t xml:space="preserve">Kertoo, onko pakkaus kuluttajatuote.  Kuluttajatuotteet ovat tuotteita tai pakkauksia, jotka on tarkoitettu kuluttajan ostettaviksi.  Kuljetuspakkaus voi olla myös kuluttajatuote, esim. kuluttajille myytävä lajitelma (keksikassi, lahjapakkaus), monipakkaus (6-pack, 12-pack). </t>
  </si>
  <si>
    <t>Onko tilausyksikkö</t>
  </si>
  <si>
    <t xml:space="preserve">Kertoo, onko vähittäistuote tai kuljetuspakkaus tiedontoimittajan tilausyksikkö vai ei.  Jokaisessa pakkaushierarkiassa pitää olla vähintään yksi tilausyksikkö. Pakkaushierarkiassa voi olla useampia tilausyksiköitä. </t>
  </si>
  <si>
    <t>Onko kuljetusyksikkö</t>
  </si>
  <si>
    <t xml:space="preserve">Kertoo, onko kyseinen pakkaus logistinen kuljetusyksikkö.     Jos vähittäistuotetta tai pakkausta toimitetaan yleensä kauppaan logistisena yksikkönä (lavattuna tai ei), se on kuljetusyksikkö.     Jos vähittäistuotetta tai pakkausta ei toimiteta sellaisenaan vaan pakattuna johonkin isompaan kuljetuspakkaukseen (esim. tehdaspakkaus), se ei ole kuljetusyksikkö. Tässä tapauksessa isompi kuljetuspakkaus on merkittävä kuljetusyksiköksi.  Niille yksiköille, jotka ovat kuljetusyksiköitä, on annettava lavatiedot.      On suositeltavaa antaa GTIN-koodi kaikille lavoille, joilla tuotetta säännöllisesti toimitetaan ja perustaa se tuotetietopankkiin vähittäistuotteen pakkaushierarkiaan kuljetusyksikkönä. </t>
  </si>
  <si>
    <t>Onko laskutusyksikkö</t>
  </si>
  <si>
    <t xml:space="preserve">Kertoo, onko vähittäistuote tai kuljetuspakkaus tiedontoimittajan laskutusyksikkö vai ei.     Jokaisessa pakkaushierarkiassa pitää olla vähintään yksi laskutusyksikkö. Pakkaushierarkiassa voi olla useampia laskutusyksiköitä.  Mikäli laskutus tapahtuu kiloissa, merkitään laskutusyksiköksi pienin/alin yksikkö (esim. vaihtuvamittaiset tuotteet). </t>
  </si>
  <si>
    <t>Onko vaihtuvamittainen tuote</t>
  </si>
  <si>
    <t xml:space="preserve">Kertoo, onko tuote vaihtuvamittainen eli painon ja määrän määrittelee ostaja.     Pakollinen kaikille pakkaushierarkian tasoille.  &amp;nbsp;  Kun tuote ei ole vaihtuvamittainen, arvoksi annetaan ei.  Vaihtuvamittaisilla tuotteilla (kuten esim. lihatuotteet) arvoksi annetaan Kyllä ja ilmoitetaan Vaihteluväli prosentteina.  &amp;nbsp;  Jos annetaan arvo Vaihtuvamittainen tuote = kyllä, Vertailuhinnan peruste on ilmoitettava esim. 1 kiloa tai 1 litraa kohden. </t>
  </si>
  <si>
    <t>Voimaantulopäivä</t>
  </si>
  <si>
    <t>Date on which the information of the master data is valid for order to pay.</t>
  </si>
  <si>
    <t>2017-10-02T10:45:00</t>
  </si>
  <si>
    <t xml:space="preserve">Uutuustuotteet: Lanseerauspäivämäärä  &lt;br&gt;  Olemassa oleva tuote: Päivämäärä, josta alkaen tuotteen tiedot tulevat voimaan eli tuote on toimitettavissa annettujen tuotetietojen mukaisena.     Julkiset tuotetiedot ovat kaikkien nähtävillä tuotetietopankin Kauppapaikka- näkymässä, kun Voimaantulopäivä on ohitettu.  &lt;br&gt;  Vastaanottajat saavat tuotetiedot heti julkaisun yhteydessä. </t>
  </si>
  <si>
    <t>Päivämäärää ei voi antaa menneisyyteen</t>
  </si>
  <si>
    <t>Saatavuus alkaa</t>
  </si>
  <si>
    <t>The date (CCYY-MM-DDTHH:MM:SS) from which the trade item becomes available from the supplier, including seasonal or temporary trade item and services.</t>
  </si>
  <si>
    <t xml:space="preserve">Päivä, jolloin tuotteen saatavuus alkaa.&lt;br&gt;Saatavuudella tarkoitetaan, että toimittaja pystyy ottamaan tilauksia ja toimittamaan tuotetta niiden mukaan.&lt;br&gt;     Päivämäärä (CCYY-MM-DDTHH:MM:SS), josta alkaen tuote on saatavilla toimittajalta, sisältäen kausi- ja tilapäistuotteet sekä -palvelut. </t>
  </si>
  <si>
    <t>Saatavuus päättyy</t>
  </si>
  <si>
    <t>2028-10-02T10:45:00</t>
  </si>
  <si>
    <t xml:space="preserve">Kertoo, milloin tuotteen saatavuus päättyy. Päivämäärä, josta alkaen tuotetta ei ole enää saatavilla tiedontoimittajalta. Sisältää myös kausittaiset tai tilapäiset tuotteet ja palvelut.     Yhdessä 3253 Tuotannon lopetus päivämäärä –tiedon kanssa tämä tieto kertoo vastaanottajille, että tuotteen toimitukset tulevat loppumaan.     Saatavuus päättyy –tieto kertoo milloin toimittaja lopettaa tuotteen toimituksen vastaanottajille. Tämän päivän jälkeen tuotetta voi olla edelleen markkinoilla.  Tieto tuotteen toimitusten päättymisestä on ilmoitettava tuotetiedon vastaanottajille etukäteen.  &lt;br&gt;  Tuotetiedon vastaanottajat määrittelevät omat aikarajansa mihin mennessä heille pitää ilmoittaa tuotteiden toimitusten päättymisestä. </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</si>
  <si>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</si>
  <si>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</si>
  <si>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</si>
  <si>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 xml:space="preserve">Määrittelee tuotekategorian GS1:n&amp;nbsp;globaalin GPC-standardin (Global Product Classification) mukaisesti.     GPC-ryhmittely on maailmanlaajuinen tavararyhmittely sekä valmistajien että vähittäiskauppojen käyttöön. Se on yhteinen tapa, jolla tuotteita voidaan ryhmitellä tiettyjen kriteerien mukaan.  Valitse tuotteelle parhaiten sopiva/lähinnä oleva Brick-koodi. Brick-koodi alkaa aina numerolla 1.  GPC-ryhmittelyyn kuuluvat myös kentät Attribuutin tyyppi ja Attribuutin arvo, joilla annettua Brick-koodia voidaan tarkentaa. </t>
  </si>
  <si>
    <t>3088</t>
  </si>
  <si>
    <t>Tiedontoimittajan GLN</t>
  </si>
  <si>
    <t xml:space="preserve">GLN-osapuolitunniste (Global Location Number).  GLN-osapuolitunniste (Global Location Number) on GS1-tunniste, jota käytetään osapuolten ja sijaintien yksilöimiseen. GLN muodostuu GS1-  yritystunnisteesta, vapaavalintaisista yksilöivistä numeroista sekä tarkistusnumerosta.  GLN-numeroa käytetään Synkka-palvelussa tunnistamaan tiedontoimittaja. Tiedontoimittaja on yritys, joka myy ja markkinoi tuotetta Suomen kohdemarkkinalla. </t>
  </si>
  <si>
    <t>Anna tiedontoimittajan eli sen osapuolen joka tiedot toimittaa tuotetietopankkiin, GLN-numero</t>
  </si>
  <si>
    <t>3090</t>
  </si>
  <si>
    <t>Tiedontoimittajan nimi</t>
  </si>
  <si>
    <t>Coloplast</t>
  </si>
  <si>
    <t xml:space="preserve">Tiedontoimittajan nimi.   Käyttöliittymäasiakkaille tuotetietopankki lisää tiedon automaattisesti tuotetietoja syötettäessä.  &lt;br&gt;  Tiedontoimittajan nimi on linkitetty Tiedontoimittajan GLN-numeroon. </t>
  </si>
  <si>
    <t>3336</t>
  </si>
  <si>
    <t>Brändinimi</t>
  </si>
  <si>
    <t xml:space="preserve">SenSura Mio Concave  </t>
  </si>
  <si>
    <t xml:space="preserve">Brändinomistajan käyttämä, tunnistettava nimi jolla yksilöidysti voidaan tunnistaa palvelu- tai tuoteryhmä.  Mikäli tuotetta ei ole brändätty käytetään toimittajan nimeä. Brändinimi kirjoitetaan aina samalla tapaa ja se on kuluttajien tunnistama nimi. Brändinimeksi annetaan tuotteen yläbrandi. Jos brändinimi koostuu useammasta yhteenkuuluvasta osasta, ne kirjoitetaan kaikki yläbrändiin. </t>
  </si>
  <si>
    <t xml:space="preserve">Brandinimi kirjoitetaan juuri niin kuin se on kirjoitettu tuotteessa. Yrityksen nimi voi toimia myös brandinimenä. Mikäli tuotteella ei ole brändiä, kirjoita UNBRANDED brandinimeksi. </t>
  </si>
  <si>
    <t>3301</t>
  </si>
  <si>
    <t>Toiminnallinen nimi</t>
  </si>
  <si>
    <t xml:space="preserve">Tuotteen yleisnimi, joka kertoo kuluttajalle mikä tuote on. Tuotteen yleisnimi, joka kuvaa tuotteen käyttötarkoitusta, mikäli se ei ilmene tuotenimestä.  Esim. Makkara, Juusto, Lautasliina  </t>
  </si>
  <si>
    <t>3293</t>
  </si>
  <si>
    <t>Tuotetta kuvaavat lisätiedot</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</si>
  <si>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</si>
  <si>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</si>
  <si>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 xml:space="preserve">Kauppakumppanille tarkoitettua lisätietoa tuotteesta.  Tiedot ovat tyypiltään sellaisia, joita ei ole tarkoitettu suoraan kuluttajalle sekä sellaista tuotetietoa, jolle ei löydy omaa tietokenttää. </t>
  </si>
  <si>
    <t>Kenttää voidaan toistaa. Ei saa käyttää lyhenteitä</t>
  </si>
  <si>
    <t>Kielikoodi</t>
  </si>
  <si>
    <t>fi</t>
  </si>
  <si>
    <t>Kieli millä tuotekuvaus on annettu</t>
  </si>
  <si>
    <t>3318</t>
  </si>
  <si>
    <t>Täydellinen tuotenimi</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</si>
  <si>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</si>
  <si>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SenSura® Mio Click Concave pohjalevy</t>
  </si>
  <si>
    <t xml:space="preserve">Ymmärrettävä ja käyttökelpoinen kuvaus, joka muodostuu brändistä ja muista kuvaavista ominaisuuksista.  Nimi sisältää brändin, koon ja tuotekuvauksen ja tarvittaessa variantin. Mikäli tuote on pakaste, tieto on hyvä ilmoittaa Täydellisessä tuotenimessä. </t>
  </si>
  <si>
    <t>Vältä lyhenteiden käyttöä</t>
  </si>
  <si>
    <t>Kieli millä Täydellinen tuotenimi on annettu</t>
  </si>
  <si>
    <t>1831</t>
  </si>
  <si>
    <t>Onko eränumeroitu</t>
  </si>
  <si>
    <t xml:space="preserve">Kertoo jos tuotteella eränumero.  Eränumero on valmistajan määrittelemä numero, jolla tuote-erä tunnistetaan. Eränumero eroaa sarjanumerosta, joka on myös valmistajan määrittelemä numero. </t>
  </si>
  <si>
    <t>1840</t>
  </si>
  <si>
    <t>Sarjanumeron paikka</t>
  </si>
  <si>
    <t xml:space="preserve">MARKED_ON_TRADE_ITEM. - Tuote. Tällöin merkintä on suoraan tuotteessa. </t>
  </si>
  <si>
    <t>Sarjanumeron paikka tuotteessa tai pakkauksessa. Sarjanumero on numeerinen tai aakkosnumeerinen koodi, joka määritetään yksittäiselle kokonaisuudelle sen käyttöiän ajan, esimerkiksi mikroskooppimalli AC-2, sarjanumerolla 1234568 ja mikroskooppimalli AC-2 sarjanumerolla 1234569.</t>
  </si>
  <si>
    <t>Valite koodilistalta arvo</t>
  </si>
  <si>
    <t>3510</t>
  </si>
  <si>
    <t>Nettosisältö</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</si>
  <si>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</si>
  <si>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 xml:space="preserve">Tuotteen sisältämä määrä kuten tuotteen pakkauksessa on ilmoitettu. &lt;br&gt;     Nestemäisille tuotteille tieto annetaan litroina ja grammatuotteille grammoina.  Tuotteille, joilla voidaan laskea kappalemäärä, esim. välipalapatukkalaatikko tai vaippa-paketti, nettosisältöön annetaan kappalemäärä  Jos kyseessä on monipakkaus, ilmoitetaan nettosisällöksi yhteenlaskettujen tuotteiden lukumäärä.  Tuotteille joiden sisältö on eri yksiköissä esim. lahjapakkaus, jossa on shampoo + hoitoaine + hiusharja nettosisältö ilmoitetaan kappaleina.  Nettosisältö voi olla sama kuin tuotteen nettopaino, esim. kahvipaketissa 500 grammaa. </t>
  </si>
  <si>
    <t>1847</t>
  </si>
  <si>
    <t>Päiväysmerkintä</t>
  </si>
  <si>
    <t>BEST_BEFORE_DATE - Parasta ennen -päiväys</t>
  </si>
  <si>
    <t xml:space="preserve">Kertoo mikä päiväysmerkintä tuotteen pakkaukseen on painettuna.     Pakollinen tieto Ruoka/Juoma/Tupakka -segmenttiin kuluville vähittäistuotteille.  Pakkaamattomilla irtotuotteilla esim. sämpylät Päiväysmerkintä annetaan sen mukaan, miten tuotetta voidaan päiväyksen umpeuduttua käyttää  ·&amp;nbsp;&amp;nbsp;&amp;nbsp;&amp;nbsp;&amp;nbsp;&amp;nbsp; Parasta ennen – jos tuotetta voidaan käyttää päiväyksen umpeutumisen jälkeen  ·&amp;nbsp;&amp;nbsp;&amp;nbsp;&amp;nbsp;&amp;nbsp;&amp;nbsp; Viimeinen käyttöpäivä – jos tuotetta ei saa käyttää päiväyksen umpeutumisen jälkeen  &amp;nbsp; </t>
  </si>
  <si>
    <t>3182</t>
  </si>
  <si>
    <t>Yhteystyyppi</t>
  </si>
  <si>
    <t>CXC (asiakaspalvelu)</t>
  </si>
  <si>
    <t xml:space="preserve">Tuotteesta vastaavan yrityksen rooli. </t>
  </si>
  <si>
    <t>3200</t>
  </si>
  <si>
    <t>Yhteystapa</t>
  </si>
  <si>
    <t>TELEPHONE (puhelin)</t>
  </si>
  <si>
    <t xml:space="preserve">Määritellään yhteystapa, esim. sähköposti, puhelin, Internet-sivut. </t>
  </si>
  <si>
    <t>3201</t>
  </si>
  <si>
    <t>Puh./email/www</t>
  </si>
  <si>
    <t>+358(0)955555555</t>
  </si>
  <si>
    <t xml:space="preserve">Annetun yhteystavan arvo.  Puhelinnumero, sähköpostiosoite, www-osoite tai some-kanava, johon kuluttaja voi olla yhteydessä. </t>
  </si>
  <si>
    <t>Anna sama teksti kuin mitä on tuotteen pakkauksessa</t>
  </si>
  <si>
    <t>993</t>
  </si>
  <si>
    <t>Sisältääkö tuote lateksia</t>
  </si>
  <si>
    <t>False</t>
  </si>
  <si>
    <t>Määrittelee, että viitataanko tuotteen merkinnöissä luonnonkumiin eli lateksiin.</t>
  </si>
  <si>
    <t>1119</t>
  </si>
  <si>
    <t>MRI-yhteensopivuuskoodi</t>
  </si>
  <si>
    <t>MRI_COMPATIBLE - MRI ehdollinen</t>
  </si>
  <si>
    <t>Määrittelee tuotteen yhteensopivuuden käytettäväksi MRI-järjestelmän kanssa.</t>
  </si>
  <si>
    <t>1126</t>
  </si>
  <si>
    <t>Valmistajan ensimmäinen sterilointi</t>
  </si>
  <si>
    <t>ETHANOL - Etanoli</t>
  </si>
  <si>
    <t>Sterilointityyppi (tyypit), joita valmistaja on voinut suorittaa, jos tuote on steriili tullessaan valmistajalta.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</si>
  <si>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1127</t>
  </si>
  <si>
    <t>Ensimmäisen steriloinnin tyyppi</t>
  </si>
  <si>
    <t>UV_LIGHT - UV-valo</t>
  </si>
  <si>
    <t>Määrittelee sterilointityypin (tyypit), jotka valmistajan vaaditaan olla suorittanut ennen terveydenhuoltotuotteen käyttöönottoa .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</si>
  <si>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Valite koodilistalta  arvo</t>
  </si>
  <si>
    <t>1120</t>
  </si>
  <si>
    <t>Tuotteen uudelleenkäyttö</t>
  </si>
  <si>
    <t>REUSABLE - Uudelleenkäytettävä</t>
  </si>
  <si>
    <t>Määrittää, onko tuote tarkoitettu yksittäiseen vai toistuvaan käyttöön. Tähän lasketaan vahvistetut syklit ja se, kuinka monta kertaa tuote voidaan valmistajan mukaan käyttää. On suositeltavaa, että lääkinnällisten välineiden toimittajat tarkistavat uudelleenkäytettävyyden ohjeet kokonaisuudessaan laitevalmistajan käyttöohjeesta.</t>
  </si>
  <si>
    <t>50108</t>
  </si>
  <si>
    <t>FDA käyttöyksikön GTIN</t>
  </si>
  <si>
    <t>Välineen identifiointi FDA:n luokituksen mukaan</t>
  </si>
  <si>
    <t>Anna välineen FDA numero</t>
  </si>
  <si>
    <t>3080</t>
  </si>
  <si>
    <t>Brandin omistajan GLN</t>
  </si>
  <si>
    <t xml:space="preserve">Brändin omistavan osapuolen tunniste (GLN-numero).     Brändin omistajan GLN-numero voi olla sama, kun Tiedontoimittajan GLN numero (osapuoli, joka tallentaa tuotetiedot tuotetietopankkiin). Ilmoita Brändin omistavan GLN numero sekä Brändin omistaja, jos annat Private Label tuotteen tiedot. Esim. Pirkka tuotteessa Brändin omistaja on Kesko. </t>
  </si>
  <si>
    <t>Annetaan vain mikäli brandin omistaja on eri kuin tiedontoimittaja</t>
  </si>
  <si>
    <t>3082</t>
  </si>
  <si>
    <t>Brandin omistajan nimi</t>
  </si>
  <si>
    <t xml:space="preserve">Brändin omistavan yrityksen nimi.  &lt;br&gt;  Tieto annetaan yhdessä Brändin omistajan GLN kanssa.  Ilmoita Brändin omistavan GLN numero sekä Brändin omistaja, jos annat Private Label tuotteen tiedot. Esim. Pirkka tuotteessa Brändin omistaja on Kesko. </t>
  </si>
  <si>
    <t>Annetaan mikäli tiedontoimittaja on eri kuin brandin omistaja</t>
  </si>
  <si>
    <t>4001</t>
  </si>
  <si>
    <t>UDID ensimmäinen julkaisupäivä</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</si>
  <si>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</si>
  <si>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2016-05-01</t>
  </si>
  <si>
    <t>Päivämäärä, jona Unique Device Identification Database (UDID) voi julkaista tuotetiedot julkisissa järjestelmissään. Arvo voi olla erilainen jokaiselle UDID-GLN: lle sen mukaan, milloin kunkin UDID: n tulisi julkaista se. Kukin UDID tarvitsee yhden muuttumattoman päivämäärän, josta saa tiedon julkaisupäivän julkisissa järjestelmissään.</t>
  </si>
  <si>
    <t xml:space="preserve">Anna päivämäärä muodassa yyyy-mmdd. Päivämäärän tulee olla tulevaisuudessa. Suositellaan annettavaksi 7 päivää ennen mitään määräaikaa. </t>
  </si>
  <si>
    <t>3076</t>
  </si>
  <si>
    <t xml:space="preserve">Lisäosapuolitunniste </t>
  </si>
  <si>
    <t>Määrittelee osapuolen lisätunnisteen tyypin. Sallitut arvot on määritetty GS1-koodilistalla AdditionalPartyIdentificationTypeCode.</t>
  </si>
  <si>
    <t>Lisäosapuolitunnisteen koodi</t>
  </si>
  <si>
    <t>Code specifying a additional party identification type. Allowed code values are specified in GS1 Code List AdditionalPartyIdentificationTypeCode.</t>
  </si>
  <si>
    <t>Kertoo minkä osapuolen GLN-numero annetaan</t>
  </si>
  <si>
    <t>4165</t>
  </si>
  <si>
    <t>Onko tuote vapautettu suoramerkinnästä</t>
  </si>
  <si>
    <t>Onko tuote vapautettu suoramerkinnöistä</t>
  </si>
  <si>
    <t>4526</t>
  </si>
  <si>
    <t>Tuotteen suoramerkintänumero</t>
  </si>
  <si>
    <t>Onko tuotteessa tunnistusmerkintä (viivakoodi, data matrix) suoraan tuotteessa</t>
  </si>
  <si>
    <t>4531</t>
  </si>
  <si>
    <t>Vapautettu myyntiluvasta</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</si>
  <si>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</si>
  <si>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Ilmaisee, onko lääkinnällinen laite vapautettu markkinoiden ennakkomääräyksistä. FDA: n mielestä Premarket-hyväksyntä (PMA) on tieteellinen ja sääntely-arviointiprosessi luokan III lääkinnällisten laitteiden turvallisuuden ja tehokkuuden arvioimiseksi. Luokan III laitteet ovat sellaisia, jotka tukevat tai ylläpitävät ihmisen elämää, joilla on oleellinen merkitys ihmisten terveyden heikentymisen ehkäisemisessä tai jotka aiheuttavat potentiaalisen, kohtuuttoman sairauden tai loukkaantumisen riskin. Luokan III laitteisiin liittyvän riskitason vuoksi FDA on todennut, että pelkästään yleiset ja erityiset hallintalaitteet eivät riitä takaamaan luokan III laitteiden turvallisuutta ja tehokkuutta. Siksi nämä laitteet edellyttävät markkinoiden ennakkohyväksyntäsovellusta FD &amp; C-lain 515 §: n mukaisesti markkinointiluvan saamiseksi. Huomaa, että jotkut luokan III esivahvistuslaitteet saattavat tarvita luokan III 510 (k).</t>
  </si>
  <si>
    <t>FDA lääkinnällisen välineen numero</t>
  </si>
  <si>
    <t>text</t>
  </si>
  <si>
    <t>Tuotteelle annettu FDA lääkinnällisen välineen numero</t>
  </si>
  <si>
    <t>Anna FDA lääkinnällisen välineen numero FDA:n antamassa muodossa</t>
  </si>
  <si>
    <t>Lahjoitusnumero merkitty</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</si>
  <si>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</si>
  <si>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Kyllä / ei tieto onko tuotteella lahjoitusnumero</t>
  </si>
  <si>
    <t>4166</t>
  </si>
  <si>
    <t>UDID lukumäärä</t>
  </si>
  <si>
    <t>Lääketieteellisten laitteiden määrä, jotka sisältyvät perustuotteeseen. </t>
  </si>
  <si>
    <t>3131</t>
  </si>
  <si>
    <t>Lisäluokittelu</t>
  </si>
  <si>
    <t>The Classification System for the Additional Trade Item Classification.</t>
  </si>
  <si>
    <t>42 (NHS-eClass); UNSPSC</t>
  </si>
  <si>
    <t xml:space="preserve">Luokittelujärjestelmä tuotteille.  UNSPSC on toimialat ylittävä kansainvälisesti hyväksytty tuoteluokitusstandardi. Useat yritykset käyttävät tuoteluokitusta ja hyödyntävät sitä koko jakeluketjussa tuoteluetteloista sähköiseen kauppaan sekä laskutuksessa ja sen seurannassa.  Tällä hetkellä koodien ylläpidosta ja kehittämisestä vastaa GS1 US:n hallinnoima yhteisö. Monissa maissa on luotu kansallisia yhteistyöverkostoja  hoitamaan tarvittavia lokalisointi- ja käännöstehtäviä. Suomessa viimeisin versio 19 on käännätetty Hansel Oy:n toimesta. Lue lisää Hansel Oy:n sivuilta. </t>
  </si>
  <si>
    <t>Valitse koodilistalta käytettävä lisäluokittelu. Tieto on toistettava eli voidaan antaa useampi eri lisäluokittelu</t>
  </si>
  <si>
    <t>3132</t>
  </si>
  <si>
    <t>Lisäluokittelun arvo</t>
  </si>
  <si>
    <t xml:space="preserve">Valitun luokittelun numeerinen koodiarvo. Esim. UNSPSC- tai CPV - luokittelun koodiarvo.  Tuotteelle valitaan sitä parhaiten kuvaava arvo/lähinnä oleva arvo. </t>
  </si>
  <si>
    <t>Anna lisäluokittelun arvo siinä muodossa luin luokittelussa se on kirjoitettu</t>
  </si>
  <si>
    <t>3165</t>
  </si>
  <si>
    <t>Sisältyvän tuotteen GTIN</t>
  </si>
  <si>
    <t>A trade item in the item hierarchy level immediately below the parent trade item. The child must be identified with a GTIN.</t>
  </si>
  <si>
    <t>06400001568884</t>
  </si>
  <si>
    <t xml:space="preserve">Käsiteltävän hierarkiatason alapuolella olevalla hierarkiatasolla oleva tuote.  Sisältyvä tuote on yksilöitävä GTIN-koodilla.  Pakollinen antaa kuljetuspakkauksille ja GTIN-koodillisille lavoille. </t>
  </si>
  <si>
    <t>3163</t>
  </si>
  <si>
    <t>Sisältyvien tuotteiden lukumäärä</t>
  </si>
  <si>
    <t xml:space="preserve">Kertoo, kuinka monta eri GTIN-koodillista tuotetta yksikköön sisältyy.     Yhtä tuotetta / yhtä GTIN-koodia sisältävä pakkaus saa aina arvoksi 1. Lajitelma saa arvoksi sen, kuinka montaa erilaista GTIN-koodillista tuotetta se sisältää.  &lt;br&gt;  Tieto on pakollinen kuljetuspakkaukselle ja GTIN-koodilliselle lavalle. </t>
  </si>
  <si>
    <t>3164</t>
  </si>
  <si>
    <t>Sisältyvän pakkauksen lukumäärä</t>
  </si>
  <si>
    <t xml:space="preserve">Kertoo kuinka monta (kappaletta) sisältyvää tuotetta / tuotteita (vähittäistuotetta tai kuljetuspakkausta) kuljetuspakkaus tai lava sisältää.  Tieto on pakko antaa kuljetuspakkaukselle ja GTIN-koodilliselle lavalle. Lajitelmalle tähän annetaan lajitelmaan kuuluvien tuotteiden yhteen-laskettu määrä. </t>
  </si>
  <si>
    <t>3170</t>
  </si>
  <si>
    <t>Kuljetuspakkaukseen sisältyvien pakkausten lukumäärä</t>
  </si>
  <si>
    <t xml:space="preserve">Kertoo kuinka monta (kappaletta) sisältyvää tuotetta (vähittäistuotetta tai kuljetuspakkausta) kuljetuspakkaus tai lava sisältää. Sisältyvä tuote on tuotehierarkiassa suoraan alapuolella oleva yksikkö.     Tieto viittaa Sisältyvän tuotteen GTIN-koodiin. Nämä tiedot yhdessä linkittävät kuljetuspakkauksen muuhun pakkaushierarkiaan kertomalla, kuinka monta pienempää pakkausta tähän pakkaukseen kuuluu.  Pakko antaa kuljetuspakkauksille ja GTIN-koodillisille lavoille. Vähittäistuotteille tietoa ei voi antaa. </t>
  </si>
  <si>
    <t>4694</t>
  </si>
  <si>
    <t>Kliinisen käytön maksimikoko</t>
  </si>
  <si>
    <t>4695</t>
  </si>
  <si>
    <t>Kliinisen käytön maksimikoon mittaustarkkuus</t>
  </si>
  <si>
    <t>TEXT - Teksti</t>
  </si>
  <si>
    <t>4519</t>
  </si>
  <si>
    <t>Kliinisen varoituskoodin ylläpitäjä</t>
  </si>
  <si>
    <t>Eudamed</t>
  </si>
  <si>
    <t>Taho joka ylläpitää kliinisten varoitusten koodistoa</t>
  </si>
  <si>
    <t>4520</t>
  </si>
  <si>
    <t>Kliininen varoituskoodi</t>
  </si>
  <si>
    <t>Kliiniset varoitukset ovat lisätietoja, jotka kuvaavat pakkaukseen painettuja erityisvaatimuksia, varoituksia ja huomautuksia.</t>
  </si>
  <si>
    <t>4696</t>
  </si>
  <si>
    <t>Varoitukset tai vasta-aineen kuvaus</t>
  </si>
  <si>
    <t>4700</t>
  </si>
  <si>
    <t>Varastointikäsittely</t>
  </si>
  <si>
    <t>P410 - Suojaa auringonvalolta.</t>
  </si>
  <si>
    <t>4701</t>
  </si>
  <si>
    <t>Varastointikäsittelyn kuvaus</t>
  </si>
  <si>
    <t xml:space="preserve">P411 - Annetaan tieto niin, että … merkityt kohdat on täydennetty. Annetaan lauseke kokonaisuudessaan. </t>
  </si>
  <si>
    <t>3498</t>
  </si>
  <si>
    <t>Korkeus</t>
  </si>
  <si>
    <t>A unit&amp;rsquo;s packaging has a natural bottom and top, and the height is measured from the bottom of the unit to the absolute top. Please remember to include any pallet platform height in the absolute height.</t>
  </si>
  <si>
    <t xml:space="preserve">Tuotteen tai pakkauksen korkeus millimetreissä. &lt;br&gt;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Lavan korkeuteen kuuluu myös itse lavan korkeus.  &amp;nbsp; </t>
  </si>
  <si>
    <t>3520</t>
  </si>
  <si>
    <t>Leveys</t>
  </si>
  <si>
    <t>The width is determined from the unit&amp;rsquo;s facing if the unit is marked with Has Display Ready Packaging = true. Then the width might be larger than the depth. If the unit is not packed in sales-ready packaging, the width is always smaller than the depth.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</si>
  <si>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t>
  </si>
  <si>
    <t>3492</t>
  </si>
  <si>
    <t>Syvyys</t>
  </si>
  <si>
    <t>If the unit is marked with Has Display Ready Packaging = true, the facing of the unit determines what is the width. The depth is thus the opposite side. If the unit is not packed in sales-ready packaging, the depth is always larger than the width.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</si>
  <si>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&lt;span&gt;Kuljetuspakkauksilla leveys on aina pienempi kuin syvyys.&lt;/span&gt; </t>
  </si>
  <si>
    <t>3556</t>
  </si>
  <si>
    <t>Bruttopaino</t>
  </si>
  <si>
    <t>Used to identify the gross weight of the trade item. The gross weight includes all packaging materials of the trade item. At pallet level the trade item-GrossWeight includes the weight of the pallet itself. For example, 200 grm, value - total pounds, total grams, etc. Has to be asso-ciated with a valid UOM.</t>
  </si>
  <si>
    <t xml:space="preserve">Bruttopaino on nettopaino lisättynä pakkausmateriaalien painolla.  &amp;nbsp;  Bruttopaino annetaan aina grammoina.  Kuljetuspakkauksen bruttopaino sisältää kaikkien pakkaukseen sisältyvien yksiköiden pakkausmateriaalien painot. Jos kuljetuspakkauksena on lava, bruttopainoon kuuluu myös lavan oma paino.  Niistä materiaaleista, joiden paino voi vaihdella ympäristötekijöistä riippuen, esim. puu tai kartonki, lasketaan bruttopainoon keskiarvo.  Vaihtuvamittaisilla tuotteilla bruttopaino on vähittäistuotteen keskiarvo.  &amp;nbsp;  Transbox laatikoiden käsittely:  Transbox on vajaa, ei bruttopainossa silloin huomioida Transbox-laatikon painoa. Myyntierän mittatiedoissa ilmoitetaan Transboxin mittatiedot.  &lt;br&gt;  Transbox on täysi, otetaan bruttopainoon silloin mukaan Transbox-laatikon paino (kaikki tuotteet + transboxin paino). Myyntierän mittatiedoissa ilmoitetaan Transboxin mittatiedot.  &amp;nbsp; </t>
  </si>
  <si>
    <t>2496</t>
  </si>
  <si>
    <t>Tiedoston kuvasuhde</t>
  </si>
  <si>
    <t>2505</t>
  </si>
  <si>
    <t>Värimalli</t>
  </si>
  <si>
    <t>CMY - Cyan, Magenta, Yellow (Syaani, magenta, keltainen)</t>
  </si>
  <si>
    <t>2511</t>
  </si>
  <si>
    <t>Pikseliä korkeussuunnassa</t>
  </si>
  <si>
    <t>Pikselien määrä kuvan vertikaalisen akselin kohdalla.</t>
  </si>
  <si>
    <t>2512</t>
  </si>
  <si>
    <t>Pikselia leveyssuunnassa</t>
  </si>
  <si>
    <t>Pikselien määrä kuvan horisontaalisen akselin kohdalla.</t>
  </si>
  <si>
    <t>2522</t>
  </si>
  <si>
    <t>Resoluution kuvaus</t>
  </si>
  <si>
    <t>Tiedoston resoluutio. Tietämällä resoluution, käyttäjä voi määritellä missä järjestelmässä voi parhaiten käyttää tiedostoa.</t>
  </si>
  <si>
    <t>The resolution of the file. Knowing the resolution will allow the user to be able to determine the best system with which to utilize the file.</t>
  </si>
  <si>
    <t>2526</t>
  </si>
  <si>
    <t xml:space="preserve">Tiedoston koko </t>
  </si>
  <si>
    <t>Tiedoston koko pakkaamattomassa muodossa.</t>
  </si>
  <si>
    <t>50110</t>
  </si>
  <si>
    <t>Kelpoisuuspäivä</t>
  </si>
  <si>
    <t>3297</t>
  </si>
  <si>
    <t>Tuotenimi</t>
  </si>
  <si>
    <t xml:space="preserve">Vapaamuotoinen lyhyt kuvaus tuotteesta, mitä käytetään tuotteen tunnistamiseen.  Tuotenimessä ei ilmoiteta brändinimeä eikä varianttia. Tuotenimeä ei lyhennetä. Koko (määrä/paino) ilmoitetaan tuotteille, joille se on olennainen tieto. Näiden mittayksiköissä lyhenteissä voidaan käyttää yleisesti tunnettuja lyhenteitä, esim. g=gramma, ml=millilitra. Esimerkki: Rasvaseoslevite 250g, Kartonkilautanen 10kpl 22 cm </t>
  </si>
  <si>
    <t>3250</t>
  </si>
  <si>
    <t>Viimeisin muutos</t>
  </si>
  <si>
    <t xml:space="preserve">Päivämäärä, jolloin tuotteen tietoja viimeksi muutettiin.  Kullekin uudelle tai päivitetylle tuotetietoversiolle tulee automaattisesti Viimeisin muutos –tieto (päiväys ja kellonaika) tallennuksen yhteydessä Synkkaan.  &lt;br&gt;  Viimeisin muutos –tietoa käytetään mm. vakiokyselyiden käsittelyssä. Vakiokyselyiden (päivitetyt tiedot –vaihtoehto) tuloksena halutaan kyselyn edellisen käsittelykerran jälkeen muuttuneet tuotetiedot. Lisäksi kyselyn tekijä tietää merkinnän perusteella, milloin tuotetietoja on viimeksi ylläpidetty. </t>
  </si>
  <si>
    <t>3255</t>
  </si>
  <si>
    <t>Julkaisupäivä</t>
  </si>
  <si>
    <t xml:space="preserve">Tuotteen ensimmäinen julkaisupäivä.  Julkaisupäivä on päivä, jolloin tiedot lähetetään/tallennetaan. </t>
  </si>
  <si>
    <t>4709</t>
  </si>
  <si>
    <t>Onko aktiivinen laite</t>
  </si>
  <si>
    <t>Kyllä - True</t>
  </si>
  <si>
    <t>4714</t>
  </si>
  <si>
    <t>Tuote tarkoitettu lääkkeen antamiseen tai poistamiseen</t>
  </si>
  <si>
    <t>4708</t>
  </si>
  <si>
    <t>Onko tuotteella mittaustoiminto</t>
  </si>
  <si>
    <t>4721</t>
  </si>
  <si>
    <t>Onko uudelleenkäytettävä kirurginen instrumentti</t>
  </si>
  <si>
    <t>4718</t>
  </si>
  <si>
    <t>Onko laite vapautettu implanttivelvoitteista</t>
  </si>
  <si>
    <t>Ei - False</t>
  </si>
  <si>
    <t>4698</t>
  </si>
  <si>
    <t>Sisältääkö tuote eläinperäistä ainesosaa</t>
  </si>
  <si>
    <t>4697</t>
  </si>
  <si>
    <t>Sisältääkö tuote mikrobiainetta</t>
  </si>
  <si>
    <t>4715</t>
  </si>
  <si>
    <t>Onko laite lääke</t>
  </si>
  <si>
    <t>4723</t>
  </si>
  <si>
    <t>UDI tuotantotunnisteen tyyppi</t>
  </si>
  <si>
    <t>4719</t>
  </si>
  <si>
    <t>Onko uudelleenkäsitelty kertakäyttölaite</t>
  </si>
  <si>
    <t>4710</t>
  </si>
  <si>
    <t>Onko laite reagenssi</t>
  </si>
  <si>
    <t>4711</t>
  </si>
  <si>
    <t>Onko laite lääkehoidon ja diagnostiikan yhdistävä laite</t>
  </si>
  <si>
    <t>Lääkehoidon ja diagnostiikan yhdistävällä laitteella, tarkoitetaan laitetta, joka on olennainen vastaavan lääkkeen turvallisen ja tehokkaan käytön kannalta, jotta voidaan a) tunnistaa ennen hoitoa ja/tai hoidon aikana potilaat, jotka todennäköisimmin hyötyisivät vastaavasta lääkkeestä; tai b) tunnistaa ennen hoitoa ja/tai hoidon aikana potilaat, joilla todennäköisesti on vastaavalla lääkkeellä annetun hoidon seurauksena lisääntynyt vakavan haitallisen reaktion riski.</t>
  </si>
  <si>
    <t>4712</t>
  </si>
  <si>
    <t>Tuote tarkoitettu ammattilaisten suorittamaan testaukseen</t>
  </si>
  <si>
    <t>4713</t>
  </si>
  <si>
    <t>Onko laite instrumentti</t>
  </si>
  <si>
    <t>4716</t>
  </si>
  <si>
    <t>Onko laite vieritesti</t>
  </si>
  <si>
    <t>4717</t>
  </si>
  <si>
    <t>Onko tuote tarkoitettu potilaan omamittaukseen</t>
  </si>
  <si>
    <t>4720</t>
  </si>
  <si>
    <t>Onko uusi laite</t>
  </si>
  <si>
    <t>4722</t>
  </si>
  <si>
    <t>Järjestelmän tai toimenpidepakkauksen lääketieteellisen tarkoituksen kuvaus</t>
  </si>
  <si>
    <t>4727</t>
  </si>
  <si>
    <t>Järjestelmä tai toimenpidepakkauksen tyyppi</t>
  </si>
  <si>
    <t>4725</t>
  </si>
  <si>
    <t>Tuotteiden yhdistelmän tyyppi</t>
  </si>
  <si>
    <t>4726</t>
  </si>
  <si>
    <t>Erityistuotteen tyyppi</t>
  </si>
  <si>
    <t>4724</t>
  </si>
  <si>
    <t>Liite XVI Käyttötarkoitus</t>
  </si>
  <si>
    <t>4728</t>
  </si>
  <si>
    <t>EU lääkinnällisen laitteen tila</t>
  </si>
  <si>
    <t>4733</t>
  </si>
  <si>
    <t>EU lääkinnällisen laitteen poikkeaman tila</t>
  </si>
  <si>
    <t>RECALLED - Poistettu myynnistä</t>
  </si>
  <si>
    <t>4730</t>
  </si>
  <si>
    <t>Laitteen poikkeaman päättymispäivä</t>
  </si>
  <si>
    <t>4731</t>
  </si>
  <si>
    <t>Laitteen poikkeaman alkamispäivä</t>
  </si>
  <si>
    <t>4732</t>
  </si>
  <si>
    <t>Takaisinkutsun tarkkuus</t>
  </si>
  <si>
    <t>4734</t>
  </si>
  <si>
    <t>Takaisinkutsun tyyppi</t>
  </si>
  <si>
    <t>SERIAL_NUMBER - Sarjanumero</t>
  </si>
  <si>
    <t xml:space="preserve">Kertoo, millä määritellään takaisinkutsuttavat tuotteet. </t>
  </si>
  <si>
    <t>Ireland specific instructions</t>
  </si>
  <si>
    <t>Attribute name in Irish</t>
  </si>
  <si>
    <t>IE Data Type &amp; Length</t>
  </si>
  <si>
    <t>IE English Description</t>
  </si>
  <si>
    <t>IE English Data Entry Notes</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</si>
  <si>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</si>
  <si>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</si>
  <si>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</si>
  <si>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</si>
  <si>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</si>
  <si>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</si>
  <si>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</si>
  <si>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boolean</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</si>
  <si>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</si>
  <si>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</si>
  <si>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</si>
  <si>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</si>
  <si>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</si>
  <si>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</si>
  <si>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</si>
  <si>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</si>
  <si>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</si>
  <si>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</si>
  <si>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</si>
  <si>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</si>
  <si>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</si>
  <si>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</si>
  <si>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</si>
  <si>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</si>
  <si>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</si>
  <si>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</si>
  <si>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</si>
  <si>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</si>
  <si>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n..10</t>
  </si>
  <si>
    <t>Global Trade Item Number</t>
  </si>
  <si>
    <t>Netherlands specific instructions</t>
  </si>
  <si>
    <t>Dutch Translations</t>
  </si>
  <si>
    <t>GS1 Data Source ID</t>
  </si>
  <si>
    <t>Attribute name Dutch</t>
  </si>
  <si>
    <t>NL HC Data Type &amp; Length</t>
  </si>
  <si>
    <t>NL HC Description</t>
  </si>
  <si>
    <t>NL HC Data Entry Notes / Use Cases</t>
  </si>
  <si>
    <t>NL HC Required</t>
  </si>
  <si>
    <t>NL example</t>
  </si>
  <si>
    <t>Dutch Implant Registry Description</t>
  </si>
  <si>
    <t>Definition Dutch</t>
  </si>
  <si>
    <t>Instruction Dutch</t>
  </si>
  <si>
    <t>Remark(s) Dutch</t>
  </si>
  <si>
    <t>GTIN has to be 14 positions. If necessary add leading zero's.</t>
  </si>
  <si>
    <t>Artikelcode (GTIN) / Device Identification (DI) of the UDI   </t>
  </si>
  <si>
    <t>Wereldwijd uniek nummer ter identificatie van het artikel.</t>
  </si>
  <si>
    <t>Dit gegevensveld bevat 14 cijfers. Indien de GS1-artikelcode (GTIN) uit minder dan 14 cijfers bestaat vul de waarde dan aan met voorloopnullen.</t>
  </si>
  <si>
    <t>Unieke 14-cijferige code dat elk product uniek identificeert in het Global Data Synchronisation Network (GDSN) / GS1 Data Source.</t>
  </si>
  <si>
    <t>Worldwide unique number to identify the product.</t>
  </si>
  <si>
    <t>This data attribute contains 14 digits. If the GS1 item code (GTIN) consists of less than 14 digits, fill in the value with leading zeros.</t>
  </si>
  <si>
    <t>Unique 14-digit code that uniquely identifies each product in the Global Data Synchronisation Network (GDSN) / GS1 Data Source.</t>
  </si>
  <si>
    <t>Aanvullende artikelidentificatie</t>
  </si>
  <si>
    <t>Aanvullende informatie om artikelen te kunnen identificeren, bijvoorbeeld het artikelnummer van de leverancier.</t>
  </si>
  <si>
    <t>Vul voor de bij de gekozen 'Aanvullende artikelidentificatie type' de bijbehorende waarde in.</t>
  </si>
  <si>
    <t>MODEL_NUMBER staat voor een aanvullend leveranciers identificatienummer, dat de configuratie van het artikel definieert bovenop het artikelnummer. 
De aanvullende waarde voor artikelidentificatie gevuld onder SUPPLIER_ASSIGNED is ontwikkeld en toegewezen door de partij die de dienst(en) levert en/of vervaardigt of in het bezit is van de goederen en deze verzendt of in de handel beschikbaar stelt.
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 of een geregistreerd homeopathisch preparaat, dan vult u in dit veld het RVG/RVH-nummer in.
Voor artikelen die uitsluitend een Europese registratie hebben dient men het Europese nummer in te vullen: Bij een registratie voor heel Europa krijgt het middel een Europees registratienummer. Dit nummer staat in de bijsluiter van uw geneesmiddel en meestal ook op de verpakking. Zo'n nummer bestaat uit de letters EU, gevolgd door een aantal cijfers die worden gescheiden door een /. Bij een EU-nummer moet u alle gegevens invullen, ook de letters EU.</t>
  </si>
  <si>
    <t>Additional information to identify products, e.g. the supplier's product number.</t>
  </si>
  <si>
    <t>Enter the corresponding value for the 'Additional item identification type' selected.</t>
  </si>
  <si>
    <t>MODEL_Number stands for Additional Vendor identification number, which defines the configuration of the product over and above the Item number.
SUPPLIER_Assigned stands for the Additional Trade Item Identification value populated has been developed and assigned by the party which provides service(s) and/or manufactures or otherwise has possession the goods and consigns or makes them available in trade.
RVG stands for Register Packed Medicines (Register Verpakte Geneesmiddelen). This is an identification number provided by the Institute for Drug Evaluation (College ter Beoordeling van Geneesmiddelen – CBG) in the Netherlands. This number is used as the main identification for all drugs that have been approved by the CBG for distribution within the Netherlands. The RVG number can be found on the register sheet you received from the MEB.
An RVH number stands for Register of Homeopathic Medicines (Register Verpakte Homeopatische Geneesmiddelen). This is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 and is only intended for registered homeopathic preparations.
If you are entering a new article and this article is a registered medicine or a registered homeopathic preparation, please enter the RVG/RVH number in this field.
For products that only have a European registration the European number must be filled in: In case of a registration for the whole of Europe, the product will be given a European registration number. This number can be found in the leaflet of your medicine and usually also on the packaging. Such a number consists of the letters EU, followed by a number of digits separated by a /. In the case of an EU number, you must fill in all the details, including the letters EU.</t>
  </si>
  <si>
    <t>Aanvullende artikelidentificatie type</t>
  </si>
  <si>
    <t>The code MODEL_NUMBER or SUPPLIER_ASSIGNED (for medical devices) or RVG, EMA or BUYER_ASSIGNED (for pharmaceutical drugs) shall be submitted within this field.</t>
  </si>
  <si>
    <t>MD: 'MODEL_NUMBER' or 'SUPPLIER_ASSIGNED' mandatory.
PH: 'RVG' or 'RVH' or 'EU_MEDICAL_PRODUCT_NUMBER' mandatory
Attribute can be used more than once.</t>
  </si>
  <si>
    <t>MODEL_NUMBER, RVG, HIBC, ICCBBA, BUYER_ASSIGNED, SUPPLIER_ASSIGNED, EU_MEDICAL_PRODUCT_NUMBER</t>
  </si>
  <si>
    <t>Code waarmee het type van de aanvullende artikelidentificatie wordt aangegeven.</t>
  </si>
  <si>
    <t>Kies een geldige code uit de codelijst.</t>
  </si>
  <si>
    <t>Code indicating the additional product identification.</t>
  </si>
  <si>
    <t>Select a valid code from the code list.</t>
  </si>
  <si>
    <t>Doelmarkt (land)</t>
  </si>
  <si>
    <t>Choose (528) - NETHERLANDS.</t>
  </si>
  <si>
    <t>(528) - NETHERLANDS</t>
  </si>
  <si>
    <t>Code voor het land waar het artikel wordt geleverd en verkocht.</t>
  </si>
  <si>
    <t>Selecteer de juiste waarde uit de ISO landen code tabel (ISO 3166-1).</t>
  </si>
  <si>
    <t>Codelijst:
http://apps.gs1.org/GDD/bms/GDSN_3.1.15/Pages/bieDetails.aspx?semanticURN=urn:gs1:gdd:bie:TargetMarket.targetMarketCountryCode</t>
  </si>
  <si>
    <t>Code for the country where the product is delivered and sold.</t>
  </si>
  <si>
    <t>Select the correct value from the ISO country code table (ISO 3166-1).</t>
  </si>
  <si>
    <t>Codelist:
http://apps.gs1.org/GDD/bms/GDSN_3.1.15/Pages/bieDetails.aspx?semanticURN=urn:gs1:gdd:bie:TargetMarket.targetMarketCountryCode</t>
  </si>
  <si>
    <t>Hiërarchisch niveau</t>
  </si>
  <si>
    <t>(BASE_UNIT_OR_EACH) - Base Unit or Each</t>
  </si>
  <si>
    <t>Code waarmee het hiërarchisch niveau (pallet, doos, consumenten eenheid, basis eenheid) van het artikel wordt aangegeven.</t>
  </si>
  <si>
    <t>Dit gegevensveld is verplicht. Kies de juiste waarde uit de keuzelijst.</t>
  </si>
  <si>
    <t>Codelijst: 
http://apps.gs1.org/GDD/bms/GDSN_3.1.15/Pages/bieDetails.aspx?semanticURN=urn:gs1:gdd:bie:TradeItem.tradeItemUnitDescriptorCode</t>
  </si>
  <si>
    <t>Code indicating the hierarchical level (pallet, box, consumer unit, basic unit) of the product.</t>
  </si>
  <si>
    <t>This data field is mandatory. Choose the correct value from the drop-down list.</t>
  </si>
  <si>
    <t>Codelist: 
http://apps.gs1.org/GDD/bms/GDSN_3.1.15/Pages/bieDetails.aspx?semanticURN=urn:gs1:gdd:bie:TradeItem.tradeItemUnitDescriptorCode</t>
  </si>
  <si>
    <t>Indicatie basiseenheid</t>
  </si>
  <si>
    <t>(true) - True</t>
  </si>
  <si>
    <t>Logische waarde waarmee wordt aangegeven of dit product de kleinste eenheid is in de artikelhiërarchie.</t>
  </si>
  <si>
    <t>Kies waar of niet waar.</t>
  </si>
  <si>
    <t>Logical value indicating whether this product is the smallest unit in the product hierarchy.</t>
  </si>
  <si>
    <t>Indicatie consumenteneenheid</t>
  </si>
  <si>
    <t>Logische waarde waarmee wordt aangegeven of dit artikel een consumenteneenheid is.</t>
  </si>
  <si>
    <t>Logical value indicating whether this product is a consumer unit.</t>
  </si>
  <si>
    <t>Indicatie besteleenheid</t>
  </si>
  <si>
    <t>Logische waarde waarmee wordt aangegeven of dit artikel een besteleenheid is.</t>
  </si>
  <si>
    <t xml:space="preserve">Binnen een hiërarchie moet tenminste 1 artikelcode (GTIN) worden aangeduid als besteleenheid ('Indicatie besteleenheid' is WAAR).  
</t>
  </si>
  <si>
    <t>Logical value indicating whether this product is an order unit.</t>
  </si>
  <si>
    <t>Indicatie levereenheid</t>
  </si>
  <si>
    <t>Logische waarde waarmee wordt aangegeven of dit artikel een leverbare eenheid is.</t>
  </si>
  <si>
    <t>Logical value indicating whether this product is a shipping unit.</t>
  </si>
  <si>
    <t>Indicatie factuureenheid</t>
  </si>
  <si>
    <t>Logische waarde waarmee wordt aangegeven of dit artikel een factureerbare eenheid is.</t>
  </si>
  <si>
    <t>Logical value indicating whether this product is a billable unit.</t>
  </si>
  <si>
    <t>Indicatie variabel artikel</t>
  </si>
  <si>
    <t>Logische waarde waarmee wordt aangegeven of dit artikel variabel van gewicht, maat of volume is.</t>
  </si>
  <si>
    <t>Ingangsdatum/tijd</t>
  </si>
  <si>
    <t>De datum en tijd waarop deze gegevens van kracht zijn.</t>
  </si>
  <si>
    <t>Dit veld is verplicht bij elke wijziging, om verschillende dataversies van elkaar te kunnen onderscheiden. De ingevulde datum mag niet in het verleden liggen.</t>
  </si>
  <si>
    <t>Indien dit gegevensveld niet wordt bijgewerkt, vult GS1 Data Source de datum met de dag van ontvangst in de datapool.</t>
  </si>
  <si>
    <t>The date and time at which these data are in force.</t>
  </si>
  <si>
    <t>This attribute is mandatory with every change, in order to be able to distinguish between different data versions. The date entered may not be in the past.</t>
  </si>
  <si>
    <t>If this data attribute is not updated, GS1 Data Source fills the Effective Date Time with the date of receipt in the data pool.</t>
  </si>
  <si>
    <t>Startdatum/tijd beschikbaarheid</t>
  </si>
  <si>
    <t>De datum en tijd waarop het artikel beschikbaar is om te worden besteld.</t>
  </si>
  <si>
    <t>De ingevulde datum waarde mag zowel in het verleden als in de toekomst liggen.</t>
  </si>
  <si>
    <t>Einddatum/tijd beschikbaarheid</t>
  </si>
  <si>
    <t>De datum en tijd waarop het artikel niet meer beschikbaar is om te worden besteld.</t>
  </si>
  <si>
    <t>Dit veld is verplicht als een artikel (tijdelijk) niet beschikbaar is. De ingevulde datum waarde mag alleen in de toekomst liggen en niet vóór de startdatum beschikbaarheid.</t>
  </si>
  <si>
    <t>Code GPC brick classificatie</t>
  </si>
  <si>
    <t>(10005844) - Medical Devices (10005845) - Pharmaceutical Drugs</t>
  </si>
  <si>
    <t>Code waarmee de categorie van het artikel wordt aangegeven.</t>
  </si>
  <si>
    <t xml:space="preserve">Aanbevolen wordt om de juiste GPC code te gebruiken. </t>
  </si>
  <si>
    <t>Unieke 8-cijferige code die de GPC van het product weergeeft.</t>
  </si>
  <si>
    <t>Code indicating the category of the product.</t>
  </si>
  <si>
    <t xml:space="preserve">It is recommended to use the correct GPC code. </t>
  </si>
  <si>
    <t>Unique 8-digit code representing the GPC of the product.</t>
  </si>
  <si>
    <t>GS1 locatiecode (GLN) dataleverancier</t>
  </si>
  <si>
    <t>Fabrikant / manufacturer</t>
  </si>
  <si>
    <t>Wereldwijd uniek nummer ter identificatie van de partij (u) die deze gegevens over dit artikel levert.</t>
  </si>
  <si>
    <t>Naam dataleverancier</t>
  </si>
  <si>
    <t>70</t>
  </si>
  <si>
    <t>Naam van de van de partij (u) die deze gegevens over dit artikel levert.</t>
  </si>
  <si>
    <t>Dit veld wordt gevuld door de datapool met de naam behorend bij de GLN uit het veld 'Information Provider GLN'.</t>
  </si>
  <si>
    <t>Name of the party (you) providing this information on this product.</t>
  </si>
  <si>
    <t>This attribute is filled by the data pool with the name belonging to the GLN from the attribute 'Information Provider GLN'.</t>
  </si>
  <si>
    <t>Merknaam</t>
  </si>
  <si>
    <t>max. 70 characters alfanumeric</t>
  </si>
  <si>
    <t>De naam van het merk waaronder het artikel wordt verkocht en gepromoot.</t>
  </si>
  <si>
    <t>Vul bij merkloze artikelen en combinatieverpakkingen 'UNBRANDED' in.</t>
  </si>
  <si>
    <t>De merknaam van het product waaraan de consument het herkent. De inhoud is taal onafhankelijk, de waarde is identiek voor iedere doelmarkt.</t>
  </si>
  <si>
    <t>The name of the brand under which the product is sold and promoted.</t>
  </si>
  <si>
    <t>For unbranded products and combination packs, enter 'UNBRANDED'.</t>
  </si>
  <si>
    <t>The brand name of the product by which the consumer recognizes it. The content is language independent, the value is identical for each target market.</t>
  </si>
  <si>
    <t>Functionele productnaam</t>
  </si>
  <si>
    <t>Knee implant</t>
  </si>
  <si>
    <t>Tekst waarmee het gebruik van het artikel door de eind gebruiker wordt aangegeven. Dit helpt bij de verduidelijking van de product classificatie.</t>
  </si>
  <si>
    <t>Beschrijf het gebruik van het artikel door antwoord te geven op de vraag 'wat is het?'.</t>
  </si>
  <si>
    <t>Functionele productnaam - taalcode</t>
  </si>
  <si>
    <t>Code die de taal aangeeft waarin de tekst van dit gegeven wordt uitgedrukt, gecodeerd volgens ISO 639-1 (2 alfa).</t>
  </si>
  <si>
    <t>Kies een geldige taalcode uit de codelijst.</t>
  </si>
  <si>
    <t>Codelijst: 
http://apps.gs1.org/GDD/bms/GDSN_3.1.15/Pages/bdtList.aspx?semanticURN=urn:gs1:gdd:bdt:LanguageCode</t>
  </si>
  <si>
    <t>Code indicating the language in which the text of this information is to be expressed, coded in accordance with ISO 639-1 (2 alpha characters).</t>
  </si>
  <si>
    <t>Select a valid language code from the code list.</t>
  </si>
  <si>
    <t>Codelist: 
http://apps.gs1.org/GDD/bms/GDSN_3.1.15/Pages/bdtList.aspx?semanticURN=urn:gs1:gdd:bdt:LanguageCode</t>
  </si>
  <si>
    <t>Aanvullende omschrijving</t>
  </si>
  <si>
    <t>500</t>
  </si>
  <si>
    <t>Healthchoice Classic knee implant</t>
  </si>
  <si>
    <t>Tekst waarmee de commerciële omschrijving van het artikel wordt aangegeven met hierin de belangrijkste attributen.</t>
  </si>
  <si>
    <t>Vul in indien van toepassing.
Start de tekstwaarde in het gegevensveld met een hoofdletter, gevolgd door kleine letters. Gebruik geen afkortingen.</t>
  </si>
  <si>
    <t>Aanvullende omschrijving - taalcode</t>
  </si>
  <si>
    <t>Vul in indien van toepassing.
Kies een geldige taalcode uit de codelijst.</t>
  </si>
  <si>
    <t>Volledige omschrijving</t>
  </si>
  <si>
    <t>Healthchoice Classic 3pc Knee Replacement kit 50 mm</t>
  </si>
  <si>
    <t>Productnaam / Product name</t>
  </si>
  <si>
    <t>Tekst die het artikel omschrijft.</t>
  </si>
  <si>
    <t>Vul dit veld met de informatie die in de volgende velden staat: ‘Merknaam’, ‘Submerk’, ‘Functionele naam’ en ‘Netto inhoud’. Let op: gebruik in dit veld geen afkortingen, met uitzondering van officiële afkortingen van meeteenheden (bijvoorbeeld mg).</t>
  </si>
  <si>
    <t>Volledige omschrijving - taalcode</t>
  </si>
  <si>
    <t>Productnaam taalcode / Product name language code</t>
  </si>
  <si>
    <t>Heeft batchnummer</t>
  </si>
  <si>
    <t>Indicatie Lot-/batchnummer / Indication Lot-/batch number</t>
  </si>
  <si>
    <t>Logische waarde waarmee wordt aangegeven of dit artikel een lot-/batchnummer bevat.</t>
  </si>
  <si>
    <t>Locatie serienummer op de verpakking</t>
  </si>
  <si>
    <t>Choose a value from the drop down list.</t>
  </si>
  <si>
    <t xml:space="preserve">Indicatie locatie serienummer  / Indication location serial number
</t>
  </si>
  <si>
    <t>De locatie van het serienummer op het artikel of op de verpakking.</t>
  </si>
  <si>
    <t xml:space="preserve">Kies een geldige waarde uit de codelijst. Meerdere waarden kiezen is mogelijk. 
Indien locatie van het serienummer niet bekend is kies (UNKNOWN) - Unknown location of marking.
Indien het artikel geen serienummer heeft kies: (NOT_MARKED) - No serial number marked
</t>
  </si>
  <si>
    <t>Codelijst: http://apps.gs1.org/GDD/Pages/clDetails.aspx?semanticURN=urn:gs1:gdd:cl:SerialNumberLocationCode&amp;release=1</t>
  </si>
  <si>
    <t>The location of the serial number on the product or on the packaging.</t>
  </si>
  <si>
    <t>Select a valid value from the code list. Multiple values are possible.
If the location of the serial number is not known select (UNKNOWN) - Unknown location of marking.
If the product does not have a serial number select
(NOT_MARKED) - No serial number marked.</t>
  </si>
  <si>
    <t>Codelist: http://apps.gs1.org/GDD/Pages/clDetails.aspx?semanticURN=urn:gs1:gdd:cl:SerialNumberLocationCode&amp;release=1</t>
  </si>
  <si>
    <t>Netto-inhoud</t>
  </si>
  <si>
    <t>2100</t>
  </si>
  <si>
    <t>PH</t>
  </si>
  <si>
    <t>Getal dat de inhoud van het artikel aangeeft zoals vermeld op de verpakking.</t>
  </si>
  <si>
    <t>Vermeld de waarde zoals deze is aangegeven op de verpakking. 
Geef in geval van een multipak de totale inhoud aan (bv. inhoud geeft aan 7 x 3 stuks, netto inhoud bevat dan de waarde 21 stuks). 
Geef in geval van variabele artikelen de gemiddelde hoeveelheid. 
Als op de verpakking geen waarde te vinden is en de inhoud is duidelijk van de verpakking af te leiden dan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artikelen met gevaarlijke stoffen moet in ieder geval liter of gram worden aangegeven. 
De waarde vermelden in 3 decimalen en afronden in onderliggende eenheid (bv. bij kilogram in gram en bij centimeter in millimeter).</t>
  </si>
  <si>
    <t>Number indicating the content of the product as stated on the packaging.</t>
  </si>
  <si>
    <t>Indicate the value as it appears on the packaging.
In case of a multipack, indicate the total content (e.g. content indicates 7 x 3 pieces, net content then contains the value 21 pieces).
In the case of variable products, indicate the average quantity.
If no value can be found on the packaging and the content can be clearly deduced, fill in the actual content with the corresponding unit, otherwise fill in 'pieces'.  If there are several different net contents on the packaging, enter 1 'piece'.
In the case of a value with a lower and an upper limit, indicate the lower limit.  This data field can be indicated in several units of measurement.  For products containing hazardous substances, indicate at least litres or grams.  Indicate the value in 3 decimal places and round off in underlying unit (e.g. for kilograms in grams and for centimetres in millimetres).</t>
  </si>
  <si>
    <t>Netto-inhoud - maateenheid</t>
  </si>
  <si>
    <t>Select a value from the code list MeasurementUnitCode.</t>
  </si>
  <si>
    <t>mg</t>
  </si>
  <si>
    <t>Code waarmee de maateenheid wordt aangegeven voor de Netto inhoud.</t>
  </si>
  <si>
    <t>Kies een geldige code uit de codelijst indien het veld 'Netto inhoud' is ingevuld.
Toegestaan zijn alleen de meeteenheden CMT (centimeter), MMT (millimeter), KGM (kilogram), GRM (gram), LTR (liter), MLT (milliliter), MTK (vierkante meter) en EA en H87 (stuks).</t>
  </si>
  <si>
    <t xml:space="preserve">Codelijst:
http://apps.gs1.org/GDD/bms/Version3_4/Pages/bdtList.aspx?semanticURN=urn:gs1:gdd:bdt:MeasurementUnitCode </t>
  </si>
  <si>
    <t>Code indicating the unit of measurement for the Net content.</t>
  </si>
  <si>
    <t>Choose a valid code from the code list if the field 'Net content' is filled in.
Only the units of measurement CMT (centimetres), MMT (millimetres), KGM (kilograms), GRM (grams), LTR (litres), MLT (millilitres), MTK (square metres) and EA and H87 (pieces) are allowed.</t>
  </si>
  <si>
    <t xml:space="preserve">Codelist:
http://apps.gs1.org/GDD/bms/Version3_4/Pages/bdtList.aspx?semanticURN=urn:gs1:gdd:bdt:MeasurementUnitCode </t>
  </si>
  <si>
    <t>Type datum op verpakking</t>
  </si>
  <si>
    <t>Choose PRODUCTION_DATE or EXPIRATION_DATE</t>
  </si>
  <si>
    <t>Geef het type van de aangegeven datum op de verpakking</t>
  </si>
  <si>
    <t>Kies een geldige waarde uit de waardelijst om het gegeven in te vullen.
Indien er geen datum op de verpakking vermeld is, kies dan NO_DATE_MARKED</t>
  </si>
  <si>
    <t>Codelijst: http://apps.gs1.org/GDD/TradeItemDateOnPackagingTypeCode</t>
  </si>
  <si>
    <t>Enter the type of the date indicated on the packaging</t>
  </si>
  <si>
    <t>Choose a valid value from the code list. 
If there is no date on the package, choose NO_DATE_MARKED.</t>
  </si>
  <si>
    <t>Codelist: 
http://apps.gs1.org/GDD/TradeItemDateOnPackagingTypeCode</t>
  </si>
  <si>
    <t>Soort lokaal contact</t>
  </si>
  <si>
    <t>(PM) - Product management contact</t>
  </si>
  <si>
    <t>De algemene categorie van de contactpersoon of partij voor een artikel, bijvoorbeeld "Inkoop".</t>
  </si>
  <si>
    <t>Kies een geldige waarde uit de waardelijst om het gegeven in te vullen.</t>
  </si>
  <si>
    <t>The general category of the contact person or party of the product, e.g. "Purchasing".</t>
  </si>
  <si>
    <t>Select a valid value from the code list.</t>
  </si>
  <si>
    <t>Type communicatiekanaal</t>
  </si>
  <si>
    <t>(EMAIL) - email</t>
  </si>
  <si>
    <t>Het kanaal dat gebruikt wordt om contact met een partij op te nemen.</t>
  </si>
  <si>
    <t>Staat er een e-mailadres, website, fax- of telefoonnummer op de verpakking? Voer dan hier in om welk soort communicatiekanaal het gaat.</t>
  </si>
  <si>
    <t>Communication channel used to contact the party.</t>
  </si>
  <si>
    <t>Is there an e-mail address, website, fax or telephone number on the packaging? Then enter the type of communication channel here.</t>
  </si>
  <si>
    <t>Gegevens communicatiekanaal</t>
  </si>
  <si>
    <t>healthcare@gs1.nl</t>
  </si>
  <si>
    <t>Communicatiekanaal welke gebruikt wordt door afnemers voor hulpmiddelgerelateerde vragen.</t>
  </si>
  <si>
    <t>Staat er een e-mailadres, website, fax- of telefoonnummer op de verpakking? Vul die gegevens dan hier in.</t>
  </si>
  <si>
    <t>Bevat het artikel latex</t>
  </si>
  <si>
    <t>Is het artikel MRI compatibel</t>
  </si>
  <si>
    <t>(MRI_UNSAFE) - MRI unsafe - i.e. not safe to use within a Magnetic Resonance Imaging (MRI) system</t>
  </si>
  <si>
    <t>Code die aangeeft of het artikel veilig gebruikt kan worden in combinatie met een MRI (Magnetic Resonance Imaging) systeem.</t>
  </si>
  <si>
    <t>Kies een geldige code uit de codelijst.
Indien er geen markering aanwezig is kies: (UNSPECIFIED) - Unspecified</t>
  </si>
  <si>
    <t>Codelijst: http://apps.gs1.org/GDD/Pages/clDetails.aspx?semanticURN=urn:gs1:gdd:cl:MRICompatibilityCode&amp;release=1</t>
  </si>
  <si>
    <t>Code indicating whether the product can be used safely in the presence of an MRI (Magnetic Resonance Imaging) system.</t>
  </si>
  <si>
    <t>Choose a valid code from the code list.
If no mark is present choose: (UNSPECIFIED) - Unspecified</t>
  </si>
  <si>
    <t>Codelist: http://apps.gs1.org/GDD/Pages/clDetails.aspx?semanticURN=urn:gs1:gdd:cl:MRICompatibilityCode&amp;release=1</t>
  </si>
  <si>
    <t>Type sterilisatie gebruikt door fabrikant</t>
  </si>
  <si>
    <t>Een code waarmee wordt aangegeven op welke manier het artikel is gesteriliseerd door de fabrikant tijdens het productieproces.</t>
  </si>
  <si>
    <t>Kies een geldige code uit de codelijst.
Indien type sterilisatie niet bekend is, kies: (UNSPECIFIED) - Unspecified.
Attribuut leeglaten indien artikel niet gesteriliseerd is.</t>
  </si>
  <si>
    <t>A code indicating how the item has been sterilised by the manufacturer during the production process.</t>
  </si>
  <si>
    <t>Choose a valid value from the code list.
If the type of sterilisation is unknown, choose: (UNSPECIFIED) - Unspecified.
If the product has not been sterilised, keep attribute empty.</t>
  </si>
  <si>
    <t>Type sterilisatie vóór gebruik</t>
  </si>
  <si>
    <t>Een code waarmee wordt aangegeven op welke manier het artikel moet worden gesteriliseerd alvorens het te gebruiken.</t>
  </si>
  <si>
    <t>Kies een geldige code uit de codelijst.
Indien type sterilisatie niet bekend is, kies: (UNSPECIFIED) - Unspecified
Attribuut leeglaten indien artikel niet gesteriliseerd is.</t>
  </si>
  <si>
    <t>A code indicating how the product should be sterilised before it is used for the first time.</t>
  </si>
  <si>
    <t>Choose a valid value from the code list.
If the type of sterilisation is unknown, choose: (UNSPECIFIED) - Unspecified
If the product has not been sterilised, keep attribute empty.</t>
  </si>
  <si>
    <t>Door fabrikant opgegeven herbruikbaarheidstype</t>
  </si>
  <si>
    <t>Code om aan te geven dat het artikel bestemd is voor enkelvoudig of meervoudig gebruik volgens de specificaties van de fabrikant.</t>
  </si>
  <si>
    <t>Codelijst: http://apps.gs1.org/GDD/Pages/clDetails.aspx?semanticURN=urn:gs1:gdd:cl:HealthcareTradeItemReusabilityTypeCode&amp;release=1</t>
  </si>
  <si>
    <t>Code to indicate that the item is intended for single or multiple use according to the manufacturer's specifications.</t>
  </si>
  <si>
    <t>Codelist: http://apps.gs1.org/GDD/bms/GDSN_31/Pages/bieDetails.aspx?semanticURN=urn:gs1:gdd:bie:HealthcareTradeItemReusabilityInformation.manufacturerDeclaredReusabilityTypeCode</t>
  </si>
  <si>
    <t>FDA gebruikseenheid GTIN</t>
  </si>
  <si>
    <t xml:space="preserve">GTIN van de kleinste eenheid die in het artikel is opgenomen, zoals gedefinieerd door de FDA. </t>
  </si>
  <si>
    <t xml:space="preserve">GTIN of the smallest unit included in the product, as defined by the FDA. </t>
  </si>
  <si>
    <t>This data field contains 14 digits. If the GS1 item code (GTIN) consists of less than 14 digits, fill in the value with leading zeros.</t>
  </si>
  <si>
    <t>GS1 adrescode (GLN) merkhouder</t>
  </si>
  <si>
    <t>Wereldwijd uniek nummer ter identificatie van de partij die de eigenaar is van het merk.</t>
  </si>
  <si>
    <t>Invullen wanneer de leverancier niet de merkhouder (fabrikant) is.
Wanneer dit veld wordt gevuld, moet ook het veld 'Naam merkhouder' worden vermeld.</t>
  </si>
  <si>
    <t>Naam merkhouder</t>
  </si>
  <si>
    <t>Naam van de partij die de eigenaar van het merk is.</t>
  </si>
  <si>
    <t>Dit veld vult u in indien de GLN van de merkhouder ook ingevuld is</t>
  </si>
  <si>
    <t>UDID eerste publicatiedatum en tijd</t>
  </si>
  <si>
    <t>De datum waarop het artikel kan worden gepubliceerd door de Unique Device Identifier Database (UDID). Tot deze datum kan de artikeldata
opgeslagen zijn in de UDID, maar zal deze niet zichtbaar zijn voor het publiek.</t>
  </si>
  <si>
    <t>Vul dit veld met de datum van publicatie. Na publicatie kan deze datum niet meer gewijzigd worden.</t>
  </si>
  <si>
    <t>The date on which the product can be published by the Unique Device Identifier Database (UDID) in their public targeting systems. Until this date, the product data may be stored in the UDID, but will not be visible to the public.</t>
  </si>
  <si>
    <t>Enter this attribute with the date of publication. This date cannot be changed after publication.</t>
  </si>
  <si>
    <t>Aanvullende partij identificatie</t>
  </si>
  <si>
    <t>Aanvullende identificatie van een partij door middel van een andere code dan de GS1-locatiecode/Global Location Number (GLN).
Voor U.S. FDA is hier het DUNS nummer nodig. Het DUNS nummer is een bedrijfsnummer uitgegeven door Dun &amp; Bradstreet waarmee naam en adres van de labelaar (bedrijf) worden gekoppeld aan een bepaalde versie van een model van een apparaat in de UDI database.</t>
  </si>
  <si>
    <t>Voor U.S. FDA:
Vul dit veld met het DUNS nummer toegekend aan de labeller van het artikel.</t>
  </si>
  <si>
    <t>Additional identification of a party through a different identification then the Global Location Number (GLN).
For the U.S. FDA the DUNS number is required. The DUNS number is a company numer provided by Dun &amp; Bradsheet through which the name and address of the labeller are linked to a certain version of a model of a product in the UDI database.</t>
  </si>
  <si>
    <t>For U.S. FDA: Enter the attrbute with the DUNS number assigned to the item's labeller.</t>
  </si>
  <si>
    <t>Code om de partij te identificeren door middel van een andere code dan de GS1-locatiedcode/Global Location Number (GLN).</t>
  </si>
  <si>
    <t>Voor U.S. FDA:
Vul dit veld altijd met de vaste waarde DUNS.</t>
  </si>
  <si>
    <t>Code to identify the party through a different code then the Global Location Number (GLN).</t>
  </si>
  <si>
    <t>For U.S. FDA:
Always enter this attrbute with the code DUNS.</t>
  </si>
  <si>
    <t>Is artikel vrijgesteld van rechtstreeks aangebrachte artikelcode</t>
  </si>
  <si>
    <t>Een indicatie dat het artikel is vrijgesteld van een rechtstreeks aangebrachte artikelcode volgens de regelgeving binnen de doelmarkt.</t>
  </si>
  <si>
    <t>Indication whether the product is free from direct part marking according to the regulation of the target market.</t>
  </si>
  <si>
    <t xml:space="preserve">Select true or false. </t>
  </si>
  <si>
    <t>Rechtstreeks aangebrachte artikelcode</t>
  </si>
  <si>
    <t>Dit is een nummer of markering, rechtstreeks aangebracht op het artikel.</t>
  </si>
  <si>
    <t>Neem het nummer of de markering over zoals het op het artikel rechtstreeks is aangebracht.</t>
  </si>
  <si>
    <t>Meerdere waarden kiezen is mogelijk.</t>
  </si>
  <si>
    <t>This is a number or marking directly marked on the product.</t>
  </si>
  <si>
    <t>Copy the number or marking as it appears directly on the product.</t>
  </si>
  <si>
    <t>Rechtstreeks aangebrachte artikelcode certificerende instantie</t>
  </si>
  <si>
    <t xml:space="preserve">De naam van de instantie die het nummer of de markeringen heeft aangebracht op het artikel. </t>
  </si>
  <si>
    <t xml:space="preserve">Vul de naam in van de organisatie die het nummer of de markering heeft aangebracht. </t>
  </si>
  <si>
    <t>Is artikel vrijgesteld van FDA Pre-Market autorisatie</t>
  </si>
  <si>
    <t>Een indicatie of het artikel is vrijgesteld van de FDA Pre-Market autorisatie.</t>
  </si>
  <si>
    <t>Voor U.S. FDA:
Kies waar of niet waar.</t>
  </si>
  <si>
    <t>Indication whether the product is exempted from FDA Pre Market Authorization</t>
  </si>
  <si>
    <t xml:space="preserve">For U.S. FDA:
Select true or false. </t>
  </si>
  <si>
    <t>Nummer medisch hulpmiddelenoverzicht</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</si>
  <si>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</si>
  <si>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Vul dit veld met alle van toepassing zijnde overzichtnummers.</t>
  </si>
  <si>
    <t>Indicatie donatie identificatienummer</t>
  </si>
  <si>
    <t>Indicatie dat het medisch hulpmiddel onder beheer valt van een Donatie Identificatie Nummer.</t>
  </si>
  <si>
    <t>Indicates the device is managed by a Donation Identification Number. This number can be found on the device label or packaging.</t>
  </si>
  <si>
    <t>Select true or false. 
For U.S. FDA:
This attribute is only applicable to HCT/P products regulated as medical devices.</t>
  </si>
  <si>
    <t>UDID aantal artikelen in verpakking</t>
  </si>
  <si>
    <t>Used for comparing information for ordering and invoicing.</t>
  </si>
  <si>
    <t>Het aantal artikelen in de verpakking.</t>
  </si>
  <si>
    <t>Vul het aantal artikelen in dit veld in, dat in de basiseenheid aanwezig is. Voorbeeld: een verpakking van 6 injectiespuiten waarbij de verpakking het artikel is. Dan is het in te vullen aantal 6.</t>
  </si>
  <si>
    <t xml:space="preserve">Aanvullend classificatiesysteem </t>
  </si>
  <si>
    <t>MD: '76 (EU DeviceRiskClass MDR/IVDR)' or '85 (EU Directive MDD/AIMDD/IVDD Risk Class)' is
mandatory. For class III and IIb implants '35 (GMDN) is also mandatory.</t>
  </si>
  <si>
    <t>76 (EU DeviceRiskClass MDR/IVDR);
85 (EU Directive MDD/AIMDD/IVDD Risk Class);
35 (GMDN);</t>
  </si>
  <si>
    <t>Producttype / Product type</t>
  </si>
  <si>
    <t>Aanvullend classificatiesysteem waarde</t>
  </si>
  <si>
    <t>Category code based on alternate classification schema chosen in addition to Global Product Classification (GPC) classification.</t>
  </si>
  <si>
    <t>EU_CLASS_IIB;
DCE</t>
  </si>
  <si>
    <t>Code waarmee het toegepaste aanvullende classificatieschema wordt aangeduid.</t>
  </si>
  <si>
    <t>Aanvullend classificatiesysteem waarde omschrijving</t>
  </si>
  <si>
    <t>GS1 artikelcode (GTIN) dochterniveau</t>
  </si>
  <si>
    <t>Identifies the GTIN of the next lower level trade item that the parent trade item contains</t>
  </si>
  <si>
    <t>If this is the base item, leave the attribute empty. If this is not a base item, enter the GTIN of the trade item that is in the Next Lower Level Trade Item</t>
  </si>
  <si>
    <t>0733255188604</t>
  </si>
  <si>
    <t>Aantal kinderen</t>
  </si>
  <si>
    <t>Number that indicaties the number of unique products (GTIN's) in the hierarchy.</t>
  </si>
  <si>
    <t>2</t>
  </si>
  <si>
    <t>Getal dat het aantal unieke artikelen (GS1 artikelcodes (GTIN’s)) in de hiërarchie aangeeft.</t>
  </si>
  <si>
    <t xml:space="preserve">Vul het aantal unieke artikelen (GS1 artikelcodes
(GTIN’s)) op dit specifieke niveau van de hiërarchie in. </t>
  </si>
  <si>
    <t>Totaal aantal onderliggende eenheden</t>
  </si>
  <si>
    <t>Number that indicaties the total number of products in the hierarchy.</t>
  </si>
  <si>
    <t>10</t>
  </si>
  <si>
    <t>Getal dat het totale aantal artikelen in een hiërarchie
aangeeft.</t>
  </si>
  <si>
    <t>Vul het totale aantal artikelen op dit specifieke niveau van de hiërarchie in.</t>
  </si>
  <si>
    <t xml:space="preserve">Aantal onderliggende eenheden
</t>
  </si>
  <si>
    <t>Number that indicates the amount of GTIN's on the next lower level.</t>
  </si>
  <si>
    <t>6</t>
  </si>
  <si>
    <t>Getal dat het aantal eenheden van de GS1 artikelcode
(GTIN) op dochterniveau aangeeft.</t>
  </si>
  <si>
    <t>Vul voor de gespecificeerde ‘GS1 artikelcode (GTIN) dochterniveau’ het aantal artikelen op dit niveau van de hiërarchie in.
Gebruik dit veld alleen voor een logistieke eenheid als aan de palletconfiguratie een GTIN is toegekend. In alle andere gevallen voert u een waarde in bij het veld ‘Aantal eenheden per non-GTIN pallet’.</t>
  </si>
  <si>
    <t>Component Nummer</t>
  </si>
  <si>
    <t>Laatste verzenddatum/tijd</t>
  </si>
  <si>
    <t>Verpakkingstype</t>
  </si>
  <si>
    <t>Verpakkingsomschrijving</t>
  </si>
  <si>
    <t xml:space="preserve">Datum/tijd beëindiging productie
</t>
  </si>
  <si>
    <t>Bevat het artikel menselijk weefsel</t>
  </si>
  <si>
    <t>Code die aangeeft of het artikel menselijk weefsel bevat.</t>
  </si>
  <si>
    <t>Codelijst: http://apps.gs1.org/GDD/Pages/clDetails.aspx?semanticURN=urn:gs1:gdd:cl:NonBinaryLogicEnumeration&amp;release=1</t>
  </si>
  <si>
    <t>Code indicating whether the product contains human tissue.</t>
  </si>
  <si>
    <t>Choose a valid code from the code list.</t>
  </si>
  <si>
    <t>Codelist: http://apps.gs1.org/GDD/Pages/clDetails.aspx?semanticURN=urn:gs1:gdd:cl:NonBinaryLogicEnumeration&amp;release=1</t>
  </si>
  <si>
    <t>Gezondheidszorg Gegroepeerde Product Code</t>
  </si>
  <si>
    <r>
      <rPr>
        <sz val="10"/>
        <color theme="1"/>
        <rFont val="Verdana"/>
        <family val="2"/>
      </rPr>
      <t>Bevat geen-keurmerken</t>
    </r>
  </si>
  <si>
    <t>Afleverstatus</t>
  </si>
  <si>
    <t>Code klinische grootte</t>
  </si>
  <si>
    <t>Waarde klinische grootte</t>
  </si>
  <si>
    <t>Waarde klinische grootte - maateenheid</t>
  </si>
  <si>
    <t>Beschrijving klinische grootte</t>
  </si>
  <si>
    <t>Beschrijving klinische grootte - taalcode</t>
  </si>
  <si>
    <t>Soort temperatuur</t>
  </si>
  <si>
    <t>Maximum temperatuur</t>
  </si>
  <si>
    <t>Maximum temperatuur - maateenheid</t>
  </si>
  <si>
    <t>Minimum temperatuur</t>
  </si>
  <si>
    <t>Minimum temperatuur - maateenheid</t>
  </si>
  <si>
    <t>Maximale omgevingsluchtdruk</t>
  </si>
  <si>
    <t>Maximale omgevingsluchtdruk - maateenheid</t>
  </si>
  <si>
    <t>Minimale omgevingsluchtdruk</t>
  </si>
  <si>
    <t>Vochtigheid kwalificatiecode</t>
  </si>
  <si>
    <t>Maximale vochtigheidspercentage</t>
  </si>
  <si>
    <t>Minimale vochtigheidspercentage</t>
  </si>
  <si>
    <t>Bewaarinstructies</t>
  </si>
  <si>
    <t>Hoogte</t>
  </si>
  <si>
    <t>Hoogte maateenheid</t>
  </si>
  <si>
    <t>Breedte</t>
  </si>
  <si>
    <t>Breedte maateenheid</t>
  </si>
  <si>
    <t>Diepte</t>
  </si>
  <si>
    <t>Diepte maateenheid</t>
  </si>
  <si>
    <t xml:space="preserve">Emballageartikel/herbruikbaar artikel
</t>
  </si>
  <si>
    <t>Brutogewicht</t>
  </si>
  <si>
    <t>Brutogewicht maateenheid</t>
  </si>
  <si>
    <t>Gegevensdrager familietype code</t>
  </si>
  <si>
    <t>Type gegevensdrager</t>
  </si>
  <si>
    <t xml:space="preserve">Minimale houdbaarheid na productie
</t>
  </si>
  <si>
    <t>Minimale houdbaarheid vanaf levering</t>
  </si>
  <si>
    <t>Indicatie implanteerbaar</t>
  </si>
  <si>
    <t>Indicatie of het artikel implanteerbaar is of niet.
Implanteerbare hulpmiddelen worden gedefinitieerd als hulpmiddelen die geheel of gedeeltelijk in het menselijk lichaam worden ingebracht, zoals bepaald door lokale regelgeving.</t>
  </si>
  <si>
    <t xml:space="preserve">Selecteer 'waar' of 'niet waar'. </t>
  </si>
  <si>
    <t>Codelijst:
http://apps.gs1.org/GDD/bms/GDSN_3.1.15/Pages/bieDetails.aspx?semanticURN=urn:gs1:gdd:bie:MedicalDeviceInformation.isTradeItemImplantable</t>
  </si>
  <si>
    <t>Indication whether the product is implantable or not.</t>
  </si>
  <si>
    <t>Select 'true' or 'false'.</t>
  </si>
  <si>
    <t>Codelist:
http://apps.gs1.org/GDD/bms/GDSN_3.1.15/Pages/bieDetails.aspx?semanticURN=urn:gs1:gdd:bie:MedicalDeviceInformation.isTradeItemImplantable</t>
  </si>
  <si>
    <t>Naam fabrikant</t>
  </si>
  <si>
    <t>The name of the manufacturer</t>
  </si>
  <si>
    <t>Healthcare B.V.</t>
  </si>
  <si>
    <t>Naam van de fabrikant.</t>
  </si>
  <si>
    <t>Vul de naam van de fabrikant in.</t>
  </si>
  <si>
    <t>Name of the manufacturer.</t>
  </si>
  <si>
    <t>Enter the name of the manufacturer.</t>
  </si>
  <si>
    <t>GS1 locatiecode (GLN) fabrikant</t>
  </si>
  <si>
    <t>The GLN of the manufacturer</t>
  </si>
  <si>
    <t>8712345013103</t>
  </si>
  <si>
    <t>GLN van de fabrikant.</t>
  </si>
  <si>
    <t>Vul de GLN van de fabrikant in.</t>
  </si>
  <si>
    <t>GLN of the manufacturer.</t>
  </si>
  <si>
    <t>Enter the GLN of the manufacturer.</t>
  </si>
  <si>
    <t>Code type claim</t>
  </si>
  <si>
    <t>Select 'PHTHALATE'</t>
  </si>
  <si>
    <t>Het type stof of ingrediënt waarop de claim betrekking heeft.</t>
  </si>
  <si>
    <t>Selecteer 'PHTHALATE'.</t>
  </si>
  <si>
    <t>Codelijst:
http://apps.gs1.org/GDD/bms/GDSN_3.1.15/Pages/bdtList.aspx?semanticURN=urn:gs1:gdd:bdt:nutritionalClaimNutrientElementCode</t>
  </si>
  <si>
    <t>The type of substance or ingredient to which the claim relates.</t>
  </si>
  <si>
    <t>Select 'PHTHALATE'.</t>
  </si>
  <si>
    <t>Codelist:
http://apps.gs1.org/GDD/bms/GDSN_3.1.15/Pages/bdtList.aspx?semanticURN=urn:gs1:gdd:bdt:nutritionalClaimNutrientElementCode</t>
  </si>
  <si>
    <t>Code bestanddeelclaim</t>
  </si>
  <si>
    <t>A code depicting the degree to which a trade item contains a specific nutrient or ingredient in relation to a health claim.</t>
  </si>
  <si>
    <t>Select 'FREE_FROM' or 'CONTAINS'</t>
  </si>
  <si>
    <t>Code waarmee wordt aangegeven in hoeverre een artikel een bepaalde stof of ingedriënt bevat.</t>
  </si>
  <si>
    <t xml:space="preserve">Als het artikel phthalates bevat, selecteer 'CONTAINS' voor de 'Nutriënten Claim Code'. Als het artikel geen phthalates bevat, selecteer dan 'FREE_FROM'.
Bij twijfel selecteert u 'CONTAINS'.
</t>
  </si>
  <si>
    <t>Codelijst:
http://apps.gs1.org/GDD/bms/GDSN_3.1.15/Pages/bdtList.aspx?semanticURN=urn:gs1:gdd:bdt:NutritionalClaimTypeCode</t>
  </si>
  <si>
    <t>Code indicating the extent to which a product contains a particular substance or ingredient.</t>
  </si>
  <si>
    <t>If the product contains phthalates, select 'CONTAINS' for the Nutritional Claim Type Code. If the product does not contain phthalates, select 'FREE_FROM'.
If in doubt, select 'CONTAINS'.</t>
  </si>
  <si>
    <t>Codelist:
http://apps.gs1.org/GDD/bms/GDSN_3.1.15/Pages/bdtList.aspx?semanticURN=urn:gs1:gdd:bdt:NutritionalClaimTypeCode</t>
  </si>
  <si>
    <t>Code karakteristieke functionaliteit</t>
  </si>
  <si>
    <t>A code depicting a distinctive functionality offered as a special attraction to the trade item.</t>
  </si>
  <si>
    <t>Select 'STERILE' if the device is sterile, otherwise leave empty.</t>
  </si>
  <si>
    <t>Indicatie of het artikel steriel is.</t>
  </si>
  <si>
    <t xml:space="preserve">Indien het artikel steriel is, selecteer code 'STERILE'.  Indien het artikel niet steriel is, dan dient dit attribuut leeg te worden gelaten.
</t>
  </si>
  <si>
    <t>Codelijst:
http://apps.gs1.org/GDD/bms/GDSN_3.1.15/Pages/bieDetails.aspx?semanticURN=urn:gs1:gdd:bie:MarketingInformation.tradeItemFeatureCodeReference</t>
  </si>
  <si>
    <t>Indication whether the item is sterile.</t>
  </si>
  <si>
    <t>If the item is sterile, select 'STERILE'. If the item is not sterile, this attribute should be left empty.</t>
  </si>
  <si>
    <t>Codelist:
http://apps.gs1.org/GDD/bms/GDSN_3.1.15/Pages/bieDetails.aspx?semanticURN=urn:gs1:gdd:bie:MarketingInformation.tradeItemFeatureCodeReference</t>
  </si>
  <si>
    <t>Type extern bestand</t>
  </si>
  <si>
    <t>The type of file that is being referenced.</t>
  </si>
  <si>
    <t>CERTIFICATION
DECLARATION_OF_CONFORMITY
IFU</t>
  </si>
  <si>
    <t>Code die het soort bestand aanduidt waarnaar wordt gerefereerd.</t>
  </si>
  <si>
    <t>Vul dit veld altijd met de waardes 'CERTIFICATION', 'DECLARATION_OF_CONFORMITY' en 'IFU'.</t>
  </si>
  <si>
    <t>Always enter this attribute with the values 'CERTIFICATION', 'DECLARATION_OF_CONFORMITY' and 'IFU'.</t>
  </si>
  <si>
    <t>Codelist:
http://apps.gs1.org/GDD/bms/GDSN_3.1.15/Pages/bdtList.aspx?semanticURN=urn:gs1:gdd:bdt:ReferencedFileTypeCode</t>
  </si>
  <si>
    <t>Link naar extern bestand</t>
  </si>
  <si>
    <t>PDF or URL</t>
  </si>
  <si>
    <t>Tekst welke verwijst naar een bron op het internet (PDF of URL).</t>
  </si>
  <si>
    <t>Voer hier de URL in of voeg de PDF toe.</t>
  </si>
  <si>
    <t>Text that refers to a resource on the internet (PDF or URL).</t>
  </si>
  <si>
    <t>Enter the URL or attach the PDF.</t>
  </si>
  <si>
    <t>Naam van extern bestand</t>
  </si>
  <si>
    <t xml:space="preserve">De naam van het bestand dat de externe informatie bevat. </t>
  </si>
  <si>
    <t>Dit veld wordt automatisch gevuld a.d.h.v. de bestandsupload. Belangrijk is dat de naam van het bestand minimaal de Basic UDI-DI/Global Model Number dient te bevatten waar de inhoud van het bestand op van toepassing is.</t>
  </si>
  <si>
    <t>This attribute is automatically filled by means of the file upload. Important is that the name of the file must contain at least the Basic UDI-DI/Global Model Number to which the content of the file applies.</t>
  </si>
  <si>
    <t>Extensie van extern bestand</t>
  </si>
  <si>
    <t>qualificationDateTime</t>
  </si>
  <si>
    <t>Naam certificerende instantie</t>
  </si>
  <si>
    <t>Naam van de aangemelde instantie/notified body.</t>
  </si>
  <si>
    <t>Vul de naam in van de organisatie die de certificering heeft uitgegeven (aangemelde instantie).</t>
  </si>
  <si>
    <t>Name of the notified body.</t>
  </si>
  <si>
    <t>Enter the name of the organization that issued the certification (notified body).</t>
  </si>
  <si>
    <t>Certificeringsstandaard</t>
  </si>
  <si>
    <t>Certificeringsnummer</t>
  </si>
  <si>
    <t>Number of the CE-certificate.</t>
  </si>
  <si>
    <t>Nummer van het CE-certificaat.</t>
  </si>
  <si>
    <t>Vul het nummer van het certificaat in.</t>
  </si>
  <si>
    <t>Number of the CE certificate.</t>
  </si>
  <si>
    <t>Enter the number of the certificate.</t>
  </si>
  <si>
    <t>Certificering Identificatie</t>
  </si>
  <si>
    <t>Einddatum certificaat</t>
  </si>
  <si>
    <t>Einddatum van het CE-certificaat.</t>
  </si>
  <si>
    <t>Vul de einddatum van het certificaat in.</t>
  </si>
  <si>
    <t>End date of the CE certificate.</t>
  </si>
  <si>
    <t>Enter the end date of the certificate.</t>
  </si>
  <si>
    <t>Aanvullende identificatie certificerende instantie</t>
  </si>
  <si>
    <t>Number of the certifying organisation/notified body.</t>
  </si>
  <si>
    <t>Nummer van de aangemelde instantie/notified body.</t>
  </si>
  <si>
    <t>Vul het nummer van de aangemelde instantie/Notified Body in.</t>
  </si>
  <si>
    <t>Korte omschrijving</t>
  </si>
  <si>
    <t>Korte omschrijving taalcode</t>
  </si>
  <si>
    <t>nl</t>
  </si>
  <si>
    <t>Laatste wijzigingsdatum</t>
  </si>
  <si>
    <t>Publicatiedatum/tijd</t>
  </si>
  <si>
    <t>Type verordening/Richtlijn</t>
  </si>
  <si>
    <t>Select 'CE' if the device has CE, otherwise leave empty.</t>
  </si>
  <si>
    <t>Indicatie of het artikel CE-markering heeft.</t>
  </si>
  <si>
    <t>Indien het artikel CE-markering heeft, selecteer code 'CE'. Indien het artikel geen CE-markering heeft, dan dient dit attribuut leeg te worden gelaten.</t>
  </si>
  <si>
    <t>Indication whether the product has a CE mark or not.</t>
  </si>
  <si>
    <t>If the product has a CE mark, select 'CE'. If the product does not have a CE mark, this attribute should be left empty.</t>
  </si>
  <si>
    <t>Codelist:
http://apps.gs1.org/GDD/bms/GDSN_3.1.15/Pages/bdtList.aspx?semanticURN=urn:gs1:gdd:bdt:RegulationTypeCode</t>
  </si>
  <si>
    <t>U.S. FDA specific instructions</t>
  </si>
  <si>
    <t>FDA Attribute name</t>
  </si>
  <si>
    <t>FDA Data Type &amp; Length</t>
  </si>
  <si>
    <t>FDA Description</t>
  </si>
  <si>
    <t>FDA Data Entry Notes</t>
  </si>
  <si>
    <t>Mandatory FDA</t>
  </si>
  <si>
    <t>FDA Edit Rules After Grace Period</t>
  </si>
  <si>
    <t>FDA Entry List of Values (LOV)</t>
  </si>
  <si>
    <t>FDA New DI Trigger?</t>
  </si>
  <si>
    <t>FDA Public/Private Status</t>
  </si>
  <si>
    <t>FDA specific GDSN notes</t>
  </si>
  <si>
    <t>Primary DI Number</t>
  </si>
  <si>
    <t>Numeric or Alphanumeric, 6-23 characters</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</si>
  <si>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</si>
  <si>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Enter the Device Identifier (DI) Number. Data type and field length are determined by the individual Issuing Agency structure.
GS1: 14-digit numeric value
HIBCC: 6-23 character alphanumeric value
ICCBBA-10 or 16 character alphanumeric value</t>
  </si>
  <si>
    <t>YES</t>
  </si>
  <si>
    <t>None (NO edit, add, or delete are allowed)</t>
  </si>
  <si>
    <t>Public</t>
  </si>
  <si>
    <t>Version or Model Number;
Product code</t>
  </si>
  <si>
    <t>Alphanumeric, 40;
Alphanumeric, 3</t>
  </si>
  <si>
    <t>The version or model found on the device label or accompanying packaging used to identify a category or design of a device. The version or model identifies all devices that have specifications, performance, size, and composition within limits set by the labeler.;
Product code: Unique three-character value assigned by the FDA to indicate a product code.</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</si>
  <si>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
Enter all applicable Product Codes, three-letter code.
For all PMA and 510k devices, Product Codes are assigned in the FDA approval or clearance letter, respectively. For Class I and exempt devices, the device Product Code may be self-identified.</t>
  </si>
  <si>
    <t>Product codes YES, unless device is a kit or IVD with a BL premarket submission number</t>
  </si>
  <si>
    <t>Use code value of MODEL_NUMBER and FDA_PRODUCT_CODE</t>
  </si>
  <si>
    <t>GDSN Mandatory for US</t>
  </si>
  <si>
    <t xml:space="preserve">Company Name </t>
  </si>
  <si>
    <t>Company name associated with the labeler DUNS Number entered in the DI
Record.</t>
  </si>
  <si>
    <t>Auto populated based on the Labeler DUNS Number
The labeler company name submitted to the GUDID should match the
company name on the device label.</t>
  </si>
  <si>
    <t>NO</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</si>
  <si>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</si>
  <si>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</si>
  <si>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</si>
  <si>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</si>
  <si>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Device Description</t>
  </si>
  <si>
    <t>Alphanumeric, 2000</t>
  </si>
  <si>
    <t>Additional relevant information about the device that is not already captured as a distinct GUDID data attribute.</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</si>
  <si>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</si>
  <si>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</si>
  <si>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Lot or Batch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</si>
  <si>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</si>
  <si>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</si>
  <si>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Yes/No</t>
  </si>
  <si>
    <t>Serial Number</t>
  </si>
  <si>
    <t>Indicates the device is managed by serial number. This number can be found on the device label or packaging. The serial number is assigned by the labeler and should be specific to each device.</t>
  </si>
  <si>
    <t>Choose Yes/No from the drop down list.</t>
  </si>
  <si>
    <t>LOGICAL POPULATION- (Logical BOOLEAN value of TRUE from the population of any value except NOT_MARKED in serialNumberLocationCode)</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</si>
  <si>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</si>
  <si>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</si>
  <si>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</si>
  <si>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</si>
  <si>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</si>
  <si>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</si>
  <si>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</si>
  <si>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Device required to be labeled as containing natural rubber latex or dry natural rubber (21 CFR 801.437)</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</si>
  <si>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</si>
  <si>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This definition is currently listed on the Global Data Dictionary, but will be changed in a future GDSN release to the definition and wording at this link.  Please use this new wording when populating the attribute.</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</si>
  <si>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</si>
  <si>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</si>
  <si>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</si>
  <si>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</si>
  <si>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</si>
  <si>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Device Packaged as Sterile</t>
  </si>
  <si>
    <t>Indicates the medical device is free from viable microorganisms. See ISO/TS 11139.</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</si>
  <si>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</si>
  <si>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LOGICAL POPULATION- (Logical BOOLEAN value of TRUE from the population of any value in initialManufacturerSterilisation)</t>
  </si>
  <si>
    <t xml:space="preserve">Sterilization Method;
Requires Sterilization Prior to Use
</t>
  </si>
  <si>
    <t>Code list;
Boolean</t>
  </si>
  <si>
    <t>Indicates the method(s) of sterilization that can be used for this device.;
Indicates that the device requires sterilization prior to use.</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</si>
  <si>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</si>
  <si>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YES, if 'Requires Sterilization Prior to Use' is marked 'Yes'</t>
  </si>
  <si>
    <t>Chlorine Dioxide; Dry Heat; Ethylene Oxide; High Intensity Light or Pulse Light; Hydrogen Peroxide; Microwave Radiation; Moist Heat or Steam; Ozone; Peracetic Acid; Radiation; Sound Waves; Ultraviolet Light</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</si>
  <si>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</si>
  <si>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For Single-Use</t>
  </si>
  <si>
    <t>Indicates that the device is intended for one use or on a single patient during a single procedure.</t>
  </si>
  <si>
    <t>LOGICAL POPULATION- (Logical BOOLEAN value of TRUE from the population of a value of SINGLE_USE or REUSABLE_SAME_PATIENT in  manufacturerDeclaredReusabilityType, all other values equate to a FALSE value)</t>
  </si>
  <si>
    <t>Unit of Use DI Number</t>
  </si>
  <si>
    <t>An identifier assigned to an individual medical device when a UDI is not labeled on the individual device at the level of its unit of use. Its purpose is to associate the use of a device to/on a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</si>
  <si>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</si>
  <si>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YES, if Device count &gt; 1</t>
  </si>
  <si>
    <t>Edit (Editing of entered data is allowed)</t>
  </si>
  <si>
    <t xml:space="preserve">Former AVP used for the Unit of Use DI Number: fDAUnitOfUse
</t>
  </si>
  <si>
    <t>FDA: The GLN will be the Labeler GLN.  The Labeler DUNS will be tied as additional party Identification to this GLN.</t>
  </si>
  <si>
    <t>Recommended for US.</t>
  </si>
  <si>
    <t>DI Record Publish Date</t>
  </si>
  <si>
    <t>Date format, 10 (YYYY-MM-DD)</t>
  </si>
  <si>
    <t>Indicates the date the DI Record gets published and is available via Public Search.</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</si>
  <si>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</si>
  <si>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This attribute is trading partner dependent.  The specific UDID GLN should be provided with the date to ensure the correct date is sent to that UDID.</t>
  </si>
  <si>
    <t>Labeler DUNS Number</t>
  </si>
  <si>
    <t>Business number issued by Dun &amp; Bradstreet (D&amp;B) that is used to associate the Labeler (Company) name and address to a given version of model of a device in GUDID.</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</si>
  <si>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</si>
  <si>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from DUNS</t>
  </si>
  <si>
    <t>Private</t>
  </si>
  <si>
    <t xml:space="preserve">Brand owner GLN is a GDSN Mandatory attribute.  This pair of attributes will be provided as additional party identification tied specifically to the Brand Owner GLN.  </t>
  </si>
  <si>
    <t>Device Subject to Direct Marking (DM), but Exempt</t>
  </si>
  <si>
    <t>The device is exempt from Direct Marking requirements under 21 CFR 801.45.</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</si>
  <si>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</si>
  <si>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YES, if device is subject to 801.45</t>
  </si>
  <si>
    <t>DM DI Number</t>
  </si>
  <si>
    <t>An identifier that is marked directly on the medical device and is different than the Primary DI Number; only applicable to devices subject to Direct Marking requirements under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</si>
  <si>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</si>
  <si>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YES, if device is subject to 801.45 and 'DM DI Different from Primary DI' is checked</t>
  </si>
  <si>
    <t>AVP- directPartMarking
If Direct Part Marking is entered, FDA attribute 'DM DI Different from Primary DI' will automatically populate as true.</t>
  </si>
  <si>
    <t>Device Exempt from Premarket Submission</t>
  </si>
  <si>
    <t>FDA Premarket submission is not required for this device.</t>
  </si>
  <si>
    <t>YES, if Premarket
Submission Number OR Exempt status fulfills
regulatory
requirement.</t>
  </si>
  <si>
    <t>FDA Listing Number</t>
  </si>
  <si>
    <t>Alphanumeric, 7</t>
  </si>
  <si>
    <t>Number assigned by FDA during Registration and Listing to all devices in commercial distribution, regardless of pre-market authorization requirements per 21 CFR 807.28(f).</t>
  </si>
  <si>
    <t>Enter all relevant listing numbers that enable the labeler to commercially distribute the given version or model of device.
Listing number is optional for HCT/P devices, Kits and IVDs with a BLA premarket number.</t>
  </si>
  <si>
    <t>YES, unless
device is an HCT/P, kit or IVD with a BL
premarket
submission
number</t>
  </si>
  <si>
    <t>Add</t>
  </si>
  <si>
    <t>AVP- fDAMedicalDeviceListing
FDA Medical Device Listing could also be entered as code for the GDSN attribute 'Additional Trade Item Identification Type' and the value for GDSN attribute 'Additional Trade Item Identification'</t>
  </si>
  <si>
    <t>Donation Identification Number</t>
  </si>
  <si>
    <t>Choose Yes/No from the drop down list.
This PI is only applicable to HCT/P products regulated as medical devices.</t>
  </si>
  <si>
    <t xml:space="preserve">For 'True' the attribute TradeItemIdentificationMarkingTypeCode should be entered with value DONATION_IDENTIFICATION_NUMBER.
http://apps.gs1.org/GDD/Lists/Code%20List/CLDispForm.aspx?ID=34232
Former AVP- donationIdentificationNumberMarked
</t>
  </si>
  <si>
    <t>Device Count</t>
  </si>
  <si>
    <t>Numeric, 7</t>
  </si>
  <si>
    <t xml:space="preserve">Number of medical devices in the base package. </t>
  </si>
  <si>
    <r>
      <t>Enter the number of devices.
Example:  
Base Package = Box of 100 gloves; Primary DI = 101; 
Device Count = 100.</t>
    </r>
    <r>
      <rPr>
        <u/>
        <sz val="11"/>
        <color indexed="8"/>
        <rFont val="Calibri"/>
        <family val="2"/>
      </rPr>
      <t/>
    </r>
  </si>
  <si>
    <t xml:space="preserve">GMDN Preferred Term Code;
Supplement Number:
FDA Premarket Submission Number
</t>
  </si>
  <si>
    <t>Numeric, 5;
Numeric, 4;
Alphanumeric, 8</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</si>
  <si>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t>
  </si>
  <si>
    <t xml:space="preserve">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t>
  </si>
  <si>
    <t>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t>
  </si>
  <si>
    <t xml:space="preserve">Use code 35 for GMDN;
Use code 58 for Premarket Submission Number
</t>
  </si>
  <si>
    <t>Name</t>
  </si>
  <si>
    <t>Name of the common device type associated with the GMDN Preferred Term Code/FDA PT Code.</t>
  </si>
  <si>
    <t>Auto populated based on GMDN Preferred Term Code/FDA PT Code.</t>
  </si>
  <si>
    <t>Contains DI Package</t>
  </si>
  <si>
    <t>The Primary DI for the base package or the Package DI for any lower level package configuration contained within a given package configuration.</t>
  </si>
  <si>
    <t>YES, if Package DI is entered</t>
  </si>
  <si>
    <t>DI numbers; base package and all lower levels of packaging</t>
  </si>
  <si>
    <t>Quantity per Package</t>
  </si>
  <si>
    <t>Numeric; 9</t>
  </si>
  <si>
    <t xml:space="preserve">The number of packages with the same Primary DI or Package DI within a given packaging configuration.
</t>
  </si>
  <si>
    <t xml:space="preserve">Enter the number of devices per package.
The quantity of a package configuration must be &gt;1. 
Examples:
Package – Carton, Pkg DI 201 contains 4 boxes of DI 101; the quantity per package is 4. 
Package – Case, Pkg DI 301 contains 5 cartons of Pkg DI 201; the quantity per package is 5.
Package – Carton, Pkg DI 202 contains 10 boxes of DI 101; the quantity per package is 10.
</t>
  </si>
  <si>
    <t xml:space="preserve">Commercial Distribution End Date </t>
  </si>
  <si>
    <t>Indicates the date the device is no longer offered for commercial distribution by the labeler on record.  See 21 CFR 807.3(b) for exceptions.  The device may or may not still be available for purchase in the marketplace.</t>
  </si>
  <si>
    <t xml:space="preserve">Choose date from calendar or manually enter date in new format (yyyy-mm-dd).  
</t>
  </si>
  <si>
    <t>Package Type</t>
  </si>
  <si>
    <t>Alphanumeric; 20</t>
  </si>
  <si>
    <t>Text to describe the outer packaging of the product and enables users to understand higher level packaging configurations.</t>
  </si>
  <si>
    <t xml:space="preserve">Enter name or description of package.
This field is free text.  There is no implied definition or standard quantity to any package name.   </t>
  </si>
  <si>
    <t>Package Discontinue Date</t>
  </si>
  <si>
    <t>Indicates the date this particular package configuration is discontinued by the labeler.</t>
  </si>
  <si>
    <t>Choose date from calendar or manually enter in format (yyyy-mm-dd).
Discontinuation of a package is directly related to the discontinuation of the primary DI of the base package.  However, a package can also be discontinued without the discontinuation of the base package.</t>
  </si>
  <si>
    <t>Yes, if Package DI Number and Commercial Distribution End Date are entered, must also enter Package Discontinue Date</t>
  </si>
  <si>
    <t>Human Cell, Tissue or Cellular or Tissue-Based Product (HCT/P)</t>
  </si>
  <si>
    <t>Indicates that the product contains or consists of human cells or tissues that are intended for implantation, transplantation, infusion, or transfer into a human recipient as defined under 21 CFR 1271.3.</t>
  </si>
  <si>
    <t>Select checkbox if DI record is for a product defined under 21 CFR 1271.3
If checked, the labeler must assign and label each HCT/P device with a distinct identification code, per 21 CFR 1271.290(c).  The distinct identification code may take the form of a Donation Identification Number (DIN) , serial number, lot number, or a combination of these production identifiers (PIs).  Labelers of HCT/Ps regulated as medical devices should select the appropriate type of PI that appears on the label of the device.</t>
  </si>
  <si>
    <t>If no data is provided, 'No' is stored.</t>
  </si>
  <si>
    <t>Kit / Combination Product</t>
  </si>
  <si>
    <t>Indicates that the device is a convenience, combination, in vitro diagnostic (IVD), or medical procedure kit.  Kits are a collection of products, including medical devices, that are packaged together to achieve a common intended use and is being distributed as a medical device.
OR
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t>
  </si>
  <si>
    <t>Select checkbox if DI record is for a kit or for a combination product. Do not check if the device is a constituent part of a kit or combination product.</t>
  </si>
  <si>
    <t>Device labeled as "Not made with natural rubber latex"</t>
  </si>
  <si>
    <t>Indicates that natural rubber latex was not used as materials in the manufacture of the medical product and container and the device labeling contains this information.  Only applicable to devices not subject to the requirements under 21 CFR 801.437.  Not all medical products that are NOT made with natural rubber latex will be marked.</t>
  </si>
  <si>
    <t xml:space="preserve">Select checkbox if appropriate.
Only applicable if the response to "Device required to be labeled as containing natural rubber latex or dry natural rubber" is "No".
Optional element for labelers who include a statement of 'latex-free' on their label or in their labeling.  FDA finds these statements:  'latex-free' and 'does not contain latex', to be not scientifically supportable and strongly recommends they not be used in medical product labeling.  Instead FDA recommends the use of the statement 'Not made with natural rubber latex."  
It is not assumed that all devices NOT made with natural rubber latex are marked; therefore this is an optional element for the labelers who choose to make a statement in the labeling. </t>
  </si>
  <si>
    <t>Prescription Use (Rx) / Over the counter (OTC)</t>
  </si>
  <si>
    <t>Indicates that the device requires a prescription to use or that the device does not require a prescription to use and can be purchased over the counter (OTC).</t>
  </si>
  <si>
    <t>Select checkbox if appropriate.
Can select both Rx and OTC for one DI record.</t>
  </si>
  <si>
    <t>Size Type</t>
  </si>
  <si>
    <t>Dimension type for the clinically relevant measurement of the medical device.</t>
  </si>
  <si>
    <t>Choose a value from the drop down LOV.
If the desired Size Type is not in the current list, select 'Size Text, specify' and the data element 'Size Type Text' will appear (see below).  It is expected that the 'Size Text, specify' will only be available for a limited time.  Use this option to help us build a list of values that are appropriate for your device type.  GUDID reserves the right to review all suggestions before adding values to the Size Type LOV.  
More than one Size Value per Type and more than one Size Type may be added to each DI record.</t>
  </si>
  <si>
    <t>YES, if device is available in more than one size</t>
  </si>
  <si>
    <t>Circumference; Depth; Device Size Text, specify;  Catheter Gauge ; Outer Diameter; Height; Length; Lumen/Inner Diameter; Needle Gauge; Total Volume; Width; Weight; Pressure; Pore Size; Area/Surface Area; Angle</t>
  </si>
  <si>
    <t>Size Value</t>
  </si>
  <si>
    <t>Numeric; 40</t>
  </si>
  <si>
    <t>Numeric value for the clinically relevant size measurement of the medical device.</t>
  </si>
  <si>
    <t xml:space="preserve">Enter numeric value for size.
Decimals are accepted; fractions are not accepted.  Each Size Value should be entered separately.  GUDID is not accepting Size Value as a range at this time.  
</t>
  </si>
  <si>
    <t>Size Unit of Measure</t>
  </si>
  <si>
    <t>The unit of measure associated with each clinically relevant size.
SPL Text: "The unit of measure associated with each clinically relevant size. The unit of measure must conform to UCUM standards."</t>
  </si>
  <si>
    <t>Choose a value from the drop down.</t>
  </si>
  <si>
    <r>
      <t>For length</t>
    </r>
    <r>
      <rPr>
        <sz val="10"/>
        <rFont val="Verdana"/>
        <family val="2"/>
      </rPr>
      <t>: Centimeter; Decimeter; Feet; Femtometer; Inch; Kilometer; Meter; Micrometer; Millimeter; Nanometer; Picometer; Yard;</t>
    </r>
    <r>
      <rPr>
        <u/>
        <sz val="10"/>
        <rFont val="Verdana"/>
        <family val="2"/>
      </rPr>
      <t xml:space="preserve">
For area</t>
    </r>
    <r>
      <rPr>
        <sz val="10"/>
        <rFont val="Verdana"/>
        <family val="2"/>
      </rPr>
      <t>:  Square centimeter; Square foot; Square inch; Square meter; Square millimeter</t>
    </r>
    <r>
      <rPr>
        <u/>
        <sz val="10"/>
        <rFont val="Verdana"/>
        <family val="2"/>
      </rPr>
      <t xml:space="preserve">
For weight</t>
    </r>
    <r>
      <rPr>
        <sz val="10"/>
        <rFont val="Verdana"/>
        <family val="2"/>
      </rPr>
      <t>: Gram; Kilogram; Microgram; Milligram; Metric Ton; Pound; Ton</t>
    </r>
    <r>
      <rPr>
        <u/>
        <sz val="10"/>
        <rFont val="Verdana"/>
        <family val="2"/>
      </rPr>
      <t xml:space="preserve">
For total volume</t>
    </r>
    <r>
      <rPr>
        <sz val="10"/>
        <rFont val="Verdana"/>
        <family val="2"/>
      </rPr>
      <t>: Centiliter; Cubic Inch; Cup; Deciliter; Femtoliter; Fluid Ounce; Gallon; Kiloliter; Liter; Microliter; Milliliter; Nanoliter; Picoliter; Pint; Quart</t>
    </r>
    <r>
      <rPr>
        <u/>
        <sz val="10"/>
        <rFont val="Verdana"/>
        <family val="2"/>
      </rPr>
      <t xml:space="preserve">
For gauge</t>
    </r>
    <r>
      <rPr>
        <sz val="10"/>
        <rFont val="Verdana"/>
        <family val="2"/>
      </rPr>
      <t>: French; Gauge</t>
    </r>
    <r>
      <rPr>
        <u/>
        <sz val="10"/>
        <rFont val="Verdana"/>
        <family val="2"/>
      </rPr>
      <t xml:space="preserve">
For angle</t>
    </r>
    <r>
      <rPr>
        <sz val="10"/>
        <rFont val="Verdana"/>
        <family val="2"/>
      </rPr>
      <t>: Degree</t>
    </r>
    <r>
      <rPr>
        <u/>
        <sz val="10"/>
        <rFont val="Verdana"/>
        <family val="2"/>
      </rPr>
      <t xml:space="preserve">
For pressure</t>
    </r>
    <r>
      <rPr>
        <sz val="10"/>
        <rFont val="Verdana"/>
        <family val="2"/>
      </rPr>
      <t xml:space="preserve">:  Pound per Square Inch; millibar; KiloPascal; Microgram per Total Volume; Milligram per Total Volume; Units per Liter; Hertz; </t>
    </r>
  </si>
  <si>
    <t>Size Type Text (SPL Name: "Size Text")</t>
  </si>
  <si>
    <t>Alphanumeric; 200</t>
  </si>
  <si>
    <t>Additional undefined device size not represented in the GUDID Size Type LOV.</t>
  </si>
  <si>
    <t xml:space="preserve">Enter Size Type, Size Unit and Unit of Measure for each entry.
</t>
  </si>
  <si>
    <t>YES, if 'Size Text, specify' is selected above</t>
  </si>
  <si>
    <t>Storage and Handling Type</t>
  </si>
  <si>
    <t>Indicates storage and handling requirements that are required for the device including temperature, humidity, and atmospheric pressure.
SPL Definition: "Indicates storage requirements are required for the device, including: temperature, humidity, etc."</t>
  </si>
  <si>
    <t xml:space="preserve">Choose a value from the drop down LOV.  
Conditions of the Storage and Handling Type are measured below as a range, with a Low Value and a High Value.  More than one Storage and Handling Type can be added per device record.  </t>
  </si>
  <si>
    <t xml:space="preserve">Handling Environment Atmospheric Pressure; 
Handling Environment Humidity;
Handling Environment Temperature;
Special Storage Conditions;
Storage Environment Atmospheric Pressure;
Storage Environment Humidity;
Storage Environment Temperature
</t>
  </si>
  <si>
    <t>High Value (SPL Name: "Storage and Handling High Value")</t>
  </si>
  <si>
    <t>Numeric; 6</t>
  </si>
  <si>
    <t>Indicates the high value for storage and handling requirements.
SPL Definition: "Indicates the high value for storage requirements, such as temperature, humidity, etc"</t>
  </si>
  <si>
    <t xml:space="preserve">Enter a number for High Value. 
Must enter at least one value, Low or High but can enter both Low Value and High Value, if needed.  </t>
  </si>
  <si>
    <t>YES, one value (Low or High) is required if Storage and Handling Type is added to the device record</t>
  </si>
  <si>
    <t>If Temperature Qualifier Code (Storage and Handling Type) is added, then Maximum Temperature and/or Minimum Temperature is required</t>
  </si>
  <si>
    <t>Unit of Measure (SPL Name: "Storage and Handling Unit of Measure")</t>
  </si>
  <si>
    <t xml:space="preserve">The unit of measure associated with the storage and handling conditions.
SPL Text: "The unit of measure associated with the storage and handling conditions. "The unit of measure associated with the storage and handling conditions. The unit of measure associated with the storage and handling conditions. </t>
  </si>
  <si>
    <t>Choose a value from the drop down LOV.</t>
  </si>
  <si>
    <t>Degrees Celsius; 
Degrees Fahrenheit; 
Degrees Kelvin;
Kilo Pascal;
Percent (%) Relative Humidity</t>
  </si>
  <si>
    <t>Low Value (SPL Name: "Storage and Handling Low Value")</t>
  </si>
  <si>
    <t>Indicates the low value for storage and handling requirements.
SPL Definition: "Indicates the low value for storage requirements, such as temperature, humidity, etc"</t>
  </si>
  <si>
    <t xml:space="preserve">Enter a number for Low Value. 
Must enter at least one value, Low or High but can enter both Low Value and High Value, if needed. </t>
  </si>
  <si>
    <t>If Temperature Qualifier Code (Storage and Handling Type) is added, then Maximum Environment Atmospheric Pressure and/or Minimum Environment Atmospheric Pressure is required</t>
  </si>
  <si>
    <t xml:space="preserve">Enter a number for Low Value. 
Must enter at least one value, Low or High but can enter both Low Value and High Value, if needed.  </t>
  </si>
  <si>
    <t>If Humidity Qualifier Code (Storage and Handling Type) is added, then Maximum Humidity Percentage and/or Minimum Humidity Percentage is required</t>
  </si>
  <si>
    <t>Special Storage Conditions</t>
  </si>
  <si>
    <t>Indicates any special storage requirements for the device.
SPL Text: "Indicates any special storage requirements for the product."</t>
  </si>
  <si>
    <t xml:space="preserve">Enter any other storage conditions. 
For devices kept at room temperature, or other standard conditions, input that information here.
</t>
  </si>
  <si>
    <t>Recommended for US</t>
  </si>
  <si>
    <t>Brick</t>
  </si>
  <si>
    <t>FieldID</t>
  </si>
  <si>
    <t>Cross</t>
  </si>
  <si>
    <t>Brick name</t>
  </si>
  <si>
    <t>1.001</t>
  </si>
  <si>
    <t>1.002</t>
  </si>
  <si>
    <t>1.003</t>
  </si>
  <si>
    <t>1.004</t>
  </si>
  <si>
    <t>1.005</t>
  </si>
  <si>
    <t>1.006</t>
  </si>
  <si>
    <t>1.007</t>
  </si>
  <si>
    <t>1.008</t>
  </si>
  <si>
    <t>1.009</t>
  </si>
  <si>
    <t>1.010</t>
  </si>
  <si>
    <t>1.011</t>
  </si>
  <si>
    <t>1.012</t>
  </si>
  <si>
    <t>1.013</t>
  </si>
  <si>
    <t>1.014</t>
  </si>
  <si>
    <t>1.015</t>
  </si>
  <si>
    <t>1.016</t>
  </si>
  <si>
    <t>1.017</t>
  </si>
  <si>
    <t>1.018</t>
  </si>
  <si>
    <t>1.019</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</si>
  <si>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</si>
  <si>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</si>
  <si>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</si>
  <si>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</si>
  <si>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</si>
  <si>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</si>
  <si>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</si>
  <si>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</si>
  <si>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</si>
  <si>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</si>
  <si>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</si>
  <si>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</si>
  <si>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</si>
  <si>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</si>
  <si>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</si>
  <si>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</si>
  <si>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</si>
  <si>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</si>
  <si>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</si>
  <si>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</si>
  <si>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</si>
  <si>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</si>
  <si>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</si>
  <si>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</si>
  <si>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</si>
  <si>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</si>
  <si>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</si>
  <si>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</si>
  <si>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</si>
  <si>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</si>
  <si>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</si>
  <si>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</si>
  <si>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</si>
  <si>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1.063</t>
  </si>
  <si>
    <t>1.064</t>
  </si>
  <si>
    <t>1.065</t>
  </si>
  <si>
    <t>1.066</t>
  </si>
  <si>
    <t>1.067</t>
  </si>
  <si>
    <t>2.001</t>
  </si>
  <si>
    <t>2.002</t>
  </si>
  <si>
    <t>2.003</t>
  </si>
  <si>
    <t>2.004</t>
  </si>
  <si>
    <t>2.005</t>
  </si>
  <si>
    <t>2.006</t>
  </si>
  <si>
    <t>2.007</t>
  </si>
  <si>
    <t>2.008</t>
  </si>
  <si>
    <t>2.009</t>
  </si>
  <si>
    <t>2.010</t>
  </si>
  <si>
    <t>2.011</t>
  </si>
  <si>
    <t>2.012</t>
  </si>
  <si>
    <t>2.013</t>
  </si>
  <si>
    <t>2.014</t>
  </si>
  <si>
    <t>2.021</t>
  </si>
  <si>
    <t>2.022</t>
  </si>
  <si>
    <t>2.023</t>
  </si>
  <si>
    <t>2.024</t>
  </si>
  <si>
    <t>2.025</t>
  </si>
  <si>
    <t>2.026</t>
  </si>
  <si>
    <t>2.027</t>
  </si>
  <si>
    <t>2.028</t>
  </si>
  <si>
    <t>2.029</t>
  </si>
  <si>
    <t>2.030</t>
  </si>
  <si>
    <t>Bricks</t>
  </si>
  <si>
    <t>Brick Code</t>
  </si>
  <si>
    <t>GZHZ</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</si>
  <si>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</si>
  <si>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</si>
  <si>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</si>
  <si>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</si>
  <si>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</si>
  <si>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</si>
  <si>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</si>
  <si>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</si>
  <si>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</si>
  <si>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</si>
  <si>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</si>
  <si>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</si>
  <si>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</si>
  <si>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</si>
  <si>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</si>
  <si>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</si>
  <si>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</si>
  <si>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</si>
  <si>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</si>
  <si>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</si>
  <si>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</si>
  <si>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</si>
  <si>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</si>
  <si>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</si>
  <si>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Gezondheidsbehandelingen/-hulpmiddelen</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</si>
  <si>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</si>
  <si>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</si>
  <si>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</si>
  <si>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</si>
  <si>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</si>
  <si>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</si>
  <si>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</si>
  <si>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</si>
  <si>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</si>
  <si>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</si>
  <si>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</si>
  <si>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</si>
  <si>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</si>
  <si>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</si>
  <si>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</si>
  <si>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</si>
  <si>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</si>
  <si>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</si>
  <si>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</si>
  <si>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</si>
  <si>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</si>
  <si>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</si>
  <si>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</si>
  <si>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</si>
  <si>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</si>
  <si>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</si>
  <si>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</si>
  <si>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</si>
  <si>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</si>
  <si>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</si>
  <si>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</si>
  <si>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</si>
  <si>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</si>
  <si>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</si>
  <si>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</si>
  <si>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</si>
  <si>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</si>
  <si>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</si>
  <si>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</si>
  <si>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</si>
  <si>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</si>
  <si>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</si>
  <si>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</si>
  <si>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</si>
  <si>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</si>
  <si>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</si>
  <si>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</si>
  <si>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</si>
  <si>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</si>
  <si>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</si>
  <si>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</si>
  <si>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</si>
  <si>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</si>
  <si>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</si>
  <si>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</si>
  <si>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</si>
  <si>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</si>
  <si>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</si>
  <si>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</si>
  <si>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</si>
  <si>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</si>
  <si>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</si>
  <si>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</si>
  <si>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</si>
  <si>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</si>
  <si>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</si>
  <si>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</si>
  <si>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</si>
  <si>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</si>
  <si>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</si>
  <si>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</si>
  <si>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</si>
  <si>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</si>
  <si>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</si>
  <si>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</si>
  <si>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</si>
  <si>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</si>
  <si>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</si>
  <si>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</si>
  <si>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</si>
  <si>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</si>
  <si>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</si>
  <si>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</si>
  <si>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</si>
  <si>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</si>
  <si>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</si>
  <si>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</si>
  <si>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</si>
  <si>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</si>
  <si>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</si>
  <si>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</si>
  <si>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</si>
  <si>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</si>
  <si>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</si>
  <si>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</si>
  <si>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</si>
  <si>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</si>
  <si>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</si>
  <si>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</si>
  <si>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</si>
  <si>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</si>
  <si>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</si>
  <si>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</si>
  <si>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</si>
  <si>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</si>
  <si>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</si>
  <si>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</si>
  <si>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Voet/Been Verzorging/Behandeling</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</si>
  <si>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</si>
  <si>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</si>
  <si>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</si>
  <si>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</si>
  <si>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</si>
  <si>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</si>
  <si>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</si>
  <si>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</si>
  <si>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</si>
  <si>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omschreven/waargenomen als een apparaat of werktuig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</si>
  <si>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</si>
  <si>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</si>
  <si>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</si>
  <si>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</si>
  <si>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</si>
  <si>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</si>
  <si>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</si>
  <si>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</si>
  <si>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</si>
  <si>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</si>
  <si>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</si>
  <si>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</si>
  <si>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</si>
  <si>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</si>
  <si>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</si>
  <si>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</si>
  <si>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</si>
  <si>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</si>
  <si>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</si>
  <si>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</si>
  <si>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</si>
  <si>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</si>
  <si>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</si>
  <si>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</si>
  <si>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</si>
  <si>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</si>
  <si>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</si>
  <si>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</si>
  <si>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</si>
  <si>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</si>
  <si>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</si>
  <si>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</si>
  <si>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</si>
  <si>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</si>
  <si>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</si>
  <si>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</si>
  <si>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</si>
  <si>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</si>
  <si>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</si>
  <si>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</si>
  <si>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</si>
  <si>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</si>
  <si>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</si>
  <si>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waargenomen/omschreven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</si>
  <si>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</si>
  <si>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</si>
  <si>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</si>
  <si>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</si>
  <si>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</si>
  <si>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</si>
  <si>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</si>
  <si>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</si>
  <si>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</si>
  <si>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</si>
  <si>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</si>
  <si>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</si>
  <si>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</si>
  <si>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</si>
  <si>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</si>
  <si>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</si>
  <si>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</si>
  <si>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</si>
  <si>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</si>
  <si>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</si>
  <si>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</si>
  <si>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</si>
  <si>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</si>
  <si>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</si>
  <si>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</si>
  <si>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</si>
  <si>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</si>
  <si>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</si>
  <si>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</si>
  <si>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</si>
  <si>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</si>
  <si>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</si>
  <si>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</si>
  <si>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</si>
  <si>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</si>
  <si>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waargenomen/omschreven als een brillenglas lens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</si>
  <si>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</si>
  <si>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</si>
  <si>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</si>
  <si>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</si>
  <si>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</si>
  <si>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waargenomen/omschreven als een brilmontuur specifiek bedoeld om brillenglazen te bevatten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</si>
  <si>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</si>
  <si>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</si>
  <si>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</si>
  <si>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</si>
  <si>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</si>
  <si>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</si>
  <si>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</si>
  <si>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</si>
  <si>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</si>
  <si>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</si>
  <si>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</si>
  <si>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</si>
  <si>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</si>
  <si>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</si>
  <si>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</si>
  <si>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</si>
  <si>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</si>
  <si>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</si>
  <si>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</si>
  <si>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</si>
  <si>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</si>
  <si>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</si>
  <si>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</si>
  <si>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</si>
  <si>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</si>
  <si>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</si>
  <si>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</si>
  <si>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</si>
  <si>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</si>
  <si>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</si>
  <si>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</si>
  <si>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</si>
  <si>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</si>
  <si>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</si>
  <si>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</si>
  <si>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</si>
  <si>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</si>
  <si>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</si>
  <si>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</si>
  <si>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</si>
  <si>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</si>
  <si>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</si>
  <si>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</si>
  <si>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</si>
  <si>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</si>
  <si>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</si>
  <si>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</si>
  <si>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</si>
  <si>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</si>
  <si>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</si>
  <si>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</si>
  <si>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</si>
  <si>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</si>
  <si>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</si>
  <si>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</si>
  <si>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</si>
  <si>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</si>
  <si>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</si>
  <si>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</si>
  <si>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</si>
  <si>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</si>
  <si>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</si>
  <si>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</si>
  <si>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</si>
  <si>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</si>
  <si>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</si>
  <si>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</si>
  <si>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</si>
  <si>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</si>
  <si>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</si>
  <si>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</si>
  <si>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</si>
  <si>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</si>
  <si>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</si>
  <si>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</si>
  <si>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</si>
  <si>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</si>
  <si>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</si>
  <si>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</si>
  <si>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</si>
  <si>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</si>
  <si>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</si>
  <si>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</si>
  <si>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</si>
  <si>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</si>
  <si>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</si>
  <si>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</si>
  <si>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</si>
  <si>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</si>
  <si>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</si>
  <si>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</si>
  <si>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</si>
  <si>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</si>
  <si>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</si>
  <si>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</si>
  <si>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</si>
  <si>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</si>
  <si>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</si>
  <si>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</si>
  <si>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</si>
  <si>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</si>
  <si>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</si>
  <si>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</si>
  <si>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waargenomen/omschreven als pijnstiller, waarvan de gebruiker van het schema niet in staat is om het product in een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</si>
  <si>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</si>
  <si>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</si>
  <si>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</si>
  <si>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</si>
  <si>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</si>
  <si>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</si>
  <si>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</si>
  <si>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</si>
  <si>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</si>
  <si>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</si>
  <si>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</si>
  <si>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</si>
  <si>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</si>
  <si>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</si>
  <si>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</si>
  <si>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</si>
  <si>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</si>
  <si>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</si>
  <si>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</si>
  <si>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</si>
  <si>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</si>
  <si>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</si>
  <si>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</si>
  <si>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</si>
  <si>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</si>
  <si>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</si>
  <si>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</si>
  <si>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</si>
  <si>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</si>
  <si>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</si>
  <si>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</si>
  <si>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</si>
  <si>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</si>
  <si>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</si>
  <si>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</si>
  <si>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</si>
  <si>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</si>
  <si>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</si>
  <si>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</si>
  <si>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</si>
  <si>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</si>
  <si>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</si>
  <si>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</si>
  <si>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</si>
  <si>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</si>
  <si>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</si>
  <si>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</si>
  <si>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</si>
  <si>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</si>
  <si>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</si>
  <si>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</si>
  <si>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</si>
  <si>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</si>
  <si>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</si>
  <si>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</si>
  <si>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</si>
  <si>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</si>
  <si>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</si>
  <si>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</si>
  <si>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</si>
  <si>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</si>
  <si>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</si>
  <si>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</si>
  <si>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</si>
  <si>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</si>
  <si>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</si>
  <si>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</si>
  <si>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</si>
  <si>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</si>
  <si>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</si>
  <si>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</si>
  <si>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</si>
  <si>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</si>
  <si>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</si>
  <si>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</si>
  <si>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</si>
  <si>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</si>
  <si>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</si>
  <si>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</si>
  <si>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</si>
  <si>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</si>
  <si>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</si>
  <si>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</si>
  <si>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</si>
  <si>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</si>
  <si>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</si>
  <si>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</si>
  <si>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</si>
  <si>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</si>
  <si>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</si>
  <si>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</si>
  <si>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</si>
  <si>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</si>
  <si>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</si>
  <si>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</si>
  <si>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</si>
  <si>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</si>
  <si>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</si>
  <si>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</si>
  <si>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</si>
  <si>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</si>
  <si>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</si>
  <si>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</si>
  <si>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</si>
  <si>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</si>
  <si>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</si>
  <si>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</si>
  <si>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</si>
  <si>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</si>
  <si>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</si>
  <si>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</si>
  <si>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</si>
  <si>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</si>
  <si>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</si>
  <si>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</si>
  <si>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</si>
  <si>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</si>
  <si>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</si>
  <si>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</si>
  <si>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</si>
  <si>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</si>
  <si>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</si>
  <si>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</si>
  <si>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</si>
  <si>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</si>
  <si>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</si>
  <si>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</si>
  <si>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</si>
  <si>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</si>
  <si>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</si>
  <si>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</si>
  <si>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</si>
  <si>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</si>
  <si>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</si>
  <si>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</si>
  <si>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</si>
  <si>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</si>
  <si>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</si>
  <si>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</si>
  <si>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</si>
  <si>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</si>
  <si>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</si>
  <si>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</si>
  <si>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</si>
  <si>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</si>
  <si>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</si>
  <si>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</si>
  <si>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</si>
  <si>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</si>
  <si>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</si>
  <si>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</si>
  <si>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</si>
  <si>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</si>
  <si>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</si>
  <si>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</si>
  <si>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</si>
  <si>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</si>
  <si>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</si>
  <si>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</si>
  <si>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</si>
  <si>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</si>
  <si>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</si>
  <si>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</si>
  <si>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</si>
  <si>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</si>
  <si>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</si>
  <si>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</si>
  <si>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</si>
  <si>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</si>
  <si>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</si>
  <si>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</si>
  <si>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</si>
  <si>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</si>
  <si>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</si>
  <si>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</si>
  <si>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</si>
  <si>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</si>
  <si>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</si>
  <si>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</si>
  <si>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</si>
  <si>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</si>
  <si>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</si>
  <si>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</si>
  <si>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</si>
  <si>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</si>
  <si>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</si>
  <si>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</si>
  <si>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</si>
  <si>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</si>
  <si>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</si>
  <si>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</si>
  <si>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</si>
  <si>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</si>
  <si>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</si>
  <si>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</si>
  <si>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</si>
  <si>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</si>
  <si>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</si>
  <si>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</si>
  <si>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</si>
  <si>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</si>
  <si>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</si>
  <si>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</si>
  <si>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</si>
  <si>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</si>
  <si>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</si>
  <si>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</si>
  <si>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</si>
  <si>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</si>
  <si>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</si>
  <si>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</si>
  <si>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</si>
  <si>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</si>
  <si>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</si>
  <si>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</si>
  <si>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</si>
  <si>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</si>
  <si>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</si>
  <si>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</si>
  <si>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</si>
  <si>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</si>
  <si>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</si>
  <si>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</si>
  <si>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</si>
  <si>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</si>
  <si>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waargenomen/omschreven als een preparaat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</si>
  <si>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</si>
  <si>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</si>
  <si>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</si>
  <si>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</si>
  <si>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</si>
  <si>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</si>
  <si>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</si>
  <si>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</si>
  <si>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</si>
  <si>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</si>
  <si>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</si>
  <si>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</si>
  <si>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</si>
  <si>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</si>
  <si>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</si>
  <si>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</si>
  <si>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</si>
  <si>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</si>
  <si>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</si>
  <si>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</si>
  <si>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</si>
  <si>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</si>
  <si>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</si>
  <si>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</si>
  <si>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</si>
  <si>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</si>
  <si>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</si>
  <si>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</si>
  <si>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</si>
  <si>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</si>
  <si>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</si>
  <si>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</si>
  <si>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</si>
  <si>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</si>
  <si>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</si>
  <si>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</si>
  <si>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</si>
  <si>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</si>
  <si>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</si>
  <si>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</si>
  <si>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</si>
  <si>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</si>
  <si>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</si>
  <si>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</si>
  <si>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</si>
  <si>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</si>
  <si>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</si>
  <si>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</si>
  <si>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</si>
  <si>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</si>
  <si>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</si>
  <si>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</si>
  <si>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</si>
  <si>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</si>
  <si>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</si>
  <si>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</si>
  <si>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</si>
  <si>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</si>
  <si>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</si>
  <si>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</si>
  <si>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</si>
  <si>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</si>
  <si>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</si>
  <si>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</si>
  <si>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</si>
  <si>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</si>
  <si>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</si>
  <si>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</si>
  <si>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</si>
  <si>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</si>
  <si>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</si>
  <si>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</si>
  <si>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</si>
  <si>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</si>
  <si>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</si>
  <si>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</si>
  <si>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</si>
  <si>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</si>
  <si>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</si>
  <si>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</si>
  <si>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</si>
  <si>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</si>
  <si>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</si>
  <si>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</si>
  <si>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</si>
  <si>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</si>
  <si>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</si>
  <si>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</si>
  <si>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</si>
  <si>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</si>
  <si>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</si>
  <si>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</si>
  <si>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</si>
  <si>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</si>
  <si>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</si>
  <si>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</si>
  <si>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</si>
  <si>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</si>
  <si>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</si>
  <si>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</si>
  <si>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</si>
  <si>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</si>
  <si>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</si>
  <si>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</si>
  <si>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</si>
  <si>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</si>
  <si>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</si>
  <si>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</si>
  <si>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</si>
  <si>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</si>
  <si>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</si>
  <si>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</si>
  <si>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</si>
  <si>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</si>
  <si>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</si>
  <si>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</si>
  <si>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</si>
  <si>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</si>
  <si>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</si>
  <si>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</si>
  <si>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</si>
  <si>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</si>
  <si>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</si>
  <si>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</si>
  <si>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</si>
  <si>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</si>
  <si>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</si>
  <si>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</si>
  <si>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</si>
  <si>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</si>
  <si>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</si>
  <si>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</si>
  <si>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</si>
  <si>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</si>
  <si>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</si>
  <si>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</si>
  <si>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</si>
  <si>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</si>
  <si>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</si>
  <si>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</si>
  <si>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</si>
  <si>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</si>
  <si>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</si>
  <si>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</si>
  <si>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</si>
  <si>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</si>
  <si>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</si>
  <si>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</si>
  <si>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</si>
  <si>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</si>
  <si>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</si>
  <si>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</si>
  <si>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</si>
  <si>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</si>
  <si>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</si>
  <si>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</si>
  <si>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</si>
  <si>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</si>
  <si>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</si>
  <si>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</si>
  <si>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</si>
  <si>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</si>
  <si>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</si>
  <si>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</si>
  <si>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</si>
  <si>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</si>
  <si>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</si>
  <si>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</si>
  <si>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</si>
  <si>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</si>
  <si>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</si>
  <si>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</si>
  <si>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</si>
  <si>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</si>
  <si>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</si>
  <si>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</si>
  <si>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</si>
  <si>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</si>
  <si>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</si>
  <si>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</si>
  <si>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</si>
  <si>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</si>
  <si>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</si>
  <si>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</si>
  <si>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</si>
  <si>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</si>
  <si>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</si>
  <si>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</si>
  <si>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</si>
  <si>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</si>
  <si>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</si>
  <si>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</si>
  <si>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</si>
  <si>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</si>
  <si>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</si>
  <si>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excludes all meal replacement products.Excludes products such as Dietary Aids – Appetite and Fat Control products obtained only by prescription or from a healthcare professional and Dietary Aids – Meal Replacements.</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</si>
  <si>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</si>
  <si>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</si>
  <si>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</si>
  <si>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</si>
  <si>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</si>
  <si>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</si>
  <si>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</si>
  <si>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</si>
  <si>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</si>
  <si>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</si>
  <si>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</si>
  <si>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</si>
  <si>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</si>
  <si>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</si>
  <si>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</si>
  <si>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</si>
  <si>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</si>
  <si>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</si>
  <si>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</si>
  <si>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</si>
  <si>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</si>
  <si>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</si>
  <si>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</si>
  <si>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</si>
  <si>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</si>
  <si>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</si>
  <si>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</si>
  <si>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</si>
  <si>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</si>
  <si>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</si>
  <si>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</si>
  <si>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</si>
  <si>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</si>
  <si>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</si>
  <si>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</si>
  <si>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</si>
  <si>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</si>
  <si>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</si>
  <si>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</si>
  <si>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</si>
  <si>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</si>
  <si>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</si>
  <si>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</si>
  <si>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</si>
  <si>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</si>
  <si>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</si>
  <si>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</si>
  <si>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</si>
  <si>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</si>
  <si>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</si>
  <si>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</si>
  <si>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</si>
  <si>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</si>
  <si>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</si>
  <si>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</si>
  <si>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Energieopwekkende/Stimulerende Middelen – Overig</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</si>
  <si>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</si>
  <si>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</si>
  <si>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</si>
  <si>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</si>
  <si>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</si>
  <si>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</si>
  <si>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</si>
  <si>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</si>
  <si>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</si>
  <si>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</si>
  <si>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</si>
  <si>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</si>
  <si>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</si>
  <si>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</si>
  <si>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</si>
  <si>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</si>
  <si>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</si>
  <si>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</si>
  <si>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</si>
  <si>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</si>
  <si>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</si>
  <si>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</si>
  <si>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</si>
  <si>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</si>
  <si>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</si>
  <si>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</si>
  <si>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</si>
  <si>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</si>
  <si>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</si>
  <si>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</si>
  <si>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</si>
  <si>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</si>
  <si>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</si>
  <si>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</si>
  <si>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</si>
  <si>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</si>
  <si>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</si>
  <si>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</si>
  <si>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</si>
  <si>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</si>
  <si>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</si>
  <si>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</si>
  <si>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</si>
  <si>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</si>
  <si>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</si>
  <si>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</si>
  <si>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</si>
  <si>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</si>
  <si>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</si>
  <si>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</si>
  <si>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</si>
  <si>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</si>
  <si>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</si>
  <si>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</si>
  <si>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</si>
  <si>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</si>
  <si>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</si>
  <si>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</si>
  <si>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</si>
  <si>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</si>
  <si>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</si>
  <si>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</si>
  <si>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</si>
  <si>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</si>
  <si>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</si>
  <si>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</si>
  <si>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</si>
  <si>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</si>
  <si>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</si>
  <si>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</si>
  <si>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</si>
  <si>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</si>
  <si>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</si>
  <si>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</si>
  <si>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</si>
  <si>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</si>
  <si>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</si>
  <si>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</si>
  <si>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</si>
  <si>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</si>
  <si>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</si>
  <si>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</si>
  <si>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</si>
  <si>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</si>
  <si>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</si>
  <si>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</si>
  <si>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</si>
  <si>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Bricks added in version</t>
  </si>
  <si>
    <t>Brick_code</t>
  </si>
  <si>
    <t>Brick Description NL</t>
  </si>
  <si>
    <t>Added in version:</t>
  </si>
  <si>
    <t>UK NHS  specific instructions</t>
  </si>
  <si>
    <t>NHS attribute name</t>
  </si>
  <si>
    <t>NHS Data Type &amp; Length</t>
  </si>
  <si>
    <t>NHS description</t>
  </si>
  <si>
    <t>NHS Data Entry Notes</t>
  </si>
  <si>
    <t>NHS Required</t>
  </si>
  <si>
    <t>NHS Example</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</si>
  <si>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</si>
  <si>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 xml:space="preserve">Enter the GTIN of the product. Add zero (s) in front of any GTIN less than 14 digits
</t>
  </si>
  <si>
    <t>05060097931521</t>
  </si>
  <si>
    <t>The code that identifies the target market. The target market for the NHS is 826</t>
  </si>
  <si>
    <t>Required at all product packaging hierarchy levels.</t>
  </si>
  <si>
    <t>Trade Item Unit Descriptor Code</t>
  </si>
  <si>
    <t>List</t>
  </si>
  <si>
    <t xml:space="preserve">Describes the packaging hierarchical level of the trade item (e.g., pallet, case, inner pack) </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</si>
  <si>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</si>
  <si>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PACK_OR_INNER_PACK</t>
  </si>
  <si>
    <t>Enter TRUE or FALSE</t>
  </si>
  <si>
    <t>Enter 'TRUE' if this product is the one that will be used by the patient or Health Carer. Enter 'FALSE' if this is not the product that will be used by the patient or Health Carer.</t>
  </si>
  <si>
    <t>Enter 'TRUE' if this is the product level is the one that will be used as the Ordering unit with the Hospital Trust. Enter 'FALSE' if this is not the product level that will be used as the Ordering unit with the Hospital Trust.</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</si>
  <si>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</si>
  <si>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</si>
  <si>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</si>
  <si>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</si>
  <si>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</si>
  <si>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The date from which the trade item is no longer available from the information provider, including seasonal or temporary trade items and services.</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</si>
  <si>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</si>
  <si>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2019_04_14</t>
  </si>
  <si>
    <t>GPC Category Code</t>
  </si>
  <si>
    <t>A code that identifies a category in the GPC product classification. ("brick")</t>
  </si>
  <si>
    <t>Enter 10005844 for Medical Devices.</t>
  </si>
  <si>
    <t>Information Provider</t>
  </si>
  <si>
    <t xml:space="preserve">Global Location Number that uniquely identifies the data owner/information provider. This may be the manufacturer, supplier, broker, distributor, etc) </t>
  </si>
  <si>
    <t>Enter the GLN of the provider of the product master data. This is usually the contracted supplier to the NHS. Where the Data Source is also the Brand Owner and Manufacturer the same GLN can be used. Where they not, the GLNs must be different.</t>
  </si>
  <si>
    <t>Information Provider Of Trade Item /Party In Role: Party Name</t>
  </si>
  <si>
    <t>Name of the party who owns the data. Name of the information provider on the trade item.</t>
  </si>
  <si>
    <t>Enter the name of the information provider to the NHS that corresponds to the Global Location Number of Data Source.</t>
  </si>
  <si>
    <t>Mölnlycke Health Care</t>
  </si>
  <si>
    <t xml:space="preserve">The recognisable name used by a brand owner to uniquely identify a line of trade item or services. </t>
  </si>
  <si>
    <t>Enter the recognisable Brand Name of the product. If there is not a Brand Name for the product then enter the company name of the Brand Owner.</t>
  </si>
  <si>
    <t>Biogel</t>
  </si>
  <si>
    <t xml:space="preserve">Additional variants necessary to communicate to the industry to help define the product.  </t>
  </si>
  <si>
    <t>If available enter the description of the product in free form text that defines the product beyond the trade item description.</t>
  </si>
  <si>
    <t>Size 7.5 Beige Biogel Eclipse range gloves for surgeons</t>
  </si>
  <si>
    <t>Additional Trade Item Description Language</t>
  </si>
  <si>
    <t>language of the additional trade item description</t>
  </si>
  <si>
    <t>Complete if available</t>
  </si>
  <si>
    <t>EN</t>
  </si>
  <si>
    <t>An understandable and useable description of a trade item using brand, sub-brand, functional name and variant. This attribute is filled with as little abbreviation as possible while keeping to a reasonable length.</t>
  </si>
  <si>
    <t>Enter an understandable and usable description of the product. Complete it with as little abbreviation as possible keeping it succinct.</t>
  </si>
  <si>
    <t>Biogel Surgeons Surgical Gloves size 7.5</t>
  </si>
  <si>
    <t>Controlled by Lot/Batch</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</si>
  <si>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</si>
  <si>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Enter TRUE or FALSE. This value will be the same for all product packaging hierarchy levels.</t>
  </si>
  <si>
    <t>Code list</t>
  </si>
  <si>
    <t>Context mandatory Dependent on the ris kclass it is optional .. Required to have a serial Number</t>
  </si>
  <si>
    <t>Indicates the type of date marked on the packaging.e.g. the expiration date</t>
  </si>
  <si>
    <t>If available enter the Trade Item Date On Packaging Type from the NHS Restricted code list.(See named worksheet)</t>
  </si>
  <si>
    <t>An indication that a trade item is made from or contains latex which refers generically to a stable dispersion (emulsion) of polymer microparticles in an aqueous medium.</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</si>
  <si>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</si>
  <si>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</si>
  <si>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</si>
  <si>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</si>
  <si>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</si>
  <si>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Complete if applicable. Enter the code that describes the initial sterilisation of the product required from the GS1 Code list.</t>
  </si>
  <si>
    <t>UNSPECIFIED</t>
  </si>
  <si>
    <t>Manufacturer Declared Reusability Type</t>
  </si>
  <si>
    <t>Enter the code that describes the stated reusability the product from the GS1 Code List.(See named worksheet)</t>
  </si>
  <si>
    <t>Brand Owner /Party in Role: GLN</t>
  </si>
  <si>
    <t xml:space="preserve">Global Location Number that uniquely identifies the brand owner.  May or may not be the same entity as the information provider, which actually enters and maintains data in data pools. </t>
  </si>
  <si>
    <t>Enter the Global Location Number that identifies the Brand Owner of the product. Refer to http://www.gs1.org/docs//healthcare/GLN_Healthcare_Imp_Guide.pdf</t>
  </si>
  <si>
    <t>Brand Owner /Party In Role: Party Name</t>
  </si>
  <si>
    <t>Name of the party who owns the brand of the item.</t>
  </si>
  <si>
    <t xml:space="preserve">Enter the name of the Brand Owner associated with the Brand Owner GLN. </t>
  </si>
  <si>
    <t>Unique additional party identifier</t>
  </si>
  <si>
    <t>Enter the Contracted Supplier's Dun and Bradstreet Number associated with the Contracted Supplier. The Contracted Supplier is usually Information Provider. It may also be the Brand Owner and / or the Manufacturer or the Distributor.</t>
  </si>
  <si>
    <t>Additional Party Identification Type Code</t>
  </si>
  <si>
    <t>Indicator identifying the type and format of the Additional Party Identifier</t>
  </si>
  <si>
    <t>Default to 'DUNS’ if the Additional Party Identification has been populated with a Dun and Bradstreet Number</t>
  </si>
  <si>
    <t>Code specifying the applied additional trade item classification scheme.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</si>
  <si>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</si>
  <si>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</si>
  <si>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</si>
  <si>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Next Lower Level Trade Item Identification</t>
  </si>
  <si>
    <t>If this is base item then leave this blank. If this is not a base item then enter the GTIN of the trade item that is in the Next Lower Level Trade Item</t>
  </si>
  <si>
    <t xml:space="preserve">The date that the regulatory qualification is active.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</si>
  <si>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</si>
  <si>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Logical value indicating whether the product is variable in weight, size or volume.</t>
  </si>
  <si>
    <t>Worldwide unique number to identify the party (you) providing information about the item.</t>
  </si>
  <si>
    <t>When you also use EDI-communication, use then the same GS1 location code (GLN) as you use for EDI-messages.</t>
  </si>
  <si>
    <t>Als u gebruik maakt van EDI-communicatie, gebruik dan dezelfde GS1-locatiecode (GLN) die u gebruikt in de EDI-berichten.</t>
  </si>
  <si>
    <t>The date and time from which the product is available to be ordered.</t>
  </si>
  <si>
    <t>Describe the use of the product by answering the question 'what is it?'.</t>
  </si>
  <si>
    <t>Text indicating the use of the product by the end user. This helps clarify the product classification.</t>
  </si>
  <si>
    <t>Text describing the product.</t>
  </si>
  <si>
    <t>Enter this attribute with the information of the following attributes: 'Brand Name', 'Functional name', 'Net Content'. Note: Do not use abbreviations in this attribute, with the exception of official abbreviations of units of measurements (e.g. mg).</t>
  </si>
  <si>
    <t>Logical value indicating whether the product has a lot-/batch number.</t>
  </si>
  <si>
    <t>EU MDR/IVDR risicoklasse (76) geeft de risicoklasse van het medisch hulpmiddel (voor in-vitrodiagnostiek) aan voor de Europese MDR/IVDR wetgeving.
EU Directive (MDD/AIMDD/IVDD) risicoklasse (85) geeft de risicoklasse van het medisch hulpmiddel (voor in-vitrodiagnostiek) aan voor de Europese MDD/AIMDD/IVDD directives.
GMDN - Global Medical Device Nomenclature (35) geeft de GMDN classificatie code van het medisch hulpmiddel weer.</t>
  </si>
  <si>
    <t>EU MDR/IVDR risk class (76) indicates the risk class of the medical device (for in vitro diagnostics) for the European MDR/IVDR regulation.
EU Directive (MDD/AIMDD/IVDD) risk class (85) indicates the risk class of the medical device (for in vitro diagnostics) for the European MDD/AIMDD/IVDD directives.
GMDN - Global Medical Device Nomenclature (35) reflects the GMDN classification code of the medical device.</t>
  </si>
  <si>
    <t>Vul dit veld altijd met de vaste waarde 76 of 85.
Vul tevens code '35 - (Global Medical Device Nomenclature)'. Onder het Landelijk Implantaten Register (LIR) is de GMDN code verplicht voor klasse III en IIb implantaten.</t>
  </si>
  <si>
    <t>Always fill this attribute with the fixed value 76 or 85.
Also enter code '35 - (Global Medical Device Nomenclature)'. For the Dutch Implant Registry (LIR) the GMDN is required for class III and Iib implants.</t>
  </si>
  <si>
    <t>Code identifying the additional classification scheme applied for Additional Trade Item Classification System Code.</t>
  </si>
  <si>
    <t>For code 76 (EU MDR/IVDR Risk class) etner one of the following values:  EU_CLASS_I, EU_CLASS_IIA, EU_CLASS_IIB, EU_CLASS_III, EU_CLASS_A, EU_CLASS_B, EU_CLASS_C, EU_CLASS_D.
For code 85 (EU Directive MDD/AIMDD/IVDD risk class) enter one of the following values: 
 EU_CLASS_I, EU_CLASS_IIA, EU_CLASS_IIB, EU_CLASS_III, IVDD_ANNEX_II_LIST_A, IVDD_ANNEX_II_LIST_B, IVDD_DEVICES_SELF_TESTING, IVDD_GENERAL.
Enter the GMDN code that applies to the medical device for code '35'.</t>
  </si>
  <si>
    <t>Number of the notified body.</t>
  </si>
  <si>
    <t>Enter the number of the notified body.</t>
  </si>
  <si>
    <t>The entered date can be both in the past as in the future.</t>
  </si>
  <si>
    <t>The date and time from which the product is no longer available to be ordered.</t>
  </si>
  <si>
    <t>This attribute is required if an item is (temporarily) unavailable. The entered date value may only be in the future and not before the Start Availability Date Time.</t>
  </si>
  <si>
    <t>Worldwide unique number that identifies the party who owns the brand.</t>
  </si>
  <si>
    <t>Name of the party who owns the brand.</t>
  </si>
  <si>
    <t>The amount of items in the packaging</t>
  </si>
  <si>
    <t>Number that indicates the number of unique items (GS1 product codes (GTIN's)) in the hierarchy.</t>
  </si>
  <si>
    <t>Number that represents the total number of products in the hierarchy.</t>
  </si>
  <si>
    <t>Number that represents the number of units of the GS1 product code (GTIN) at the next lower level trade item.</t>
  </si>
  <si>
    <t>Enter the number of unique items at this particular level of the hierarchy.</t>
  </si>
  <si>
    <t>Enter the total amount of products at this particular level of the hierarchy.</t>
  </si>
  <si>
    <t xml:space="preserve">Enter for the 'Child Trade Item identification' the amount of products on this level of the hierarchy. 
Only use this attribute for logistic units as the pallet configuration contains a GTIN. </t>
  </si>
  <si>
    <t>Enter this attribute if the Brand Owner GLN has been entered too.</t>
  </si>
  <si>
    <t>Enter when the supplier is not the brand owner. 
When this attribute is entered, you are also required to enter the attribute 'Brand Name'.</t>
  </si>
  <si>
    <t>Enter the number of items which are present in the base unit. Example: a package of 6 syringes where the packaging is the product. Then the number to be entered is 6.</t>
  </si>
  <si>
    <t>Korte beschrijving van het artikel.</t>
  </si>
  <si>
    <t>Vul een korte beschrijving in van het artikel.</t>
  </si>
  <si>
    <t>Short description of the product.</t>
  </si>
  <si>
    <t>Enter a short description of the product.</t>
  </si>
  <si>
    <t>Communication channel which is used by recipients for questions related to the medical device</t>
  </si>
  <si>
    <t>Is there an e-mail address, website, fax or telephone number on the packaging? Then enter the information here.</t>
  </si>
  <si>
    <t>Text that indicates the commercial description of the product including the most important attributes.</t>
  </si>
  <si>
    <t>Enter if applicable.
Start the tekst value in the data field with an uppercase letter, followed by lowercase letters. Do not use abbreviations.</t>
  </si>
  <si>
    <t>Indication that the device is a reusable surgical instrument. A 'reusable surgical instrument' is an instrument intended for surgical use for cutting, drilling, sawing, scraping, scraping, clamping, retracting, cutting off or similar procedures, without connection to an active device, and intended by the manufacturer to be reused after appropriate procedures such as cleaning, disinfection and sterilisation have been carried out.</t>
  </si>
  <si>
    <t>Width of the item as measured in accordance with the GS1 dimensional rules, including packaging, including transport packaging, unless the selected pallet code requires it to be measured without packaging.</t>
  </si>
  <si>
    <t>Specification of the release of the special product classification. (additionalClassificationCategoryCodeVersion)</t>
  </si>
  <si>
    <t>Indication whether the article and/or at least one of its packaging units - or at least one of its assortment components - is classified as dangerous goods according to the European dangerous goods regulations (ADR/RID) or according to the corresponding national dangerous goods legislation for transport by road and rail and is subject to the resulting regulations or not.</t>
  </si>
  <si>
    <t>Volg de video met toelichting over het delen van digitale bestanden:
https://www.gs1.nl/sectorafspraken-over-standaarden/unieke-identificatie-en-productdata-gezondheidszorg/gs1-data-3</t>
  </si>
  <si>
    <t>Volg de video met toelichting over het delen van digitale bestanden:
https://www.gs1.nl/sectorafspraken-over-standaarden/unieke-identificatie-en-productdata-gezondheidszorg/gs1-data-3
Codelijst:
http://apps.gs1.org/GDD/Pages/clDetails.aspx?semanticURN=urn:gs1:gdd:cl:ReferencedFileTypeCode&amp;release=1</t>
  </si>
  <si>
    <t>Codelijst:
http://apps.gs1.org/GDD/Pages/clDetails.aspx?semanticURN=urn:gs1:gdd:cl:RegulationTypeCode&amp;release=9</t>
  </si>
  <si>
    <t>In GS1  Data Source vult u dit veld via GS1 Data Source ID 3060 'Aanvullende artikelidentificatie'</t>
  </si>
  <si>
    <t>In GS1 Data Source you can enter this attribute via GS1 Data Source ID 3060 'Additional Trade Item Identification'</t>
  </si>
  <si>
    <t>The attribute name in English in GS1 Data Source is 'Name of manufacturer of trade item'</t>
  </si>
  <si>
    <t>The attribute name in English in GS1 Data Source is 'FDA Unit of Use GTIN'</t>
  </si>
  <si>
    <t>The attribute name in English in GS1 Data Source is 'Name of information provider'</t>
  </si>
  <si>
    <t>Dit veld wordt in de release van februari 2022 toegevoegd.</t>
  </si>
  <si>
    <t>This attribute will be added in the release of February 2022.</t>
  </si>
  <si>
    <r>
      <t>Für Medizinprodukte gilt der Code:
MEDICAL_DEVICE_SAFETY
Codes nur für Pharmaprodukte:
(FREE_PHARMACEUTICAL_PRODUCTS_DIRECTIVE)</t>
    </r>
    <r>
      <rPr>
        <sz val="10"/>
        <rFont val="Verdana"/>
        <family val="2"/>
      </rPr>
      <t xml:space="preserve">
(PHARMACEUTICAL_PRODUCT_DIRECTIVE)</t>
    </r>
  </si>
  <si>
    <t>Example:
SPECIALIST_PRESCRIPTION_REQUIRED
Falls es sich um ein BTM Produkt handelt ist der Code SPECIALIST_PRESCRIPTION_REQUIRED  zu wählen.</t>
  </si>
  <si>
    <r>
      <rPr>
        <sz val="10"/>
        <rFont val="Verdana"/>
        <family val="2"/>
      </rPr>
      <t xml:space="preserve">Indien GPC-code gelijk is aan '(10005844) - Medical Devices' dan dient in ieder geval 1x de waarde MODEL_NUMBER of SUPPLIER_ASSIGNED gekozen te worden. 
Indien GPC-code gelijk is aan '(10005845) - Pharmaceuticals' dan dient in ieder geval 1x de waarde "RVG", "RVH" of "EU_MEDICAL_PRODUCT_NUMBER" gekozen te worden. 
</t>
    </r>
    <r>
      <rPr>
        <u/>
        <sz val="10"/>
        <color theme="10"/>
        <rFont val="Verdana"/>
        <family val="2"/>
      </rPr>
      <t>Codelijst: 
http://apps.gs1.org/GDD/bms/GDSN_3.1.15/Pages/bdtList.aspx?semanticURN=urn:gs1:gdd:bdt:AdditionalTradeItemIdentificationTypeCode</t>
    </r>
  </si>
  <si>
    <r>
      <rPr>
        <sz val="10"/>
        <rFont val="Verdana"/>
        <family val="2"/>
      </rPr>
      <t>Binnen een hiërarchie moet tenminste 1 artikelcode (GTIN) worden aangeduid als factuureenheid ('Indicatie factuureenheid' is WAAR).</t>
    </r>
    <r>
      <rPr>
        <sz val="10"/>
        <color theme="1"/>
        <rFont val="Verdana"/>
        <family val="2"/>
      </rPr>
      <t xml:space="preserve">
</t>
    </r>
  </si>
  <si>
    <r>
      <rPr>
        <sz val="10"/>
        <rFont val="Verdana"/>
        <family val="2"/>
      </rPr>
      <t>Meerdere waarden kiezen is mogelijk.</t>
    </r>
    <r>
      <rPr>
        <u/>
        <sz val="10"/>
        <color theme="10"/>
        <rFont val="Verdana"/>
        <family val="2"/>
      </rPr>
      <t xml:space="preserve">
Codelijst: 
http://apps.gs1.org/GDD/Pages/clDetails.aspx?semanticURN=urn:gs1:gdd:cl:SterilisationTypeCode&amp;release=2</t>
    </r>
  </si>
  <si>
    <r>
      <rPr>
        <sz val="10"/>
        <rFont val="Verdana"/>
        <family val="2"/>
      </rPr>
      <t xml:space="preserve">If GPC code is equal to '(10005844) - Medical Devices' then at least 1x the value MODEL_NUMBER or SUPPLIER_ASSIGNED should be chosen. 
If GPC code is equal to '(10005845) - Pharmaceuticals' then at least 1x the value 'RVG', 'RVH' or 'EU_MEDICAL_PRODUCT_NUMBER' should be selected. 
</t>
    </r>
    <r>
      <rPr>
        <u/>
        <sz val="10"/>
        <color theme="10"/>
        <rFont val="Verdana"/>
        <family val="2"/>
      </rPr>
      <t>Codelist: 
http://apps.gs1.org/GDD/bms/GDSN_3.1.15/Pages/bdtList.aspx?semanticURN=urn:gs1:gdd:bdt:AdditionalTradeItemIdentificationTypeCode</t>
    </r>
  </si>
  <si>
    <r>
      <rPr>
        <sz val="10"/>
        <rFont val="Verdana"/>
        <family val="2"/>
      </rPr>
      <t>Multiple values are possible.</t>
    </r>
    <r>
      <rPr>
        <u/>
        <sz val="10"/>
        <color theme="10"/>
        <rFont val="Verdana"/>
        <family val="2"/>
      </rPr>
      <t xml:space="preserve">
Codelist: http://apps.gs1.org/GDD/bms/GDSN_3.1.15/Pages/bieDetails.aspx?semanticURN=urn:gs1:gdd:bie:TradeItemSterilityInformation.initialManufacturerSterilisationCode</t>
    </r>
  </si>
  <si>
    <r>
      <rPr>
        <sz val="10"/>
        <rFont val="Verdana"/>
        <family val="2"/>
      </rPr>
      <t>Multiple values are possible.</t>
    </r>
    <r>
      <rPr>
        <u/>
        <sz val="10"/>
        <color theme="10"/>
        <rFont val="Verdana"/>
        <family val="2"/>
      </rPr>
      <t xml:space="preserve">
Codelist: http://apps.gs1.org/GDD/bms/GDSN_31/Pages/bieDetails.aspx?semanticURN=urn:gs1:gdd:bie:TradeItemSterilityInformation.initialSterilisationPriorToUseCode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</si>
</sst>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00000000000000"/>
    <numFmt numFmtId="165" formatCode="0000000000000"/>
  </numFmts>
  <fonts count="65" x14ac:knownFonts="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u/>
      <sz val="11"/>
      <color theme="10"/>
      <name val="Calibri"/>
      <family val="2"/>
      <scheme val="minor"/>
    </font>
    <font>
      <sz val="11"/>
      <color rgb="FF000000"/>
      <name val="Calibri"/>
      <family val="2"/>
    </font>
    <font>
      <sz val="10"/>
      <color rgb="FF000000"/>
      <name val="Verdana"/>
      <family val="2"/>
    </font>
    <font>
      <b/>
      <sz val="10"/>
      <color rgb="FFFF0000"/>
      <name val="Verdana"/>
      <family val="2"/>
    </font>
    <font>
      <sz val="11"/>
      <color rgb="FF444444"/>
      <name val="Calibri"/>
      <family val="2"/>
      <charset val="1"/>
    </font>
    <font>
      <u/>
      <sz val="10"/>
      <name val="Verdana"/>
      <family val="2"/>
    </font>
    <font>
      <sz val="10"/>
      <color rgb="FF0070C0"/>
      <name val="Verdana"/>
      <family val="2"/>
    </font>
    <font>
      <b/>
      <sz val="10"/>
      <color rgb="FF0070C0"/>
      <name val="Verdana"/>
      <family val="2"/>
    </font>
    <font>
      <sz val="10"/>
      <color rgb="FFFFC000"/>
      <name val="Verdana"/>
      <family val="2"/>
    </font>
    <font>
      <sz val="8"/>
      <name val="Calibri"/>
      <family val="2"/>
      <scheme val="minor"/>
    </font>
    <font>
      <i/>
      <sz val="10"/>
      <color theme="1"/>
      <name val="Verdana"/>
      <family val="2"/>
    </font>
    <font>
      <sz val="11"/>
      <color rgb="FF444444"/>
      <name val="Calibri"/>
      <family val="2"/>
    </font>
    <font>
      <i/>
      <sz val="10"/>
      <color rgb="FF000000"/>
      <name val="Verdana"/>
      <family val="2"/>
    </font>
    <font>
      <sz val="11"/>
      <name val="Calibri"/>
      <family val="2"/>
      <scheme val="minor"/>
    </font>
    <font>
      <b/>
      <i/>
      <sz val="10"/>
      <name val="Verdana"/>
      <family val="2"/>
    </font>
    <font>
      <sz val="8"/>
      <name val="Verdana"/>
      <family val="2"/>
    </font>
    <font>
      <sz val="11"/>
      <name val="Calibri"/>
      <family val="2"/>
    </font>
    <font>
      <b/>
      <sz val="16"/>
      <color rgb="FF002C6C"/>
      <name val="Verdana"/>
      <family val="2"/>
    </font>
    <font>
      <b/>
      <sz val="22"/>
      <color rgb="FF002C6C"/>
      <name val="Verdana"/>
      <family val="2"/>
    </font>
    <font>
      <b/>
      <sz val="11"/>
      <name val="Verdana"/>
      <family val="2"/>
    </font>
    <font>
      <u/>
      <sz val="10"/>
      <color theme="10"/>
      <name val="Verdana"/>
      <family val="2"/>
    </font>
    <font>
      <b/>
      <u/>
      <sz val="11"/>
      <color theme="10"/>
      <name val="Verdana"/>
      <family val="2"/>
    </font>
    <font>
      <b/>
      <u/>
      <sz val="10"/>
      <color theme="10"/>
      <name val="Verdana"/>
      <family val="2"/>
    </font>
    <font>
      <sz val="10"/>
      <color theme="0" tint="-0.34998626667073579"/>
      <name val="Verdana"/>
      <family val="2"/>
    </font>
    <font>
      <b/>
      <sz val="10"/>
      <color theme="0" tint="-0.34998626667073579"/>
      <name val="Verdana"/>
      <family val="2"/>
    </font>
    <font>
      <b/>
      <sz val="10"/>
      <color rgb="FF000000"/>
      <name val="Verdana"/>
      <family val="2"/>
    </font>
    <font>
      <sz val="10"/>
      <color theme="1"/>
      <name val="Verdana"/>
      <family val="2"/>
    </font>
    <font>
      <sz val="10"/>
      <color rgb="FF000000"/>
      <name val="Verdana"/>
      <family val="2"/>
    </font>
    <font>
      <sz val="10"/>
      <name val="Verdana"/>
      <family val="2"/>
    </font>
    <font>
      <b/>
      <i/>
      <sz val="10"/>
      <color theme="0" tint="-0.34998626667073579"/>
      <name val="Verdana"/>
      <family val="2"/>
    </font>
    <font>
      <b/>
      <sz val="10"/>
      <color rgb="FF002C6C"/>
      <name val="Verdana"/>
      <family val="2"/>
    </font>
    <font>
      <sz val="11"/>
      <color rgb="FF000000"/>
      <name val="Calibri"/>
      <family val="2"/>
      <charset val="1"/>
    </font>
  </fonts>
  <fills count="11">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theme="4" tint="0.59999389629810485"/>
        <bgColor indexed="64"/>
      </patternFill>
    </fill>
    <fill>
      <patternFill patternType="solid">
        <fgColor rgb="FFFF0000"/>
        <bgColor indexed="64"/>
      </patternFill>
    </fill>
    <fill>
      <patternFill patternType="solid">
        <fgColor rgb="FFFFFFFF"/>
        <bgColor indexed="64"/>
      </patternFill>
    </fill>
  </fills>
  <borders count="53">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thin">
        <color rgb="FFF26334"/>
      </right>
      <top/>
      <bottom style="thin">
        <color rgb="FFF26334"/>
      </bottom>
      <diagonal/>
    </border>
    <border>
      <left/>
      <right style="thin">
        <color rgb="FFF26334"/>
      </right>
      <top style="medium">
        <color rgb="FFF26334"/>
      </top>
      <bottom/>
      <diagonal/>
    </border>
    <border>
      <left style="thin">
        <color theme="5"/>
      </left>
      <right style="thin">
        <color theme="5"/>
      </right>
      <top/>
      <bottom/>
      <diagonal/>
    </border>
    <border>
      <left style="thin">
        <color theme="5"/>
      </left>
      <right style="thin">
        <color theme="5"/>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2" borderId="0" applyNumberFormat="0" applyBorder="0" applyAlignment="0" applyProtection="0"/>
    <xf numFmtId="43" fontId="7" fillId="0" borderId="0" applyFont="0" applyFill="0" applyBorder="0" applyAlignment="0" applyProtection="0"/>
    <xf numFmtId="0" fontId="4" fillId="0" borderId="0"/>
    <xf numFmtId="0" fontId="1" fillId="0" borderId="0"/>
    <xf numFmtId="0" fontId="27" fillId="0" borderId="0"/>
    <xf numFmtId="0" fontId="33" fillId="0" borderId="0" applyNumberFormat="0" applyFill="0" applyBorder="0" applyAlignment="0" applyProtection="0"/>
    <xf numFmtId="44" fontId="7" fillId="0" borderId="0" applyFont="0" applyFill="0" applyBorder="0" applyAlignment="0" applyProtection="0"/>
  </cellStyleXfs>
  <cellXfs count="448">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4" applyFont="1" applyAlignment="1">
      <alignment horizontal="center" vertical="center" wrapTex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8" fillId="0" borderId="20"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19" fillId="0" borderId="4" xfId="4"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8" fillId="0" borderId="7" xfId="1" applyNumberFormat="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7"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7" xfId="0" applyFont="1" applyBorder="1" applyAlignment="1" applyProtection="1">
      <alignment horizontal="left" vertical="top" wrapText="1"/>
      <protection locked="0"/>
    </xf>
    <xf numFmtId="0" fontId="29" fillId="0" borderId="7" xfId="0" applyFont="1" applyBorder="1" applyAlignment="1" applyProtection="1">
      <alignment horizontal="left" vertical="top" wrapText="1"/>
      <protection locked="0"/>
    </xf>
    <xf numFmtId="49" fontId="8" fillId="0" borderId="7"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center" vertical="top" wrapText="1"/>
    </xf>
    <xf numFmtId="49" fontId="21"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left" vertical="top" wrapText="1"/>
    </xf>
    <xf numFmtId="1" fontId="8" fillId="0" borderId="7" xfId="1" applyNumberFormat="1" applyFont="1" applyFill="1" applyBorder="1" applyAlignment="1" applyProtection="1">
      <alignment horizontal="left" vertical="top" wrapText="1"/>
    </xf>
    <xf numFmtId="49" fontId="2" fillId="0" borderId="7" xfId="1" applyNumberFormat="1" applyFont="1" applyFill="1" applyBorder="1" applyAlignment="1" applyProtection="1">
      <alignment horizontal="left" vertical="top" wrapText="1"/>
    </xf>
    <xf numFmtId="0" fontId="8" fillId="0" borderId="7" xfId="0" applyFont="1" applyBorder="1" applyAlignment="1">
      <alignment horizontal="left" vertical="top"/>
    </xf>
    <xf numFmtId="0" fontId="8" fillId="0" borderId="7" xfId="0" applyFont="1" applyBorder="1" applyAlignment="1">
      <alignment horizontal="left" vertical="top" wrapText="1"/>
    </xf>
    <xf numFmtId="0" fontId="21" fillId="0" borderId="7" xfId="1" applyNumberFormat="1" applyFont="1" applyFill="1" applyBorder="1" applyAlignment="1" applyProtection="1">
      <alignment horizontal="center" vertical="top" wrapText="1"/>
      <protection locked="0"/>
    </xf>
    <xf numFmtId="0" fontId="21" fillId="0" borderId="7" xfId="0" applyFont="1" applyBorder="1" applyAlignment="1" applyProtection="1">
      <alignment horizontal="center" vertical="top" wrapText="1"/>
      <protection locked="0"/>
    </xf>
    <xf numFmtId="0" fontId="21" fillId="0" borderId="7" xfId="0" applyFont="1" applyBorder="1" applyAlignment="1" applyProtection="1">
      <alignment horizontal="left" vertical="top" wrapText="1"/>
      <protection locked="0"/>
    </xf>
    <xf numFmtId="0" fontId="2" fillId="0" borderId="7"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7" xfId="0" applyFont="1" applyBorder="1" applyAlignment="1" applyProtection="1">
      <alignment vertical="top"/>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Fill="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Border="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0" fontId="21" fillId="0" borderId="7" xfId="0" applyFont="1" applyBorder="1"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vertical="top" wrapText="1"/>
    </xf>
    <xf numFmtId="1" fontId="8" fillId="0" borderId="7" xfId="0" applyNumberFormat="1" applyFont="1" applyBorder="1" applyAlignment="1">
      <alignment horizontal="left" vertical="top" wrapText="1"/>
    </xf>
    <xf numFmtId="1" fontId="8" fillId="0" borderId="7" xfId="0" applyNumberFormat="1" applyFont="1" applyBorder="1" applyAlignment="1">
      <alignment horizontal="left" vertical="top"/>
    </xf>
    <xf numFmtId="0" fontId="8" fillId="0" borderId="7" xfId="1" applyNumberFormat="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NumberFormat="1" applyFont="1" applyFill="1" applyBorder="1" applyAlignment="1" applyProtection="1">
      <alignment vertical="top" wrapText="1"/>
      <protection locked="0"/>
    </xf>
    <xf numFmtId="0" fontId="0" fillId="0" borderId="7" xfId="1" applyNumberFormat="1" applyFont="1" applyFill="1" applyBorder="1" applyAlignment="1" applyProtection="1">
      <alignment vertical="top" wrapText="1"/>
      <protection locked="0"/>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8" fillId="4" borderId="7" xfId="0" applyFont="1" applyFill="1" applyBorder="1" applyAlignment="1">
      <alignment horizontal="left" vertical="top" wrapText="1"/>
    </xf>
    <xf numFmtId="0" fontId="0" fillId="0" borderId="0" xfId="0" applyAlignment="1" applyProtection="1">
      <alignment vertical="top" wrapText="1"/>
      <protection locked="0"/>
    </xf>
    <xf numFmtId="0" fontId="31" fillId="0" borderId="0" xfId="0" applyFont="1" applyAlignment="1" applyProtection="1">
      <alignment vertical="top" wrapText="1"/>
      <protection locked="0"/>
    </xf>
    <xf numFmtId="0" fontId="30" fillId="0" borderId="0" xfId="0" applyFont="1" applyAlignment="1" applyProtection="1">
      <alignment vertical="top" wrapText="1"/>
      <protection locked="0"/>
    </xf>
    <xf numFmtId="1" fontId="8" fillId="0" borderId="7" xfId="0" applyNumberFormat="1" applyFont="1" applyBorder="1" applyAlignment="1" applyProtection="1">
      <alignment horizontal="left" vertical="top"/>
      <protection locked="0"/>
    </xf>
    <xf numFmtId="0" fontId="8" fillId="0" borderId="7" xfId="1" applyNumberFormat="1" applyFont="1" applyFill="1" applyBorder="1" applyAlignment="1" applyProtection="1">
      <alignment horizontal="left" vertical="top" wrapText="1"/>
      <protection locked="0"/>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0" fillId="0" borderId="0" xfId="0" applyAlignment="1">
      <alignment horizontal="left" vertical="top" wrapText="1"/>
    </xf>
    <xf numFmtId="0" fontId="0" fillId="0" borderId="7" xfId="1"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3" fillId="0" borderId="7" xfId="6" applyNumberFormat="1" applyFill="1" applyBorder="1" applyAlignment="1" applyProtection="1">
      <alignment vertical="top" wrapText="1"/>
      <protection locked="0"/>
    </xf>
    <xf numFmtId="0" fontId="8" fillId="0" borderId="7" xfId="1" applyNumberFormat="1" applyFont="1" applyFill="1" applyBorder="1" applyAlignment="1" applyProtection="1">
      <alignment horizontal="left" vertical="top"/>
      <protection locked="0"/>
    </xf>
    <xf numFmtId="0" fontId="2" fillId="0" borderId="0" xfId="0" applyFont="1"/>
    <xf numFmtId="49" fontId="2" fillId="0" borderId="7" xfId="1" applyNumberFormat="1" applyFont="1" applyFill="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0" fontId="31" fillId="0" borderId="0" xfId="0" applyFont="1" applyAlignment="1" applyProtection="1">
      <alignment vertical="top"/>
      <protection locked="0"/>
    </xf>
    <xf numFmtId="49" fontId="8" fillId="0" borderId="7" xfId="1" applyNumberFormat="1" applyFont="1" applyFill="1" applyBorder="1" applyAlignment="1">
      <alignment horizontal="center" vertical="top" wrapText="1"/>
    </xf>
    <xf numFmtId="49" fontId="8" fillId="0" borderId="7" xfId="1" applyNumberFormat="1" applyFont="1" applyFill="1" applyBorder="1" applyAlignment="1" applyProtection="1">
      <alignment vertical="top" wrapText="1"/>
    </xf>
    <xf numFmtId="0" fontId="2" fillId="0" borderId="0" xfId="0" applyFont="1" applyAlignment="1" applyProtection="1">
      <alignment horizontal="left" vertical="top" wrapText="1"/>
      <protection locked="0"/>
    </xf>
    <xf numFmtId="1" fontId="8" fillId="0" borderId="42" xfId="1" applyNumberFormat="1" applyFont="1" applyFill="1" applyBorder="1" applyAlignment="1" applyProtection="1">
      <alignment horizontal="left" vertical="top" wrapText="1"/>
    </xf>
    <xf numFmtId="1" fontId="8" fillId="0" borderId="7" xfId="0" applyNumberFormat="1" applyFont="1" applyBorder="1" applyAlignment="1" applyProtection="1">
      <alignment horizontal="left" vertical="top" wrapText="1"/>
      <protection locked="0"/>
    </xf>
    <xf numFmtId="49" fontId="35" fillId="0" borderId="7" xfId="1" applyNumberFormat="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protection locked="0"/>
    </xf>
    <xf numFmtId="0" fontId="0" fillId="0" borderId="7" xfId="1"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1" fontId="0" fillId="0" borderId="0" xfId="0" applyNumberFormat="1" applyAlignment="1">
      <alignment horizontal="left" vertical="top"/>
    </xf>
    <xf numFmtId="0" fontId="8" fillId="0" borderId="7" xfId="1" applyFont="1" applyFill="1"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0" fontId="35" fillId="0" borderId="42" xfId="0" applyFont="1" applyBorder="1" applyAlignment="1">
      <alignment horizontal="left" vertical="top" wrapText="1"/>
    </xf>
    <xf numFmtId="0" fontId="35" fillId="0" borderId="7" xfId="0" applyFont="1" applyBorder="1" applyAlignment="1">
      <alignment horizontal="left" vertical="top" wrapText="1"/>
    </xf>
    <xf numFmtId="49" fontId="45" fillId="0" borderId="7" xfId="1" applyNumberFormat="1" applyFont="1" applyFill="1" applyBorder="1" applyAlignment="1" applyProtection="1">
      <alignment horizontal="center" vertical="top" wrapText="1"/>
      <protection locked="0"/>
    </xf>
    <xf numFmtId="0" fontId="45" fillId="0" borderId="7" xfId="1" applyNumberFormat="1" applyFont="1" applyFill="1" applyBorder="1" applyAlignment="1" applyProtection="1">
      <alignment horizontal="center" vertical="top" wrapText="1"/>
      <protection locked="0"/>
    </xf>
    <xf numFmtId="49" fontId="35" fillId="0" borderId="7" xfId="1" applyNumberFormat="1" applyFont="1" applyFill="1" applyBorder="1" applyAlignment="1" applyProtection="1">
      <alignment horizontal="left" vertical="top" wrapText="1"/>
      <protection locked="0"/>
    </xf>
    <xf numFmtId="0" fontId="19" fillId="0" borderId="7" xfId="4" applyFont="1" applyBorder="1" applyAlignment="1" applyProtection="1">
      <alignment horizontal="center" vertical="center" wrapText="1"/>
      <protection locked="0"/>
    </xf>
    <xf numFmtId="0" fontId="37" fillId="0" borderId="0" xfId="0" applyFont="1" applyAlignment="1">
      <alignment horizontal="left" vertical="top" wrapText="1"/>
    </xf>
    <xf numFmtId="0" fontId="44" fillId="0" borderId="0" xfId="0" applyFont="1" applyAlignment="1">
      <alignment horizontal="left" vertical="top" wrapText="1"/>
    </xf>
    <xf numFmtId="0" fontId="37" fillId="0" borderId="0" xfId="0" applyFont="1" applyAlignment="1">
      <alignment wrapText="1"/>
    </xf>
    <xf numFmtId="0" fontId="8" fillId="0" borderId="0" xfId="1" applyNumberFormat="1" applyFont="1" applyFill="1" applyBorder="1" applyAlignment="1">
      <alignment horizontal="left" vertical="top" wrapText="1"/>
    </xf>
    <xf numFmtId="0" fontId="12" fillId="6" borderId="0" xfId="4" applyFont="1" applyFill="1" applyAlignment="1">
      <alignment horizontal="center" vertical="center" wrapText="1"/>
    </xf>
    <xf numFmtId="164" fontId="2" fillId="0" borderId="7" xfId="0" applyNumberFormat="1" applyFont="1" applyBorder="1" applyAlignment="1">
      <alignment horizontal="left" vertical="top" wrapText="1"/>
    </xf>
    <xf numFmtId="0" fontId="8" fillId="0" borderId="7" xfId="0" applyFont="1" applyBorder="1" applyAlignment="1">
      <alignment vertical="top" wrapText="1"/>
    </xf>
    <xf numFmtId="0" fontId="2" fillId="0" borderId="7" xfId="1" applyNumberFormat="1" applyFont="1" applyFill="1" applyBorder="1" applyAlignment="1">
      <alignment horizontal="left" vertical="top" wrapText="1"/>
    </xf>
    <xf numFmtId="1" fontId="2" fillId="0" borderId="42" xfId="1" applyNumberFormat="1" applyFont="1" applyFill="1" applyBorder="1" applyAlignment="1" applyProtection="1">
      <alignment horizontal="left" vertical="top" wrapText="1"/>
    </xf>
    <xf numFmtId="0" fontId="46" fillId="0" borderId="0" xfId="0" applyFont="1" applyAlignment="1">
      <alignment horizontal="left" vertical="top" wrapText="1"/>
    </xf>
    <xf numFmtId="0" fontId="2" fillId="0" borderId="7" xfId="0" applyFont="1" applyBorder="1" applyAlignment="1">
      <alignment horizontal="left" vertical="top" wrapText="1"/>
    </xf>
    <xf numFmtId="0" fontId="8" fillId="0" borderId="7" xfId="0" applyFont="1" applyBorder="1" applyAlignment="1" applyProtection="1">
      <alignment vertical="top" wrapText="1"/>
      <protection locked="0"/>
    </xf>
    <xf numFmtId="49" fontId="2" fillId="0" borderId="7" xfId="1" applyNumberFormat="1" applyFont="1" applyFill="1" applyBorder="1" applyAlignment="1">
      <alignment horizontal="left" vertical="top" wrapText="1"/>
    </xf>
    <xf numFmtId="0" fontId="47" fillId="0" borderId="7" xfId="0" applyFont="1" applyBorder="1" applyAlignment="1" applyProtection="1">
      <alignment horizontal="left" vertical="top" wrapText="1"/>
      <protection locked="0"/>
    </xf>
    <xf numFmtId="1" fontId="8" fillId="0" borderId="42" xfId="2" applyNumberFormat="1" applyFont="1" applyFill="1" applyBorder="1" applyAlignment="1" applyProtection="1">
      <alignment horizontal="left" vertical="top" wrapText="1"/>
    </xf>
    <xf numFmtId="0" fontId="33" fillId="0" borderId="7" xfId="6" applyFill="1" applyBorder="1" applyAlignment="1">
      <alignment horizontal="left" vertical="top" wrapText="1"/>
    </xf>
    <xf numFmtId="0" fontId="2" fillId="0" borderId="42" xfId="0" applyFont="1" applyBorder="1" applyAlignment="1">
      <alignment horizontal="left" vertical="top" wrapText="1"/>
    </xf>
    <xf numFmtId="49" fontId="2" fillId="0" borderId="42" xfId="1" applyNumberFormat="1" applyFont="1" applyFill="1" applyBorder="1" applyAlignment="1" applyProtection="1">
      <alignment horizontal="left" vertical="top" wrapText="1"/>
      <protection locked="0"/>
    </xf>
    <xf numFmtId="1" fontId="2" fillId="0" borderId="7" xfId="1" applyNumberFormat="1" applyFont="1" applyFill="1" applyBorder="1" applyAlignment="1" applyProtection="1">
      <alignment horizontal="left" vertical="top" wrapText="1"/>
    </xf>
    <xf numFmtId="0" fontId="48" fillId="0" borderId="0" xfId="0" applyFont="1" applyAlignment="1" applyProtection="1">
      <alignment horizontal="left" vertical="top" wrapText="1"/>
      <protection locked="0"/>
    </xf>
    <xf numFmtId="22" fontId="2" fillId="0" borderId="7" xfId="0" applyNumberFormat="1" applyFont="1" applyBorder="1" applyAlignment="1" applyProtection="1">
      <alignment horizontal="left" vertical="top" wrapText="1"/>
      <protection locked="0"/>
    </xf>
    <xf numFmtId="1" fontId="2" fillId="0" borderId="7" xfId="0" applyNumberFormat="1" applyFont="1" applyBorder="1" applyAlignment="1" applyProtection="1">
      <alignment horizontal="left" vertical="top" wrapText="1"/>
      <protection locked="0"/>
    </xf>
    <xf numFmtId="0" fontId="35" fillId="0" borderId="7" xfId="0" applyFont="1" applyBorder="1" applyAlignment="1">
      <alignment vertical="top" wrapText="1"/>
    </xf>
    <xf numFmtId="49" fontId="25" fillId="0" borderId="7" xfId="1" applyNumberFormat="1" applyFont="1" applyFill="1" applyBorder="1" applyAlignment="1" applyProtection="1">
      <alignment horizontal="left" vertical="top" wrapText="1"/>
      <protection locked="0"/>
    </xf>
    <xf numFmtId="0" fontId="2" fillId="0" borderId="7" xfId="1" applyNumberFormat="1" applyFont="1" applyFill="1" applyBorder="1" applyAlignment="1" applyProtection="1">
      <alignment horizontal="left" vertical="top" wrapText="1"/>
      <protection locked="0"/>
    </xf>
    <xf numFmtId="1" fontId="8" fillId="0" borderId="42" xfId="1" applyNumberFormat="1" applyFont="1" applyFill="1" applyBorder="1" applyAlignment="1">
      <alignment horizontal="left" vertical="top" wrapText="1"/>
    </xf>
    <xf numFmtId="0" fontId="8" fillId="0" borderId="15" xfId="0" applyFont="1" applyBorder="1" applyAlignment="1" applyProtection="1">
      <alignment horizontal="left" vertical="top" wrapText="1"/>
      <protection locked="0"/>
    </xf>
    <xf numFmtId="0" fontId="35" fillId="0" borderId="7" xfId="0" applyFont="1" applyBorder="1" applyAlignment="1">
      <alignment wrapText="1"/>
    </xf>
    <xf numFmtId="0" fontId="25" fillId="0" borderId="7" xfId="1" applyFont="1" applyFill="1" applyBorder="1" applyAlignment="1" applyProtection="1">
      <alignment horizontal="left" vertical="top" wrapText="1"/>
      <protection locked="0"/>
    </xf>
    <xf numFmtId="0" fontId="37" fillId="0" borderId="7" xfId="0" applyFont="1" applyBorder="1" applyAlignment="1">
      <alignment horizontal="left" vertical="top" wrapText="1"/>
    </xf>
    <xf numFmtId="0" fontId="34" fillId="0" borderId="7" xfId="0" applyFont="1" applyBorder="1" applyAlignment="1">
      <alignment horizontal="left" vertical="top" wrapText="1"/>
    </xf>
    <xf numFmtId="0" fontId="49" fillId="0" borderId="7" xfId="0" applyFont="1" applyBorder="1" applyAlignment="1">
      <alignment horizontal="left" vertical="top" wrapText="1"/>
    </xf>
    <xf numFmtId="0" fontId="44" fillId="0" borderId="7" xfId="0" applyFont="1" applyBorder="1" applyAlignment="1">
      <alignment horizontal="left" vertical="top" wrapText="1"/>
    </xf>
    <xf numFmtId="0" fontId="0" fillId="0" borderId="7" xfId="0" applyBorder="1" applyAlignment="1" applyProtection="1">
      <alignment horizontal="left" vertical="top" wrapText="1"/>
      <protection locked="0"/>
    </xf>
    <xf numFmtId="0" fontId="19" fillId="6" borderId="0" xfId="4" applyFont="1" applyFill="1" applyAlignment="1" applyProtection="1">
      <alignment vertical="top" wrapText="1"/>
      <protection locked="0"/>
    </xf>
    <xf numFmtId="0" fontId="8" fillId="0" borderId="7" xfId="0" applyFont="1" applyBorder="1" applyAlignment="1">
      <alignment horizontal="center" vertical="top" wrapText="1"/>
    </xf>
    <xf numFmtId="0" fontId="35" fillId="0" borderId="7" xfId="0" applyFont="1" applyBorder="1" applyAlignment="1">
      <alignment horizontal="center" vertical="top" wrapText="1"/>
    </xf>
    <xf numFmtId="0" fontId="35" fillId="3" borderId="7" xfId="0" applyFont="1" applyFill="1" applyBorder="1" applyAlignment="1">
      <alignment horizontal="left" vertical="top" wrapText="1"/>
    </xf>
    <xf numFmtId="0" fontId="0" fillId="0" borderId="7" xfId="0" applyBorder="1" applyAlignment="1">
      <alignment horizontal="left" vertical="top" wrapText="1"/>
    </xf>
    <xf numFmtId="0" fontId="35" fillId="0" borderId="7" xfId="0" quotePrefix="1" applyFont="1" applyBorder="1" applyAlignment="1">
      <alignment horizontal="left" vertical="top" wrapText="1"/>
    </xf>
    <xf numFmtId="1" fontId="8" fillId="0" borderId="7" xfId="0" quotePrefix="1" applyNumberFormat="1" applyFont="1" applyBorder="1" applyAlignment="1" applyProtection="1">
      <alignment horizontal="left" vertical="top" wrapText="1"/>
      <protection locked="0"/>
    </xf>
    <xf numFmtId="0" fontId="8" fillId="0" borderId="7" xfId="0" quotePrefix="1"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8" fillId="0" borderId="50" xfId="1" applyNumberFormat="1" applyFont="1" applyFill="1" applyBorder="1" applyAlignment="1">
      <alignment horizontal="left" vertical="top" wrapText="1"/>
    </xf>
    <xf numFmtId="0" fontId="2" fillId="0" borderId="50"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49" fontId="8" fillId="0" borderId="50" xfId="1" applyNumberFormat="1" applyFont="1" applyFill="1" applyBorder="1" applyAlignment="1" applyProtection="1">
      <alignment horizontal="left" vertical="top" wrapText="1"/>
      <protection locked="0"/>
    </xf>
    <xf numFmtId="0" fontId="8" fillId="0" borderId="50" xfId="0" applyFont="1" applyBorder="1" applyAlignment="1">
      <alignment horizontal="left" vertical="top" wrapText="1"/>
    </xf>
    <xf numFmtId="0" fontId="8" fillId="0" borderId="50" xfId="1" applyFont="1" applyFill="1" applyBorder="1" applyAlignment="1">
      <alignment horizontal="left" vertical="top" wrapText="1"/>
    </xf>
    <xf numFmtId="0" fontId="21" fillId="0" borderId="50" xfId="0" applyFont="1" applyBorder="1" applyAlignment="1">
      <alignment horizontal="left" vertical="top" wrapText="1"/>
    </xf>
    <xf numFmtId="0" fontId="0" fillId="0" borderId="50" xfId="0" applyBorder="1" applyAlignment="1" applyProtection="1">
      <alignment horizontal="left" vertical="top" wrapText="1"/>
      <protection locked="0"/>
    </xf>
    <xf numFmtId="0" fontId="0" fillId="0" borderId="50" xfId="0" applyBorder="1" applyAlignment="1">
      <alignment horizontal="left" vertical="top" wrapText="1"/>
    </xf>
    <xf numFmtId="0" fontId="20" fillId="0" borderId="50" xfId="0" applyFont="1" applyBorder="1" applyAlignment="1" applyProtection="1">
      <alignment horizontal="left" vertical="top" wrapText="1"/>
      <protection locked="0"/>
    </xf>
    <xf numFmtId="0" fontId="0" fillId="0" borderId="51" xfId="0" applyBorder="1" applyAlignment="1">
      <alignment horizontal="left" vertical="top" wrapText="1"/>
    </xf>
    <xf numFmtId="0" fontId="19" fillId="0" borderId="7" xfId="4" applyFont="1" applyBorder="1" applyAlignment="1">
      <alignment horizontal="center" vertical="center" wrapText="1"/>
    </xf>
    <xf numFmtId="0" fontId="0" fillId="0" borderId="0" xfId="0" applyAlignment="1">
      <alignment horizontal="center" vertical="center"/>
    </xf>
    <xf numFmtId="0" fontId="8" fillId="0" borderId="0" xfId="0" applyFont="1" applyAlignment="1" applyProtection="1">
      <alignment horizontal="left" vertical="top" wrapText="1"/>
      <protection locked="0"/>
    </xf>
    <xf numFmtId="0" fontId="8" fillId="0" borderId="15" xfId="0" applyFont="1" applyBorder="1" applyAlignment="1">
      <alignment horizontal="left" vertical="top" wrapText="1"/>
    </xf>
    <xf numFmtId="0" fontId="8" fillId="0" borderId="0" xfId="0" applyFont="1" applyAlignment="1">
      <alignment horizontal="left" vertical="top" wrapText="1"/>
    </xf>
    <xf numFmtId="49" fontId="35" fillId="0" borderId="7"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0" fontId="35" fillId="0" borderId="7" xfId="1" applyNumberFormat="1" applyFont="1" applyFill="1" applyBorder="1" applyAlignment="1" applyProtection="1">
      <alignment horizontal="center" vertical="top" wrapText="1"/>
    </xf>
    <xf numFmtId="49" fontId="35" fillId="0" borderId="7" xfId="1" applyNumberFormat="1" applyFont="1" applyFill="1" applyBorder="1" applyAlignment="1" applyProtection="1">
      <alignment horizontal="center" vertical="top" wrapText="1"/>
    </xf>
    <xf numFmtId="0" fontId="35" fillId="0" borderId="7" xfId="1" applyNumberFormat="1" applyFont="1" applyFill="1" applyBorder="1" applyAlignment="1" applyProtection="1">
      <alignment horizontal="left" vertical="top" wrapText="1"/>
    </xf>
    <xf numFmtId="49" fontId="35" fillId="0" borderId="7" xfId="1" applyNumberFormat="1" applyFont="1" applyFill="1" applyBorder="1" applyAlignment="1" applyProtection="1">
      <alignment vertical="top" wrapText="1"/>
    </xf>
    <xf numFmtId="49" fontId="35" fillId="0" borderId="7" xfId="1" applyNumberFormat="1" applyFont="1" applyFill="1" applyBorder="1" applyAlignment="1">
      <alignment horizontal="left" vertical="top" wrapText="1"/>
    </xf>
    <xf numFmtId="0" fontId="45" fillId="0" borderId="7" xfId="0" applyFont="1" applyBorder="1" applyAlignment="1" applyProtection="1">
      <alignment horizontal="center" vertical="top" wrapText="1"/>
      <protection locked="0"/>
    </xf>
    <xf numFmtId="3" fontId="8" fillId="0" borderId="7" xfId="0" quotePrefix="1" applyNumberFormat="1"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1" fillId="0" borderId="48" xfId="0" applyFont="1" applyBorder="1" applyAlignment="1" applyProtection="1">
      <alignment horizontal="center" vertical="top" wrapText="1"/>
      <protection locked="0"/>
    </xf>
    <xf numFmtId="0" fontId="36" fillId="0" borderId="7" xfId="0" applyFont="1" applyBorder="1" applyAlignment="1">
      <alignment vertical="top" wrapText="1"/>
    </xf>
    <xf numFmtId="1" fontId="8" fillId="0" borderId="7" xfId="7" applyNumberFormat="1" applyFont="1" applyFill="1" applyBorder="1" applyAlignment="1" applyProtection="1">
      <alignment horizontal="left" vertical="top" wrapText="1"/>
      <protection locked="0"/>
    </xf>
    <xf numFmtId="49" fontId="19" fillId="0" borderId="7" xfId="4" applyNumberFormat="1" applyFont="1" applyBorder="1" applyAlignment="1">
      <alignment horizontal="center" vertical="top" wrapText="1"/>
    </xf>
    <xf numFmtId="0" fontId="19" fillId="0" borderId="7" xfId="4" applyFont="1" applyBorder="1" applyAlignment="1">
      <alignment horizontal="center" vertical="top" wrapText="1"/>
    </xf>
    <xf numFmtId="0" fontId="19" fillId="0" borderId="7" xfId="4" applyFont="1" applyBorder="1" applyAlignment="1">
      <alignment horizontal="left" vertical="top" wrapText="1"/>
    </xf>
    <xf numFmtId="0" fontId="19" fillId="0" borderId="7" xfId="4" applyFont="1" applyBorder="1" applyAlignment="1">
      <alignment horizontal="center" vertical="top"/>
    </xf>
    <xf numFmtId="0" fontId="21" fillId="0" borderId="7" xfId="4" applyFont="1" applyBorder="1" applyAlignment="1" applyProtection="1">
      <alignment horizontal="center" vertical="top" wrapText="1"/>
      <protection locked="0"/>
    </xf>
    <xf numFmtId="0" fontId="19" fillId="0" borderId="7" xfId="4" applyFont="1" applyBorder="1" applyAlignment="1" applyProtection="1">
      <alignment horizontal="center" vertical="top" wrapText="1"/>
      <protection locked="0"/>
    </xf>
    <xf numFmtId="9" fontId="35" fillId="0" borderId="7" xfId="0" applyNumberFormat="1" applyFont="1" applyBorder="1" applyAlignment="1">
      <alignment horizontal="left" vertical="top" wrapText="1"/>
    </xf>
    <xf numFmtId="49" fontId="19" fillId="0" borderId="49" xfId="2" applyNumberFormat="1" applyFont="1" applyFill="1" applyBorder="1" applyAlignment="1">
      <alignment horizontal="center" vertical="center" wrapText="1"/>
    </xf>
    <xf numFmtId="0" fontId="38" fillId="0" borderId="0" xfId="0" applyFont="1" applyAlignment="1">
      <alignment horizontal="left" vertical="top" wrapText="1"/>
    </xf>
    <xf numFmtId="49" fontId="19" fillId="0" borderId="0" xfId="2" applyNumberFormat="1" applyFont="1" applyFill="1" applyBorder="1" applyAlignment="1">
      <alignment horizontal="center" vertical="center" wrapText="1"/>
    </xf>
    <xf numFmtId="0" fontId="32" fillId="0" borderId="0" xfId="0" applyFont="1" applyAlignment="1" applyProtection="1">
      <alignment textRotation="90" wrapText="1"/>
      <protection locked="0"/>
    </xf>
    <xf numFmtId="0" fontId="11" fillId="0" borderId="0" xfId="0" applyFont="1" applyAlignment="1">
      <alignment horizontal="left" vertical="top" wrapText="1"/>
    </xf>
    <xf numFmtId="0" fontId="11" fillId="0" borderId="0" xfId="0" applyFont="1" applyAlignment="1" applyProtection="1">
      <alignment horizontal="left" vertical="top" wrapText="1"/>
      <protection locked="0"/>
    </xf>
    <xf numFmtId="1" fontId="11" fillId="0" borderId="0" xfId="0" applyNumberFormat="1" applyFont="1" applyAlignment="1">
      <alignment horizontal="left" vertical="top" wrapText="1"/>
    </xf>
    <xf numFmtId="0" fontId="51" fillId="6" borderId="22" xfId="4" applyFont="1" applyFill="1" applyBorder="1" applyAlignment="1" applyProtection="1">
      <alignment vertical="center" wrapText="1"/>
      <protection locked="0"/>
    </xf>
    <xf numFmtId="22" fontId="2" fillId="0" borderId="50" xfId="0" applyNumberFormat="1" applyFont="1" applyBorder="1" applyAlignment="1" applyProtection="1">
      <alignment horizontal="left" vertical="top" wrapText="1"/>
      <protection locked="0"/>
    </xf>
    <xf numFmtId="0" fontId="8" fillId="0" borderId="50" xfId="1" quotePrefix="1" applyFont="1" applyFill="1" applyBorder="1" applyAlignment="1">
      <alignment horizontal="left" vertical="top" wrapText="1"/>
    </xf>
    <xf numFmtId="0" fontId="19" fillId="0" borderId="49" xfId="2" applyNumberFormat="1" applyFont="1" applyFill="1" applyBorder="1" applyAlignment="1">
      <alignment horizontal="center" vertical="center" wrapText="1"/>
    </xf>
    <xf numFmtId="0" fontId="8" fillId="0" borderId="42" xfId="1" applyNumberFormat="1" applyFont="1" applyFill="1" applyBorder="1" applyAlignment="1" applyProtection="1">
      <alignment horizontal="left" vertical="top" wrapText="1"/>
    </xf>
    <xf numFmtId="0" fontId="0" fillId="0" borderId="0" xfId="2" applyNumberFormat="1" applyFont="1" applyAlignment="1">
      <alignment horizontal="left" vertical="top"/>
    </xf>
    <xf numFmtId="0" fontId="19" fillId="0" borderId="49" xfId="2" applyNumberFormat="1" applyFont="1" applyFill="1" applyBorder="1" applyAlignment="1">
      <alignment horizontal="left" vertical="top" wrapText="1"/>
    </xf>
    <xf numFmtId="0" fontId="8" fillId="0" borderId="42" xfId="1" applyNumberFormat="1" applyFont="1" applyFill="1" applyBorder="1" applyAlignment="1" applyProtection="1">
      <alignment horizontal="left" vertical="top"/>
    </xf>
    <xf numFmtId="0" fontId="0" fillId="9" borderId="0" xfId="0" applyFill="1"/>
    <xf numFmtId="49" fontId="8" fillId="0" borderId="7" xfId="0" applyNumberFormat="1" applyFont="1" applyBorder="1" applyAlignment="1" applyProtection="1">
      <alignment horizontal="left" vertical="top" wrapText="1"/>
      <protection locked="0"/>
    </xf>
    <xf numFmtId="0" fontId="35" fillId="0" borderId="15" xfId="0" applyFont="1" applyBorder="1" applyAlignment="1">
      <alignment horizontal="left" vertical="top" wrapText="1"/>
    </xf>
    <xf numFmtId="0" fontId="35" fillId="0" borderId="42" xfId="0" applyFont="1" applyBorder="1" applyAlignment="1">
      <alignment wrapText="1"/>
    </xf>
    <xf numFmtId="49" fontId="21" fillId="0" borderId="7" xfId="1" applyNumberFormat="1" applyFont="1" applyFill="1" applyBorder="1" applyAlignment="1">
      <alignment horizontal="center" vertical="top" wrapText="1"/>
    </xf>
    <xf numFmtId="0" fontId="8" fillId="0" borderId="7" xfId="0" applyFont="1" applyBorder="1" applyAlignment="1" applyProtection="1">
      <alignment horizontal="center" vertical="top" wrapText="1"/>
      <protection locked="0"/>
    </xf>
    <xf numFmtId="0" fontId="36" fillId="0" borderId="7" xfId="0" applyFont="1" applyBorder="1" applyAlignment="1">
      <alignment horizontal="center" vertical="top" wrapText="1"/>
    </xf>
    <xf numFmtId="0" fontId="8" fillId="0" borderId="0" xfId="0" applyFont="1" applyAlignment="1">
      <alignment horizontal="center" vertical="top" wrapText="1"/>
    </xf>
    <xf numFmtId="49" fontId="8" fillId="0" borderId="7" xfId="0" applyNumberFormat="1" applyFont="1" applyBorder="1" applyAlignment="1">
      <alignment vertical="top" wrapText="1"/>
    </xf>
    <xf numFmtId="49" fontId="19" fillId="0" borderId="7" xfId="4" applyNumberFormat="1" applyFont="1" applyBorder="1" applyAlignment="1">
      <alignment horizontal="left" vertical="top" wrapText="1"/>
    </xf>
    <xf numFmtId="49" fontId="8" fillId="0" borderId="7" xfId="1" applyNumberFormat="1" applyFont="1" applyFill="1" applyBorder="1" applyAlignment="1" applyProtection="1">
      <alignment horizontal="center" vertical="top" wrapText="1"/>
      <protection locked="0"/>
    </xf>
    <xf numFmtId="0" fontId="8" fillId="0" borderId="7" xfId="1" applyFont="1" applyFill="1" applyBorder="1" applyAlignment="1" applyProtection="1">
      <alignment horizontal="center" vertical="top" wrapText="1"/>
      <protection locked="0"/>
    </xf>
    <xf numFmtId="49" fontId="35" fillId="3" borderId="0" xfId="0" applyNumberFormat="1" applyFont="1" applyFill="1" applyAlignment="1">
      <alignment horizontal="left" vertical="top" wrapText="1"/>
    </xf>
    <xf numFmtId="0" fontId="19" fillId="5" borderId="0" xfId="0" applyFont="1" applyFill="1" applyAlignment="1">
      <alignment horizontal="left" vertical="top" wrapText="1"/>
    </xf>
    <xf numFmtId="0" fontId="19" fillId="5" borderId="0" xfId="0" applyFont="1" applyFill="1" applyAlignment="1">
      <alignment horizontal="left" vertical="top"/>
    </xf>
    <xf numFmtId="0" fontId="19" fillId="10" borderId="0" xfId="0" applyFont="1" applyFill="1" applyAlignment="1">
      <alignment horizontal="left" vertical="top" wrapText="1"/>
    </xf>
    <xf numFmtId="0" fontId="8" fillId="10" borderId="0" xfId="0" applyFont="1" applyFill="1" applyAlignment="1">
      <alignment horizontal="left" indent="1"/>
    </xf>
    <xf numFmtId="0" fontId="56" fillId="4" borderId="0" xfId="0" applyFont="1" applyFill="1" applyAlignment="1">
      <alignment horizontal="left" vertical="top" wrapText="1"/>
    </xf>
    <xf numFmtId="0" fontId="8" fillId="4" borderId="0" xfId="0" applyFont="1" applyFill="1" applyAlignment="1">
      <alignment horizontal="left" vertical="top"/>
    </xf>
    <xf numFmtId="0" fontId="8" fillId="4" borderId="0" xfId="0" applyFont="1" applyFill="1" applyAlignment="1">
      <alignment horizontal="center" vertical="top"/>
    </xf>
    <xf numFmtId="0" fontId="8" fillId="4" borderId="0" xfId="0" applyFont="1" applyFill="1" applyAlignment="1">
      <alignment horizontal="left" vertical="top" wrapText="1"/>
    </xf>
    <xf numFmtId="0" fontId="36" fillId="0" borderId="0" xfId="0" applyFont="1" applyAlignment="1">
      <alignment horizontal="left" vertical="top"/>
    </xf>
    <xf numFmtId="49" fontId="8" fillId="0" borderId="0" xfId="0" applyNumberFormat="1" applyFont="1" applyAlignment="1">
      <alignment horizontal="left" vertical="top"/>
    </xf>
    <xf numFmtId="0" fontId="21"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pplyProtection="1">
      <alignment horizontal="center" vertical="top"/>
      <protection locked="0"/>
    </xf>
    <xf numFmtId="0" fontId="21" fillId="4" borderId="0" xfId="0" applyFont="1" applyFill="1" applyAlignment="1" applyProtection="1">
      <alignment horizontal="center" vertical="top"/>
      <protection locked="0"/>
    </xf>
    <xf numFmtId="0" fontId="21" fillId="4" borderId="0" xfId="0" applyFont="1" applyFill="1" applyAlignment="1" applyProtection="1">
      <alignment horizontal="left" vertical="top"/>
      <protection locked="0"/>
    </xf>
    <xf numFmtId="0" fontId="8" fillId="0" borderId="0" xfId="0" applyFont="1" applyAlignment="1">
      <alignment horizontal="left" indent="1"/>
    </xf>
    <xf numFmtId="0" fontId="35" fillId="5" borderId="0" xfId="0" applyFont="1" applyFill="1" applyAlignment="1">
      <alignment horizontal="left" vertical="top" wrapText="1"/>
    </xf>
    <xf numFmtId="0" fontId="35" fillId="10" borderId="0" xfId="0" applyFont="1" applyFill="1" applyAlignment="1">
      <alignment horizontal="left" vertical="top" wrapText="1"/>
    </xf>
    <xf numFmtId="0" fontId="36" fillId="4" borderId="0" xfId="0" applyFont="1" applyFill="1" applyAlignment="1">
      <alignment horizontal="left" vertical="top"/>
    </xf>
    <xf numFmtId="49" fontId="19" fillId="6" borderId="0" xfId="4" applyNumberFormat="1" applyFont="1" applyFill="1" applyAlignment="1">
      <alignment horizontal="left" vertical="top" wrapText="1"/>
    </xf>
    <xf numFmtId="0" fontId="19" fillId="6" borderId="0" xfId="4" applyFont="1" applyFill="1" applyAlignment="1">
      <alignment horizontal="left" vertical="top" wrapText="1"/>
    </xf>
    <xf numFmtId="0" fontId="19" fillId="6" borderId="0" xfId="4" applyFont="1" applyFill="1" applyAlignment="1">
      <alignment horizontal="center" vertical="top" wrapText="1"/>
    </xf>
    <xf numFmtId="0" fontId="57" fillId="6" borderId="0" xfId="4" applyFont="1" applyFill="1" applyAlignment="1">
      <alignment horizontal="center" vertical="top" wrapText="1"/>
    </xf>
    <xf numFmtId="0" fontId="57" fillId="6" borderId="0" xfId="4" applyFont="1" applyFill="1" applyAlignment="1">
      <alignment horizontal="left" vertical="top" wrapText="1"/>
    </xf>
    <xf numFmtId="49" fontId="57" fillId="6" borderId="0" xfId="4" applyNumberFormat="1" applyFont="1" applyFill="1" applyAlignment="1">
      <alignment horizontal="left" vertical="top" wrapText="1"/>
    </xf>
    <xf numFmtId="0" fontId="21" fillId="6" borderId="0" xfId="4" applyFont="1" applyFill="1" applyAlignment="1">
      <alignment horizontal="center" vertical="top" wrapText="1"/>
    </xf>
    <xf numFmtId="0" fontId="57" fillId="6" borderId="0" xfId="4" applyFont="1" applyFill="1" applyAlignment="1">
      <alignment vertical="top" wrapText="1"/>
    </xf>
    <xf numFmtId="0" fontId="57" fillId="6" borderId="0" xfId="4" applyFont="1" applyFill="1" applyAlignment="1" applyProtection="1">
      <alignment horizontal="center" vertical="top" wrapText="1"/>
      <protection locked="0"/>
    </xf>
    <xf numFmtId="0" fontId="21" fillId="6" borderId="0" xfId="4" applyFont="1" applyFill="1" applyAlignment="1" applyProtection="1">
      <alignment horizontal="center" vertical="top" wrapText="1"/>
      <protection locked="0"/>
    </xf>
    <xf numFmtId="0" fontId="8" fillId="0" borderId="0" xfId="0" applyFont="1"/>
    <xf numFmtId="0" fontId="8" fillId="0" borderId="0" xfId="0" applyFont="1" applyAlignment="1">
      <alignment vertical="top" wrapText="1"/>
    </xf>
    <xf numFmtId="0" fontId="35" fillId="0" borderId="0" xfId="0" applyFont="1" applyAlignment="1">
      <alignment vertical="top" wrapText="1"/>
    </xf>
    <xf numFmtId="49" fontId="8" fillId="0" borderId="7" xfId="0" applyNumberFormat="1" applyFont="1" applyBorder="1" applyAlignment="1">
      <alignment vertical="top"/>
    </xf>
    <xf numFmtId="0" fontId="58" fillId="0" borderId="7" xfId="0" applyFont="1" applyBorder="1" applyAlignment="1">
      <alignment vertical="top" wrapText="1"/>
    </xf>
    <xf numFmtId="0" fontId="2" fillId="0" borderId="7" xfId="0" applyFont="1" applyBorder="1" applyAlignment="1">
      <alignment vertical="top" wrapText="1"/>
    </xf>
    <xf numFmtId="0" fontId="8" fillId="0" borderId="15" xfId="0" applyFont="1" applyBorder="1" applyAlignment="1">
      <alignment horizontal="center" vertical="top" wrapText="1"/>
    </xf>
    <xf numFmtId="0" fontId="8" fillId="0" borderId="0" xfId="0" applyFont="1" applyAlignment="1" applyProtection="1">
      <alignment horizontal="center" vertical="top" wrapText="1"/>
      <protection locked="0"/>
    </xf>
    <xf numFmtId="0" fontId="8" fillId="0" borderId="0" xfId="0" applyFont="1" applyAlignment="1">
      <alignment vertical="top"/>
    </xf>
    <xf numFmtId="0" fontId="8" fillId="0" borderId="0" xfId="0" applyFont="1" applyAlignment="1" applyProtection="1">
      <alignment vertical="top" wrapText="1"/>
      <protection locked="0"/>
    </xf>
    <xf numFmtId="49" fontId="8" fillId="0" borderId="0" xfId="0" applyNumberFormat="1" applyFont="1" applyAlignment="1" applyProtection="1">
      <alignment horizontal="left" vertical="top" wrapText="1"/>
      <protection locked="0"/>
    </xf>
    <xf numFmtId="0" fontId="21" fillId="0" borderId="0" xfId="0" applyFont="1" applyAlignment="1" applyProtection="1">
      <alignment horizontal="center" vertical="top" wrapText="1"/>
      <protection locked="0"/>
    </xf>
    <xf numFmtId="0" fontId="21" fillId="0" borderId="0" xfId="0" applyFont="1" applyAlignment="1" applyProtection="1">
      <alignment vertical="top" wrapText="1"/>
      <protection locked="0"/>
    </xf>
    <xf numFmtId="0" fontId="8" fillId="0" borderId="0" xfId="0" applyFont="1" applyAlignment="1">
      <alignment wrapText="1"/>
    </xf>
    <xf numFmtId="49" fontId="8" fillId="0" borderId="0" xfId="0" applyNumberFormat="1" applyFont="1" applyAlignment="1">
      <alignment horizontal="left" vertical="top" wrapText="1"/>
    </xf>
    <xf numFmtId="0" fontId="21" fillId="0" borderId="0" xfId="0" applyFont="1" applyAlignment="1">
      <alignment horizontal="center" vertical="top" wrapText="1"/>
    </xf>
    <xf numFmtId="0" fontId="8" fillId="0" borderId="0" xfId="0" applyFont="1" applyAlignment="1">
      <alignment horizontal="center" vertical="top"/>
    </xf>
    <xf numFmtId="0" fontId="21" fillId="0" borderId="0" xfId="0" applyFont="1" applyAlignment="1">
      <alignment horizontal="center" vertical="top"/>
    </xf>
    <xf numFmtId="0" fontId="8" fillId="0" borderId="0" xfId="0" applyFont="1" applyAlignment="1" applyProtection="1">
      <alignment horizontal="center" vertical="top"/>
      <protection locked="0"/>
    </xf>
    <xf numFmtId="0" fontId="21" fillId="0" borderId="0" xfId="0" applyFont="1" applyAlignment="1" applyProtection="1">
      <alignment horizontal="center" vertical="top"/>
      <protection locked="0"/>
    </xf>
    <xf numFmtId="0" fontId="21" fillId="0" borderId="0" xfId="0" applyFont="1" applyAlignment="1" applyProtection="1">
      <alignment vertical="top"/>
      <protection locked="0"/>
    </xf>
    <xf numFmtId="0" fontId="8" fillId="4" borderId="0" xfId="0" applyFont="1" applyFill="1" applyAlignment="1">
      <alignment vertical="top"/>
    </xf>
    <xf numFmtId="0" fontId="19" fillId="0" borderId="7" xfId="4" applyFont="1" applyBorder="1" applyAlignment="1">
      <alignment vertical="top" wrapText="1"/>
    </xf>
    <xf numFmtId="0" fontId="33" fillId="0" borderId="7" xfId="6" applyFill="1" applyBorder="1" applyAlignment="1" applyProtection="1">
      <alignment horizontal="left" vertical="top" wrapText="1"/>
      <protection locked="0"/>
    </xf>
    <xf numFmtId="0" fontId="59" fillId="0" borderId="7" xfId="0" applyFont="1" applyBorder="1" applyAlignment="1" applyProtection="1">
      <alignment horizontal="left" vertical="top" wrapText="1"/>
      <protection locked="0"/>
    </xf>
    <xf numFmtId="0" fontId="60" fillId="0" borderId="7" xfId="0" applyFont="1" applyBorder="1" applyAlignment="1">
      <alignment horizontal="left" vertical="top" wrapText="1"/>
    </xf>
    <xf numFmtId="49" fontId="43" fillId="0" borderId="7" xfId="1" quotePrefix="1" applyNumberFormat="1" applyFont="1" applyFill="1" applyBorder="1" applyAlignment="1" applyProtection="1">
      <alignment horizontal="left" vertical="top" wrapText="1"/>
      <protection locked="0"/>
    </xf>
    <xf numFmtId="0" fontId="61" fillId="0" borderId="7" xfId="0" applyFont="1" applyBorder="1" applyAlignment="1">
      <alignment horizontal="left" vertical="top" wrapText="1"/>
    </xf>
    <xf numFmtId="0" fontId="35" fillId="0" borderId="0" xfId="0" quotePrefix="1" applyFont="1" applyAlignment="1">
      <alignment wrapText="1"/>
    </xf>
    <xf numFmtId="0" fontId="61" fillId="0" borderId="50" xfId="0" applyFont="1" applyBorder="1" applyAlignment="1" applyProtection="1">
      <alignment horizontal="left" vertical="top" wrapText="1"/>
      <protection locked="0"/>
    </xf>
    <xf numFmtId="0" fontId="59" fillId="0" borderId="50" xfId="0" applyFont="1" applyBorder="1" applyAlignment="1" applyProtection="1">
      <alignment horizontal="left" vertical="top" wrapText="1"/>
      <protection locked="0"/>
    </xf>
    <xf numFmtId="49" fontId="59" fillId="0" borderId="7" xfId="1" applyNumberFormat="1" applyFont="1" applyFill="1" applyBorder="1" applyAlignment="1">
      <alignment horizontal="left" vertical="top" wrapText="1"/>
    </xf>
    <xf numFmtId="0" fontId="62" fillId="0" borderId="50" xfId="0" applyFont="1" applyBorder="1" applyAlignment="1">
      <alignment horizontal="left" vertical="top" wrapText="1"/>
    </xf>
    <xf numFmtId="0" fontId="59" fillId="0" borderId="50" xfId="0" applyFont="1" applyBorder="1" applyAlignment="1">
      <alignment horizontal="left" vertical="top" wrapText="1"/>
    </xf>
    <xf numFmtId="22" fontId="61" fillId="0" borderId="50" xfId="0" applyNumberFormat="1" applyFont="1" applyBorder="1" applyAlignment="1" applyProtection="1">
      <alignment horizontal="left" vertical="top" wrapText="1"/>
      <protection locked="0"/>
    </xf>
    <xf numFmtId="0" fontId="2" fillId="0" borderId="7" xfId="1" applyFont="1" applyFill="1" applyBorder="1" applyAlignment="1" applyProtection="1">
      <alignment horizontal="left" vertical="top" wrapText="1"/>
      <protection locked="0"/>
    </xf>
    <xf numFmtId="2" fontId="0" fillId="0" borderId="52" xfId="0" quotePrefix="1" applyNumberFormat="1" applyBorder="1"/>
    <xf numFmtId="0" fontId="63" fillId="6" borderId="0" xfId="4" applyFont="1" applyFill="1" applyAlignment="1" applyProtection="1">
      <alignment vertical="top" wrapText="1"/>
      <protection locked="0"/>
    </xf>
    <xf numFmtId="49" fontId="63" fillId="0" borderId="49" xfId="2" applyNumberFormat="1" applyFont="1" applyBorder="1" applyAlignment="1">
      <alignment horizontal="center" vertical="center" wrapText="1"/>
    </xf>
    <xf numFmtId="0" fontId="37" fillId="0" borderId="7" xfId="0" applyFont="1" applyFill="1" applyBorder="1" applyAlignment="1">
      <alignment horizontal="left" vertical="top" wrapText="1"/>
    </xf>
    <xf numFmtId="0" fontId="21" fillId="0" borderId="7" xfId="0" applyFont="1" applyFill="1" applyBorder="1" applyAlignment="1" applyProtection="1">
      <alignment horizontal="left" vertical="top" wrapText="1"/>
      <protection locked="0"/>
    </xf>
    <xf numFmtId="0" fontId="35" fillId="0" borderId="7" xfId="0" applyFont="1" applyFill="1" applyBorder="1" applyAlignment="1">
      <alignment horizontal="left" vertical="top" wrapText="1"/>
    </xf>
    <xf numFmtId="0" fontId="0" fillId="0" borderId="7" xfId="0" applyFill="1" applyBorder="1" applyAlignment="1" applyProtection="1">
      <alignment horizontal="left" vertical="top" wrapText="1"/>
      <protection locked="0"/>
    </xf>
    <xf numFmtId="0" fontId="0" fillId="0" borderId="0" xfId="0" applyFill="1"/>
    <xf numFmtId="0" fontId="44" fillId="0" borderId="7" xfId="0"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0" xfId="0" applyFill="1" applyAlignment="1">
      <alignment vertical="top"/>
    </xf>
    <xf numFmtId="0" fontId="2" fillId="0" borderId="7" xfId="0" applyFont="1" applyFill="1" applyBorder="1" applyAlignment="1" applyProtection="1">
      <alignment horizontal="left" vertical="top" wrapText="1"/>
      <protection locked="0"/>
    </xf>
    <xf numFmtId="0" fontId="35" fillId="0" borderId="7" xfId="0" applyFont="1" applyFill="1" applyBorder="1" applyAlignment="1" applyProtection="1">
      <alignment horizontal="left" vertical="top" wrapText="1"/>
      <protection locked="0"/>
    </xf>
    <xf numFmtId="0" fontId="8"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1" fontId="8" fillId="0" borderId="7" xfId="0" quotePrefix="1" applyNumberFormat="1" applyFont="1" applyFill="1" applyBorder="1" applyAlignment="1">
      <alignment horizontal="left" vertical="top" wrapText="1"/>
    </xf>
    <xf numFmtId="0" fontId="37"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ill="1" applyAlignment="1" applyProtection="1">
      <alignment horizontal="left" vertical="top" wrapText="1"/>
      <protection locked="0"/>
    </xf>
    <xf numFmtId="1" fontId="8" fillId="0" borderId="7"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8" fillId="0" borderId="7" xfId="0" quotePrefix="1" applyFont="1" applyFill="1" applyBorder="1" applyAlignment="1" applyProtection="1">
      <alignment horizontal="left" vertical="top" wrapText="1"/>
      <protection locked="0"/>
    </xf>
    <xf numFmtId="165" fontId="8" fillId="0" borderId="7" xfId="0" applyNumberFormat="1" applyFont="1" applyFill="1" applyBorder="1" applyAlignment="1" applyProtection="1">
      <alignment horizontal="left" vertical="top" wrapText="1"/>
      <protection locked="0"/>
    </xf>
    <xf numFmtId="0" fontId="46" fillId="0" borderId="0" xfId="0" applyFont="1" applyFill="1"/>
    <xf numFmtId="0" fontId="35" fillId="0" borderId="7" xfId="1" applyNumberFormat="1" applyFont="1" applyFill="1" applyBorder="1" applyAlignment="1">
      <alignment horizontal="left" vertical="top" wrapText="1"/>
    </xf>
    <xf numFmtId="0" fontId="64" fillId="0" borderId="0" xfId="0" applyFont="1" applyFill="1" applyAlignment="1">
      <alignment horizontal="left" vertical="top" wrapText="1"/>
    </xf>
    <xf numFmtId="0" fontId="2" fillId="0" borderId="15" xfId="0" applyFont="1" applyFill="1" applyBorder="1" applyAlignment="1" applyProtection="1">
      <alignment horizontal="left" vertical="top" wrapText="1"/>
      <protection locked="0"/>
    </xf>
    <xf numFmtId="0" fontId="44" fillId="0" borderId="0" xfId="0" applyFont="1" applyFill="1" applyAlignment="1">
      <alignment horizontal="left" vertical="top" wrapText="1"/>
    </xf>
    <xf numFmtId="0" fontId="2" fillId="0" borderId="42" xfId="0" applyFont="1" applyFill="1" applyBorder="1" applyAlignment="1">
      <alignment horizontal="left" vertical="top" wrapText="1"/>
    </xf>
    <xf numFmtId="0" fontId="35" fillId="0" borderId="42" xfId="0" applyFont="1" applyFill="1" applyBorder="1" applyAlignment="1">
      <alignment horizontal="left" vertical="top" wrapText="1"/>
    </xf>
    <xf numFmtId="0" fontId="35" fillId="0" borderId="0" xfId="0" applyFont="1" applyFill="1" applyAlignment="1">
      <alignment horizontal="left" vertical="top" wrapText="1"/>
    </xf>
    <xf numFmtId="0" fontId="11" fillId="0" borderId="0" xfId="0" applyFont="1" applyFill="1" applyAlignment="1">
      <alignment horizontal="left" vertical="top" wrapText="1"/>
    </xf>
    <xf numFmtId="49" fontId="53" fillId="0" borderId="7" xfId="6" applyNumberFormat="1" applyFont="1" applyFill="1" applyBorder="1" applyAlignment="1" applyProtection="1">
      <alignment horizontal="left" vertical="top" wrapText="1"/>
      <protection locked="0"/>
    </xf>
    <xf numFmtId="0" fontId="53" fillId="0" borderId="7" xfId="6" applyFont="1" applyFill="1" applyBorder="1" applyAlignment="1" applyProtection="1">
      <alignment horizontal="left" vertical="top" wrapText="1"/>
      <protection locked="0"/>
    </xf>
    <xf numFmtId="49" fontId="38" fillId="0" borderId="7" xfId="6" applyNumberFormat="1" applyFont="1" applyFill="1" applyBorder="1" applyAlignment="1" applyProtection="1">
      <alignment horizontal="left" vertical="top" wrapText="1"/>
      <protection locked="0"/>
    </xf>
    <xf numFmtId="0" fontId="38" fillId="0" borderId="42" xfId="6" applyFont="1" applyFill="1" applyBorder="1" applyAlignment="1">
      <alignment horizontal="left" vertical="top" wrapText="1"/>
    </xf>
    <xf numFmtId="0" fontId="53" fillId="0" borderId="0" xfId="6" applyFont="1" applyFill="1" applyAlignment="1">
      <alignment horizontal="left" vertical="top" wrapText="1"/>
    </xf>
    <xf numFmtId="0" fontId="53" fillId="0" borderId="42" xfId="6" applyFont="1" applyFill="1" applyBorder="1" applyAlignment="1">
      <alignment horizontal="left" vertical="top" wrapText="1"/>
    </xf>
    <xf numFmtId="0" fontId="53" fillId="0" borderId="7" xfId="6" applyFont="1" applyFill="1" applyBorder="1" applyAlignment="1">
      <alignment horizontal="left" vertical="top" wrapText="1"/>
    </xf>
    <xf numFmtId="0" fontId="8" fillId="0" borderId="0" xfId="0" applyFont="1" applyAlignment="1" applyProtection="1">
      <alignment vertical="top"/>
      <protection locked="0"/>
    </xf>
    <xf numFmtId="0" fontId="5" fillId="8" borderId="45" xfId="0" applyFont="1" applyFill="1" applyBorder="1" applyAlignment="1">
      <alignment horizontal="center" vertical="center" wrapText="1"/>
    </xf>
    <xf numFmtId="0" fontId="2" fillId="8" borderId="46"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5" fillId="0" borderId="39" xfId="6" applyFont="1" applyBorder="1" applyAlignment="1">
      <alignment horizontal="left" vertical="top" indent="1"/>
    </xf>
    <xf numFmtId="0" fontId="53" fillId="0" borderId="14" xfId="6" applyFont="1" applyBorder="1" applyAlignment="1">
      <alignment horizontal="left" vertical="top" indent="1"/>
    </xf>
    <xf numFmtId="0" fontId="53" fillId="0" borderId="40" xfId="6" applyFont="1" applyBorder="1" applyAlignment="1">
      <alignment horizontal="left" vertical="top" indent="1"/>
    </xf>
    <xf numFmtId="0" fontId="33" fillId="0" borderId="14" xfId="6" applyBorder="1" applyAlignment="1">
      <alignment horizontal="left" vertical="top" indent="1"/>
    </xf>
    <xf numFmtId="0" fontId="33" fillId="0" borderId="40" xfId="6" applyBorder="1" applyAlignment="1">
      <alignment horizontal="left" vertical="top" indent="1"/>
    </xf>
    <xf numFmtId="0" fontId="54" fillId="0" borderId="39" xfId="6" applyFont="1" applyBorder="1" applyAlignment="1">
      <alignment horizontal="left" vertical="top" indent="1"/>
    </xf>
    <xf numFmtId="0" fontId="19" fillId="6" borderId="0" xfId="4" applyFont="1" applyFill="1" applyAlignment="1">
      <alignment horizontal="center" vertical="center" wrapText="1"/>
    </xf>
    <xf numFmtId="0" fontId="51" fillId="6" borderId="0" xfId="4" applyFont="1" applyFill="1" applyAlignment="1" applyProtection="1">
      <alignment horizontal="center" vertical="center" wrapText="1"/>
      <protection locked="0"/>
    </xf>
    <xf numFmtId="0" fontId="10" fillId="5" borderId="0" xfId="0" applyFont="1" applyFill="1" applyAlignment="1">
      <alignment horizontal="left" vertical="top"/>
    </xf>
    <xf numFmtId="0" fontId="32" fillId="0" borderId="0" xfId="0" applyFont="1" applyAlignment="1" applyProtection="1">
      <alignment horizontal="center" textRotation="90" wrapText="1"/>
      <protection locked="0"/>
    </xf>
    <xf numFmtId="0" fontId="32" fillId="0" borderId="22" xfId="0" applyFont="1" applyBorder="1" applyAlignment="1" applyProtection="1">
      <alignment horizontal="center" textRotation="90" wrapText="1"/>
      <protection locked="0"/>
    </xf>
    <xf numFmtId="0" fontId="10" fillId="6" borderId="0" xfId="4" applyFont="1" applyFill="1" applyAlignment="1" applyProtection="1">
      <alignment horizontal="center" vertical="center" wrapText="1"/>
      <protection locked="0"/>
    </xf>
    <xf numFmtId="0" fontId="10" fillId="5" borderId="0" xfId="0" applyFont="1" applyFill="1" applyAlignment="1">
      <alignment horizontal="left" vertical="top" wrapText="1"/>
    </xf>
    <xf numFmtId="0" fontId="10" fillId="0" borderId="0" xfId="0" applyFont="1" applyAlignment="1">
      <alignment horizontal="left" vertical="top" wrapText="1"/>
    </xf>
    <xf numFmtId="0" fontId="50" fillId="6" borderId="0" xfId="4" applyFont="1" applyFill="1" applyAlignment="1" applyProtection="1">
      <alignment horizontal="center" vertical="center" wrapText="1"/>
      <protection locked="0"/>
    </xf>
  </cellXfs>
  <cellStyles count="8">
    <cellStyle name="20% - Accent1" xfId="1" builtinId="30"/>
    <cellStyle name="Hyperlink" xfId="6" builtinId="8"/>
    <cellStyle name="Komma" xfId="2" builtinId="3"/>
    <cellStyle name="Normal 14" xfId="5" xr:uid="{00000000-0005-0000-0000-000002000000}"/>
    <cellStyle name="Normal 2" xfId="3" xr:uid="{00000000-0005-0000-0000-000003000000}"/>
    <cellStyle name="Standaard" xfId="0" builtinId="0"/>
    <cellStyle name="Standaard_Blad2" xfId="4" xr:uid="{00000000-0005-0000-0000-000005000000}"/>
    <cellStyle name="Valuta" xfId="7" builtinId="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1</xdr:row>
      <xdr:rowOff>814917</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0</xdr:col>
      <xdr:colOff>1209676</xdr:colOff>
      <xdr:row>1</xdr:row>
      <xdr:rowOff>920750</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41110</xdr:rowOff>
    </xdr:from>
    <xdr:to>
      <xdr:col>1</xdr:col>
      <xdr:colOff>1089</xdr:colOff>
      <xdr:row>1</xdr:row>
      <xdr:rowOff>492051</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41110"/>
          <a:ext cx="1034143" cy="103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gs1.org/1/productssolutions/gdsn/gpc/browser/index.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apps.gs1.org/GDD/Pages/clDetails.aspx?semanticURN=urn:gs1:gdd:cl:SterilisationTypeCode&amp;release=2" TargetMode="External"/><Relationship Id="rId18" Type="http://schemas.openxmlformats.org/officeDocument/2006/relationships/hyperlink" Target="http://apps.gs1.org/GDD/bms/Version3_4/Pages/bdtList.aspx?semanticURN=urn:gs1:gdd:bdt:MeasurementUnitCode" TargetMode="External"/><Relationship Id="rId26" Type="http://schemas.openxmlformats.org/officeDocument/2006/relationships/hyperlink" Target="http://apps.gs1.org/GDD/Pages/clDetails.aspx?semanticURN=urn:gs1:gdd:cl:SerialNumberLocationCode&amp;release=1" TargetMode="External"/><Relationship Id="rId39" Type="http://schemas.openxmlformats.org/officeDocument/2006/relationships/hyperlink" Target="http://apps.gs1.org/GDD/bms/GDSN_3.1.15/Pages/bdtList.aspx?semanticURN=urn:gs1:gdd:bdt:LanguageCode" TargetMode="External"/><Relationship Id="rId21" Type="http://schemas.openxmlformats.org/officeDocument/2006/relationships/hyperlink" Target="http://apps.gs1.org/GDD/bms/GDSN_3.1.15/Pages/bdtList.aspx?semanticURN=urn:gs1:gdd:bdt:nutritionalClaimNutrientElementCode" TargetMode="External"/><Relationship Id="rId34" Type="http://schemas.openxmlformats.org/officeDocument/2006/relationships/hyperlink" Target="http://apps.gs1.org/GDD/bms/GDSN_3.1.15/Pages/bdtList.aspx?semanticURN=urn:gs1:gdd:bdt:AdditionalTradeItemIdentificationTypeCode" TargetMode="External"/><Relationship Id="rId42" Type="http://schemas.openxmlformats.org/officeDocument/2006/relationships/hyperlink" Target="http://apps.gs1.org/GDD/Pages/clDetails.aspx?semanticURN=urn:gs1:gdd:cl:ReferencedFileTypeCode&amp;release=1" TargetMode="External"/><Relationship Id="rId7" Type="http://schemas.openxmlformats.org/officeDocument/2006/relationships/hyperlink" Target="http://apps.gs1.org/GDD/bms/Version3_4/Pages/bdtList.aspx?semanticURN=urn:gs1:gdd:bdt:MeasurementUnitCode" TargetMode="External"/><Relationship Id="rId2" Type="http://schemas.openxmlformats.org/officeDocument/2006/relationships/hyperlink" Target="http://apps.gs1.org/GDD/Pages/clDetails.aspx?semanticURN=urn:gs1:gdd:cl:MRICompatibilityCode&amp;release=1" TargetMode="External"/><Relationship Id="rId16" Type="http://schemas.openxmlformats.org/officeDocument/2006/relationships/hyperlink" Target="http://apps.gs1.org/GDD/bms/GDSN_3.1.15/Pages/bieDetails.aspx?semanticURN=urn:gs1:gdd:bie:TargetMarket.targetMarketCountryCode" TargetMode="External"/><Relationship Id="rId20" Type="http://schemas.openxmlformats.org/officeDocument/2006/relationships/hyperlink" Target="http://apps.gs1.org/GDD/bms/GDSN_3.1.15/Pages/bieDetails.aspx?semanticURN=urn:gs1:gdd:bie:MarketingInformation.tradeItemFeatureCodeReference" TargetMode="External"/><Relationship Id="rId29" Type="http://schemas.openxmlformats.org/officeDocument/2006/relationships/hyperlink" Target="http://apps.gs1.org/GDD/bms/GDSN_3.1.15/Pages/bieDetails.aspx?semanticURN=urn:gs1:gdd:bie:MarketingInformation.tradeItemFeatureCodeReference" TargetMode="External"/><Relationship Id="rId41" Type="http://schemas.openxmlformats.org/officeDocument/2006/relationships/hyperlink" Target="https://www.gs1.nl/sectorafspraken-over-standaarden/unieke-identificatie-en-productdata-gezondheidszorg/gs1-data-3" TargetMode="External"/><Relationship Id="rId1" Type="http://schemas.openxmlformats.org/officeDocument/2006/relationships/hyperlink" Target="http://apps.gs1.org/GDD/Pages/clDetails.aspx?semanticURN=urn:gs1:gdd:cl:TradeItemDateOnPackagingTypeCode&amp;release=5" TargetMode="External"/><Relationship Id="rId6" Type="http://schemas.openxmlformats.org/officeDocument/2006/relationships/hyperlink" Target="http://apps.gs1.org/GDD/bms/GDSN_31/Pages/bieDetails.aspx?semanticURN=urn:gs1:gdd:bie:HealthcareTradeItemReusabilityInformation.manufacturerDeclaredReusabilityTypeCode" TargetMode="External"/><Relationship Id="rId11" Type="http://schemas.openxmlformats.org/officeDocument/2006/relationships/hyperlink" Target="http://apps.gs1.org/GDD/Pages/clDetails.aspx?semanticURN=urn:gs1:gdd:cl:NonBinaryLogicEnumeration&amp;release=1" TargetMode="External"/><Relationship Id="rId24" Type="http://schemas.openxmlformats.org/officeDocument/2006/relationships/hyperlink" Target="http://apps.gs1.org/GDD/bms/GDSN_3.1.15/Pages/bdtList.aspx?semanticURN=urn:gs1:gdd:bdt:LanguageCode" TargetMode="External"/><Relationship Id="rId32" Type="http://schemas.openxmlformats.org/officeDocument/2006/relationships/hyperlink" Target="http://apps.gs1.org/GDD/bms/GDSN_3.1.15/Pages/bdtList.aspx?semanticURN=urn:gs1:gdd:bdt:NutritionalClaimTypeCode" TargetMode="External"/><Relationship Id="rId37" Type="http://schemas.openxmlformats.org/officeDocument/2006/relationships/hyperlink" Target="http://apps.gs1.org/GDD/bms/GDSN_3.1.15/Pages/bdtList.aspx?semanticURN=urn:gs1:gdd:bdt:LanguageCode" TargetMode="External"/><Relationship Id="rId40" Type="http://schemas.openxmlformats.org/officeDocument/2006/relationships/hyperlink" Target="https://www.gs1.nl/sectorafspraken-over-standaarden/unieke-identificatie-en-productdata-gezondheidszorg/gs1-data-3" TargetMode="External"/><Relationship Id="rId5" Type="http://schemas.openxmlformats.org/officeDocument/2006/relationships/hyperlink" Target="http://apps.gs1.org/GDD/bms/GDSN_31/Pages/bieDetails.aspx?semanticURN=urn:gs1:gdd:bie:TradeItemSterilityInformation.initialSterilisationPriorToUseCode" TargetMode="External"/><Relationship Id="rId15" Type="http://schemas.openxmlformats.org/officeDocument/2006/relationships/hyperlink" Target="http://apps.gs1.org/GDD/Pages/clDetails.aspx?semanticURN=urn:gs1:gdd:cl:TradeItemDateOnPackagingTypeCode&amp;release=5" TargetMode="External"/><Relationship Id="rId23" Type="http://schemas.openxmlformats.org/officeDocument/2006/relationships/hyperlink" Target="http://apps.gs1.org/GDD/bms/GDSN_3.1.15/Pages/bieDetails.aspx?semanticURN=urn:gs1:gdd:bie:MedicalDeviceInformation.isTradeItemImplantable" TargetMode="External"/><Relationship Id="rId28" Type="http://schemas.openxmlformats.org/officeDocument/2006/relationships/hyperlink" Target="http://apps.gs1.org/GDD/bms/GDSN_3.1.15/Pages/bieDetails.aspx?semanticURN=urn:gs1:gdd:bie:MedicalDeviceInformation.isTradeItemImplantable" TargetMode="External"/><Relationship Id="rId36" Type="http://schemas.openxmlformats.org/officeDocument/2006/relationships/hyperlink" Target="http://apps.gs1.org/GDD/bms/GDSN_3.1.15/Pages/bdtList.aspx?semanticURN=urn:gs1:gdd:bdt:LanguageCode" TargetMode="External"/><Relationship Id="rId10" Type="http://schemas.openxmlformats.org/officeDocument/2006/relationships/hyperlink" Target="http://apps.gs1.org/GDD/Pages/clDetails.aspx?semanticURN=urn:gs1:gdd:cl:MRICompatibilityCode&amp;release=1" TargetMode="External"/><Relationship Id="rId19" Type="http://schemas.openxmlformats.org/officeDocument/2006/relationships/hyperlink" Target="http://apps.gs1.org/GDD/Pages/clDetails.aspx?semanticURN=urn:gs1:gdd:cl:RegulationTypeCode&amp;release=9" TargetMode="External"/><Relationship Id="rId31" Type="http://schemas.openxmlformats.org/officeDocument/2006/relationships/hyperlink" Target="http://apps.gs1.org/GDD/bms/GDSN_3.1.15/Pages/bdtList.aspx?semanticURN=urn:gs1:gdd:bdt:nutritionalClaimNutrientElementCode" TargetMode="External"/><Relationship Id="rId4" Type="http://schemas.openxmlformats.org/officeDocument/2006/relationships/hyperlink" Target="http://apps.gs1.org/GDD/bms/GDSN_3.1.15/Pages/bieDetails.aspx?semanticURN=urn:gs1:gdd:bie:TradeItemSterilityInformation.initialManufacturerSterilisationCode" TargetMode="External"/><Relationship Id="rId9" Type="http://schemas.openxmlformats.org/officeDocument/2006/relationships/hyperlink" Target="http://apps.gs1.org/GDD/bms/GDSN_3.1.15/Pages/bieDetails.aspx?semanticURN=urn:gs1:gdd:bie:TradeItem.tradeItemUnitDescriptorCode" TargetMode="External"/><Relationship Id="rId14" Type="http://schemas.openxmlformats.org/officeDocument/2006/relationships/hyperlink" Target="http://apps.gs1.org/GDD/Pages/clDetails.aspx?semanticURN=urn:gs1:gdd:cl:SterilisationTypeCode&amp;release=2" TargetMode="External"/><Relationship Id="rId22" Type="http://schemas.openxmlformats.org/officeDocument/2006/relationships/hyperlink" Target="http://apps.gs1.org/GDD/bms/GDSN_3.1.15/Pages/bdtList.aspx?semanticURN=urn:gs1:gdd:bdt:NutritionalClaimTypeCode" TargetMode="External"/><Relationship Id="rId27" Type="http://schemas.openxmlformats.org/officeDocument/2006/relationships/hyperlink" Target="http://apps.gs1.org/GDD/bms/GDSN_3.1.15/Pages/bdtList.aspx?semanticURN=urn:gs1:gdd:bdt:LanguageCode" TargetMode="External"/><Relationship Id="rId30" Type="http://schemas.openxmlformats.org/officeDocument/2006/relationships/hyperlink" Target="http://apps.gs1.org/GDD/bms/GDSN_3.1.15/Pages/bdtList.aspx?semanticURN=urn:gs1:gdd:bdt:ReferencedFileTypeCode" TargetMode="External"/><Relationship Id="rId35" Type="http://schemas.openxmlformats.org/officeDocument/2006/relationships/hyperlink" Target="http://apps.gs1.org/GDD/bms/GDSN_3.1.15/Pages/bdtList.aspx?semanticURN=urn:gs1:gdd:bdt:AdditionalTradeItemIdentificationTypeCode" TargetMode="External"/><Relationship Id="rId43" Type="http://schemas.openxmlformats.org/officeDocument/2006/relationships/printerSettings" Target="../printerSettings/printerSettings11.bin"/><Relationship Id="rId8" Type="http://schemas.openxmlformats.org/officeDocument/2006/relationships/hyperlink" Target="http://apps.gs1.org/GDD/bms/GDSN_3.1.15/Pages/bieDetails.aspx?semanticURN=urn:gs1:gdd:bie:TargetMarket.targetMarketCountryCode" TargetMode="External"/><Relationship Id="rId3" Type="http://schemas.openxmlformats.org/officeDocument/2006/relationships/hyperlink" Target="http://apps.gs1.org/GDD/Pages/clDetails.aspx?semanticURN=urn:gs1:gdd:cl:NonBinaryLogicEnumeration&amp;release=1" TargetMode="External"/><Relationship Id="rId12" Type="http://schemas.openxmlformats.org/officeDocument/2006/relationships/hyperlink" Target="http://apps.gs1.org/GDD/Pages/clDetails.aspx?semanticURN=urn:gs1:gdd:cl:HealthcareTradeItemReusabilityTypeCode&amp;release=1" TargetMode="External"/><Relationship Id="rId17" Type="http://schemas.openxmlformats.org/officeDocument/2006/relationships/hyperlink" Target="http://apps.gs1.org/GDD/bms/GDSN_3.1.15/Pages/bieDetails.aspx?semanticURN=urn:gs1:gdd:bie:TradeItem.tradeItemUnitDescriptorCode" TargetMode="External"/><Relationship Id="rId25" Type="http://schemas.openxmlformats.org/officeDocument/2006/relationships/hyperlink" Target="http://apps.gs1.org/GDD/Pages/clDetails.aspx?semanticURN=urn:gs1:gdd:cl:SerialNumberLocationCode&amp;release=1" TargetMode="External"/><Relationship Id="rId33" Type="http://schemas.openxmlformats.org/officeDocument/2006/relationships/hyperlink" Target="http://apps.gs1.org/GDD/bms/GDSN_3.1.15/Pages/bdtList.aspx?semanticURN=urn:gs1:gdd:bdt:RegulationTypeCode" TargetMode="External"/><Relationship Id="rId38" Type="http://schemas.openxmlformats.org/officeDocument/2006/relationships/hyperlink" Target="http://apps.gs1.org/GDD/bms/GDSN_3.1.15/Pages/bdtList.aspx?semanticURN=urn:gs1:gdd:bdt:Language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apps.gs1.org/GDD/Pages/clHome.aspx" TargetMode="External"/><Relationship Id="rId2" Type="http://schemas.openxmlformats.org/officeDocument/2006/relationships/hyperlink" Target="https://www.gs1.org/standards/attribute-definitions-for-business" TargetMode="External"/><Relationship Id="rId1" Type="http://schemas.openxmlformats.org/officeDocument/2006/relationships/hyperlink" Target="https://www.gs1.org/standards/gds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oorbeeldwebsite.b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s1.org/services/gmn-generato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nece.org/fileadmin/DAM/trans/danger/publi/adr/adr2013/French/VolumeI.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1" tint="4.9989318521683403E-2"/>
  </sheetPr>
  <dimension ref="A1:XFD36"/>
  <sheetViews>
    <sheetView tabSelected="1" zoomScale="110" zoomScaleNormal="110" workbookViewId="0">
      <pane ySplit="5" topLeftCell="A22" activePane="bottomLeft" state="frozen"/>
      <selection pane="bottomLeft" activeCell="A22" sqref="A22"/>
    </sheetView>
  </sheetViews>
  <sheetFormatPr defaultColWidth="0" defaultRowHeight="14.25" x14ac:dyDescent="0.2"/>
  <cols>
    <col min="1" max="1" width="19.140625" style="6" customWidth="1"/>
    <col min="2" max="2" width="14.28515625" style="6" customWidth="1"/>
    <col min="3" max="3" width="24.28515625" style="6" bestFit="1" customWidth="1"/>
    <col min="4" max="4" width="116.85546875" style="6" customWidth="1"/>
    <col min="5" max="5" width="5.7109375" style="6" customWidth="1"/>
    <col min="6" max="16384" width="5.7109375" style="6" hidden="1"/>
  </cols>
  <sheetData>
    <row r="1" spans="1:16384" ht="22.5" x14ac:dyDescent="0.2">
      <c r="A1" s="2"/>
      <c r="B1" s="31"/>
      <c r="C1" s="4" t="s">
        <v>0</v>
      </c>
      <c r="D1" s="3"/>
      <c r="E1" s="55"/>
    </row>
    <row r="2" spans="1:16384" ht="66" customHeight="1" x14ac:dyDescent="0.3">
      <c r="A2" s="2"/>
      <c r="B2" s="32"/>
      <c r="C2" s="5" t="s">
        <v>1</v>
      </c>
      <c r="D2" s="2"/>
      <c r="E2" s="55"/>
    </row>
    <row r="3" spans="1:16384" s="27" customFormat="1" ht="6.75" customHeight="1" thickBot="1" x14ac:dyDescent="0.25">
      <c r="A3" s="24"/>
      <c r="B3" s="25"/>
      <c r="C3" s="218"/>
      <c r="D3" s="218"/>
      <c r="E3" s="56"/>
      <c r="F3" s="21"/>
      <c r="G3" s="21"/>
      <c r="H3" s="21"/>
      <c r="I3" s="21"/>
      <c r="J3" s="21"/>
      <c r="K3" s="21"/>
      <c r="L3" s="18"/>
      <c r="M3" s="42"/>
      <c r="N3" s="21"/>
      <c r="O3" s="21"/>
      <c r="P3" s="16"/>
      <c r="Q3" s="26"/>
      <c r="R3" s="23"/>
      <c r="S3" s="21"/>
      <c r="T3" s="23"/>
      <c r="U3" s="23"/>
      <c r="V3" s="21"/>
      <c r="W3" s="21"/>
      <c r="X3" s="18"/>
      <c r="Y3" s="18"/>
      <c r="Z3" s="26"/>
    </row>
    <row r="4" spans="1:16384" s="171" customFormat="1" ht="108.75" customHeight="1" thickBot="1" x14ac:dyDescent="0.3">
      <c r="A4" s="428" t="s">
        <v>2</v>
      </c>
      <c r="B4" s="429"/>
      <c r="C4" s="429"/>
      <c r="D4" s="429"/>
      <c r="E4" s="170"/>
    </row>
    <row r="5" spans="1:16384" s="50" customFormat="1" ht="18" customHeight="1" thickBot="1" x14ac:dyDescent="0.2">
      <c r="A5" s="51" t="s">
        <v>3</v>
      </c>
      <c r="B5" s="52" t="s">
        <v>4</v>
      </c>
      <c r="C5" s="51" t="s">
        <v>5</v>
      </c>
      <c r="D5" s="65" t="s">
        <v>6</v>
      </c>
      <c r="E5" s="66"/>
    </row>
    <row r="6" spans="1:16384" s="28" customFormat="1" x14ac:dyDescent="0.25">
      <c r="A6" s="9">
        <v>42489</v>
      </c>
      <c r="B6" s="10" t="s">
        <v>7</v>
      </c>
      <c r="C6" s="10" t="s">
        <v>8</v>
      </c>
      <c r="D6" s="11" t="s">
        <v>9</v>
      </c>
    </row>
    <row r="7" spans="1:16384" s="28" customFormat="1" ht="77.25" thickBot="1" x14ac:dyDescent="0.3">
      <c r="A7" s="8">
        <v>42550</v>
      </c>
      <c r="B7" s="12" t="s">
        <v>10</v>
      </c>
      <c r="C7" s="12" t="s">
        <v>8</v>
      </c>
      <c r="D7" s="13" t="s">
        <v>11</v>
      </c>
    </row>
    <row r="8" spans="1:16384" s="28" customFormat="1" ht="115.5" thickBot="1" x14ac:dyDescent="0.3">
      <c r="A8" s="172">
        <v>42612</v>
      </c>
      <c r="B8" s="173" t="s">
        <v>12</v>
      </c>
      <c r="C8" s="173" t="s">
        <v>8</v>
      </c>
      <c r="D8" s="174" t="s">
        <v>13</v>
      </c>
    </row>
    <row r="9" spans="1:16384" s="28" customFormat="1" x14ac:dyDescent="0.25">
      <c r="A9" s="77">
        <v>42690</v>
      </c>
      <c r="B9" s="78" t="s">
        <v>14</v>
      </c>
      <c r="C9" s="78" t="s">
        <v>15</v>
      </c>
      <c r="D9" s="79" t="s">
        <v>16</v>
      </c>
    </row>
    <row r="10" spans="1:16384" s="28" customFormat="1" ht="369.75" x14ac:dyDescent="0.25">
      <c r="A10" s="77"/>
      <c r="B10" s="78"/>
      <c r="C10" s="78"/>
      <c r="D10" s="79" t="s">
        <v>17</v>
      </c>
    </row>
    <row r="11" spans="1:16384" ht="39" thickBot="1" x14ac:dyDescent="0.25">
      <c r="A11" s="8"/>
      <c r="B11" s="12"/>
      <c r="C11" s="12"/>
      <c r="D11" s="13" t="s">
        <v>18</v>
      </c>
    </row>
    <row r="12" spans="1:16384" ht="139.5" customHeight="1" thickBot="1" x14ac:dyDescent="0.25">
      <c r="A12" s="8">
        <v>42796</v>
      </c>
      <c r="B12" s="12" t="s">
        <v>19</v>
      </c>
      <c r="C12" s="12" t="s">
        <v>15</v>
      </c>
      <c r="D12" s="13" t="s">
        <v>20</v>
      </c>
      <c r="E12" s="8"/>
      <c r="F12" s="12" t="s">
        <v>19</v>
      </c>
      <c r="G12" s="12" t="s">
        <v>15</v>
      </c>
      <c r="H12" s="13" t="s">
        <v>21</v>
      </c>
      <c r="I12" s="8">
        <v>42796</v>
      </c>
      <c r="J12" s="12" t="s">
        <v>19</v>
      </c>
      <c r="K12" s="12" t="s">
        <v>15</v>
      </c>
      <c r="L12" s="13" t="s">
        <v>21</v>
      </c>
      <c r="M12" s="8">
        <v>42796</v>
      </c>
      <c r="N12" s="12" t="s">
        <v>19</v>
      </c>
      <c r="O12" s="12" t="s">
        <v>15</v>
      </c>
      <c r="P12" s="13" t="s">
        <v>21</v>
      </c>
      <c r="Q12" s="8">
        <v>42796</v>
      </c>
      <c r="R12" s="12" t="s">
        <v>19</v>
      </c>
      <c r="S12" s="12" t="s">
        <v>15</v>
      </c>
      <c r="T12" s="13" t="s">
        <v>21</v>
      </c>
      <c r="U12" s="8">
        <v>42796</v>
      </c>
      <c r="V12" s="12" t="s">
        <v>19</v>
      </c>
      <c r="W12" s="12" t="s">
        <v>15</v>
      </c>
      <c r="X12" s="13" t="s">
        <v>21</v>
      </c>
      <c r="Y12" s="8">
        <v>42796</v>
      </c>
      <c r="Z12" s="12" t="s">
        <v>19</v>
      </c>
      <c r="AA12" s="12" t="s">
        <v>15</v>
      </c>
      <c r="AB12" s="13" t="s">
        <v>21</v>
      </c>
      <c r="AC12" s="8">
        <v>42796</v>
      </c>
      <c r="AD12" s="12" t="s">
        <v>19</v>
      </c>
      <c r="AE12" s="12" t="s">
        <v>15</v>
      </c>
      <c r="AF12" s="13" t="s">
        <v>21</v>
      </c>
      <c r="AG12" s="8">
        <v>42796</v>
      </c>
      <c r="AH12" s="12" t="s">
        <v>19</v>
      </c>
      <c r="AI12" s="12" t="s">
        <v>15</v>
      </c>
      <c r="AJ12" s="13" t="s">
        <v>21</v>
      </c>
      <c r="AK12" s="8">
        <v>42796</v>
      </c>
      <c r="AL12" s="12" t="s">
        <v>19</v>
      </c>
      <c r="AM12" s="12" t="s">
        <v>15</v>
      </c>
      <c r="AN12" s="13" t="s">
        <v>21</v>
      </c>
      <c r="AO12" s="8">
        <v>42796</v>
      </c>
      <c r="AP12" s="12" t="s">
        <v>19</v>
      </c>
      <c r="AQ12" s="12" t="s">
        <v>15</v>
      </c>
      <c r="AR12" s="13" t="s">
        <v>21</v>
      </c>
      <c r="AS12" s="8">
        <v>42796</v>
      </c>
      <c r="AT12" s="12" t="s">
        <v>19</v>
      </c>
      <c r="AU12" s="12" t="s">
        <v>15</v>
      </c>
      <c r="AV12" s="13" t="s">
        <v>21</v>
      </c>
      <c r="AW12" s="8">
        <v>42796</v>
      </c>
      <c r="AX12" s="12" t="s">
        <v>19</v>
      </c>
      <c r="AY12" s="12" t="s">
        <v>15</v>
      </c>
      <c r="AZ12" s="13" t="s">
        <v>21</v>
      </c>
      <c r="BA12" s="8">
        <v>42796</v>
      </c>
      <c r="BB12" s="12" t="s">
        <v>19</v>
      </c>
      <c r="BC12" s="12" t="s">
        <v>15</v>
      </c>
      <c r="BD12" s="13" t="s">
        <v>21</v>
      </c>
      <c r="BE12" s="8">
        <v>42796</v>
      </c>
      <c r="BF12" s="12" t="s">
        <v>19</v>
      </c>
      <c r="BG12" s="12" t="s">
        <v>15</v>
      </c>
      <c r="BH12" s="13" t="s">
        <v>21</v>
      </c>
      <c r="BI12" s="8">
        <v>42796</v>
      </c>
      <c r="BJ12" s="12" t="s">
        <v>19</v>
      </c>
      <c r="BK12" s="12" t="s">
        <v>15</v>
      </c>
      <c r="BL12" s="13" t="s">
        <v>21</v>
      </c>
      <c r="BM12" s="8">
        <v>42796</v>
      </c>
      <c r="BN12" s="12" t="s">
        <v>19</v>
      </c>
      <c r="BO12" s="12" t="s">
        <v>15</v>
      </c>
      <c r="BP12" s="13" t="s">
        <v>21</v>
      </c>
      <c r="BQ12" s="8">
        <v>42796</v>
      </c>
      <c r="BR12" s="12" t="s">
        <v>19</v>
      </c>
      <c r="BS12" s="12" t="s">
        <v>15</v>
      </c>
      <c r="BT12" s="13" t="s">
        <v>21</v>
      </c>
      <c r="BU12" s="8">
        <v>42796</v>
      </c>
      <c r="BV12" s="12" t="s">
        <v>19</v>
      </c>
      <c r="BW12" s="12" t="s">
        <v>15</v>
      </c>
      <c r="BX12" s="13" t="s">
        <v>21</v>
      </c>
      <c r="BY12" s="8">
        <v>42796</v>
      </c>
      <c r="BZ12" s="12" t="s">
        <v>19</v>
      </c>
      <c r="CA12" s="12" t="s">
        <v>15</v>
      </c>
      <c r="CB12" s="13" t="s">
        <v>21</v>
      </c>
      <c r="CC12" s="8">
        <v>42796</v>
      </c>
      <c r="CD12" s="12" t="s">
        <v>19</v>
      </c>
      <c r="CE12" s="12" t="s">
        <v>15</v>
      </c>
      <c r="CF12" s="13" t="s">
        <v>21</v>
      </c>
      <c r="CG12" s="8">
        <v>42796</v>
      </c>
      <c r="CH12" s="12" t="s">
        <v>19</v>
      </c>
      <c r="CI12" s="12" t="s">
        <v>15</v>
      </c>
      <c r="CJ12" s="13" t="s">
        <v>21</v>
      </c>
      <c r="CK12" s="8">
        <v>42796</v>
      </c>
      <c r="CL12" s="12" t="s">
        <v>19</v>
      </c>
      <c r="CM12" s="12" t="s">
        <v>15</v>
      </c>
      <c r="CN12" s="13" t="s">
        <v>21</v>
      </c>
      <c r="CO12" s="8">
        <v>42796</v>
      </c>
      <c r="CP12" s="12" t="s">
        <v>19</v>
      </c>
      <c r="CQ12" s="12" t="s">
        <v>15</v>
      </c>
      <c r="CR12" s="13" t="s">
        <v>21</v>
      </c>
      <c r="CS12" s="8">
        <v>42796</v>
      </c>
      <c r="CT12" s="12" t="s">
        <v>19</v>
      </c>
      <c r="CU12" s="12" t="s">
        <v>15</v>
      </c>
      <c r="CV12" s="13" t="s">
        <v>21</v>
      </c>
      <c r="CW12" s="8">
        <v>42796</v>
      </c>
      <c r="CX12" s="12" t="s">
        <v>19</v>
      </c>
      <c r="CY12" s="12" t="s">
        <v>15</v>
      </c>
      <c r="CZ12" s="13" t="s">
        <v>21</v>
      </c>
      <c r="DA12" s="8">
        <v>42796</v>
      </c>
      <c r="DB12" s="12" t="s">
        <v>19</v>
      </c>
      <c r="DC12" s="12" t="s">
        <v>15</v>
      </c>
      <c r="DD12" s="13" t="s">
        <v>21</v>
      </c>
      <c r="DE12" s="8">
        <v>42796</v>
      </c>
      <c r="DF12" s="12" t="s">
        <v>19</v>
      </c>
      <c r="DG12" s="12" t="s">
        <v>15</v>
      </c>
      <c r="DH12" s="13" t="s">
        <v>21</v>
      </c>
      <c r="DI12" s="8">
        <v>42796</v>
      </c>
      <c r="DJ12" s="12" t="s">
        <v>19</v>
      </c>
      <c r="DK12" s="12" t="s">
        <v>15</v>
      </c>
      <c r="DL12" s="13" t="s">
        <v>21</v>
      </c>
      <c r="DM12" s="8">
        <v>42796</v>
      </c>
      <c r="DN12" s="12" t="s">
        <v>19</v>
      </c>
      <c r="DO12" s="12" t="s">
        <v>15</v>
      </c>
      <c r="DP12" s="13" t="s">
        <v>21</v>
      </c>
      <c r="DQ12" s="8">
        <v>42796</v>
      </c>
      <c r="DR12" s="12" t="s">
        <v>19</v>
      </c>
      <c r="DS12" s="12" t="s">
        <v>15</v>
      </c>
      <c r="DT12" s="13" t="s">
        <v>21</v>
      </c>
      <c r="DU12" s="8">
        <v>42796</v>
      </c>
      <c r="DV12" s="12" t="s">
        <v>19</v>
      </c>
      <c r="DW12" s="12" t="s">
        <v>15</v>
      </c>
      <c r="DX12" s="13" t="s">
        <v>21</v>
      </c>
      <c r="DY12" s="8">
        <v>42796</v>
      </c>
      <c r="DZ12" s="12" t="s">
        <v>19</v>
      </c>
      <c r="EA12" s="12" t="s">
        <v>15</v>
      </c>
      <c r="EB12" s="13" t="s">
        <v>21</v>
      </c>
      <c r="EC12" s="8">
        <v>42796</v>
      </c>
      <c r="ED12" s="12" t="s">
        <v>19</v>
      </c>
      <c r="EE12" s="12" t="s">
        <v>15</v>
      </c>
      <c r="EF12" s="13" t="s">
        <v>21</v>
      </c>
      <c r="EG12" s="8">
        <v>42796</v>
      </c>
      <c r="EH12" s="12" t="s">
        <v>19</v>
      </c>
      <c r="EI12" s="12" t="s">
        <v>15</v>
      </c>
      <c r="EJ12" s="13" t="s">
        <v>21</v>
      </c>
      <c r="EK12" s="8">
        <v>42796</v>
      </c>
      <c r="EL12" s="12" t="s">
        <v>19</v>
      </c>
      <c r="EM12" s="12" t="s">
        <v>15</v>
      </c>
      <c r="EN12" s="13" t="s">
        <v>21</v>
      </c>
      <c r="EO12" s="8">
        <v>42796</v>
      </c>
      <c r="EP12" s="12" t="s">
        <v>19</v>
      </c>
      <c r="EQ12" s="12" t="s">
        <v>15</v>
      </c>
      <c r="ER12" s="13" t="s">
        <v>21</v>
      </c>
      <c r="ES12" s="8">
        <v>42796</v>
      </c>
      <c r="ET12" s="12" t="s">
        <v>19</v>
      </c>
      <c r="EU12" s="12" t="s">
        <v>15</v>
      </c>
      <c r="EV12" s="13" t="s">
        <v>21</v>
      </c>
      <c r="EW12" s="8">
        <v>42796</v>
      </c>
      <c r="EX12" s="12" t="s">
        <v>19</v>
      </c>
      <c r="EY12" s="12" t="s">
        <v>15</v>
      </c>
      <c r="EZ12" s="13" t="s">
        <v>21</v>
      </c>
      <c r="FA12" s="8">
        <v>42796</v>
      </c>
      <c r="FB12" s="12" t="s">
        <v>19</v>
      </c>
      <c r="FC12" s="12" t="s">
        <v>15</v>
      </c>
      <c r="FD12" s="13" t="s">
        <v>21</v>
      </c>
      <c r="FE12" s="8">
        <v>42796</v>
      </c>
      <c r="FF12" s="12" t="s">
        <v>19</v>
      </c>
      <c r="FG12" s="12" t="s">
        <v>15</v>
      </c>
      <c r="FH12" s="13" t="s">
        <v>21</v>
      </c>
      <c r="FI12" s="8">
        <v>42796</v>
      </c>
      <c r="FJ12" s="12" t="s">
        <v>19</v>
      </c>
      <c r="FK12" s="12" t="s">
        <v>15</v>
      </c>
      <c r="FL12" s="13" t="s">
        <v>21</v>
      </c>
      <c r="FM12" s="8">
        <v>42796</v>
      </c>
      <c r="FN12" s="12" t="s">
        <v>19</v>
      </c>
      <c r="FO12" s="12" t="s">
        <v>15</v>
      </c>
      <c r="FP12" s="13" t="s">
        <v>21</v>
      </c>
      <c r="FQ12" s="8">
        <v>42796</v>
      </c>
      <c r="FR12" s="12" t="s">
        <v>19</v>
      </c>
      <c r="FS12" s="12" t="s">
        <v>15</v>
      </c>
      <c r="FT12" s="13" t="s">
        <v>21</v>
      </c>
      <c r="FU12" s="8">
        <v>42796</v>
      </c>
      <c r="FV12" s="12" t="s">
        <v>19</v>
      </c>
      <c r="FW12" s="12" t="s">
        <v>15</v>
      </c>
      <c r="FX12" s="13" t="s">
        <v>21</v>
      </c>
      <c r="FY12" s="8">
        <v>42796</v>
      </c>
      <c r="FZ12" s="12" t="s">
        <v>19</v>
      </c>
      <c r="GA12" s="12" t="s">
        <v>15</v>
      </c>
      <c r="GB12" s="13" t="s">
        <v>21</v>
      </c>
      <c r="GC12" s="8">
        <v>42796</v>
      </c>
      <c r="GD12" s="12" t="s">
        <v>19</v>
      </c>
      <c r="GE12" s="12" t="s">
        <v>15</v>
      </c>
      <c r="GF12" s="13" t="s">
        <v>21</v>
      </c>
      <c r="GG12" s="8">
        <v>42796</v>
      </c>
      <c r="GH12" s="12" t="s">
        <v>19</v>
      </c>
      <c r="GI12" s="12" t="s">
        <v>15</v>
      </c>
      <c r="GJ12" s="13" t="s">
        <v>21</v>
      </c>
      <c r="GK12" s="8">
        <v>42796</v>
      </c>
      <c r="GL12" s="12" t="s">
        <v>19</v>
      </c>
      <c r="GM12" s="12" t="s">
        <v>15</v>
      </c>
      <c r="GN12" s="13" t="s">
        <v>21</v>
      </c>
      <c r="GO12" s="8">
        <v>42796</v>
      </c>
      <c r="GP12" s="12" t="s">
        <v>19</v>
      </c>
      <c r="GQ12" s="12" t="s">
        <v>15</v>
      </c>
      <c r="GR12" s="13" t="s">
        <v>21</v>
      </c>
      <c r="GS12" s="8">
        <v>42796</v>
      </c>
      <c r="GT12" s="12" t="s">
        <v>19</v>
      </c>
      <c r="GU12" s="12" t="s">
        <v>15</v>
      </c>
      <c r="GV12" s="13" t="s">
        <v>21</v>
      </c>
      <c r="GW12" s="8">
        <v>42796</v>
      </c>
      <c r="GX12" s="12" t="s">
        <v>19</v>
      </c>
      <c r="GY12" s="12" t="s">
        <v>15</v>
      </c>
      <c r="GZ12" s="13" t="s">
        <v>21</v>
      </c>
      <c r="HA12" s="8">
        <v>42796</v>
      </c>
      <c r="HB12" s="12" t="s">
        <v>19</v>
      </c>
      <c r="HC12" s="12" t="s">
        <v>15</v>
      </c>
      <c r="HD12" s="13" t="s">
        <v>21</v>
      </c>
      <c r="HE12" s="8">
        <v>42796</v>
      </c>
      <c r="HF12" s="12" t="s">
        <v>19</v>
      </c>
      <c r="HG12" s="12" t="s">
        <v>15</v>
      </c>
      <c r="HH12" s="13" t="s">
        <v>21</v>
      </c>
      <c r="HI12" s="8">
        <v>42796</v>
      </c>
      <c r="HJ12" s="12" t="s">
        <v>19</v>
      </c>
      <c r="HK12" s="12" t="s">
        <v>15</v>
      </c>
      <c r="HL12" s="13" t="s">
        <v>21</v>
      </c>
      <c r="HM12" s="8">
        <v>42796</v>
      </c>
      <c r="HN12" s="12" t="s">
        <v>19</v>
      </c>
      <c r="HO12" s="12" t="s">
        <v>15</v>
      </c>
      <c r="HP12" s="13" t="s">
        <v>21</v>
      </c>
      <c r="HQ12" s="8">
        <v>42796</v>
      </c>
      <c r="HR12" s="12" t="s">
        <v>19</v>
      </c>
      <c r="HS12" s="12" t="s">
        <v>15</v>
      </c>
      <c r="HT12" s="13" t="s">
        <v>21</v>
      </c>
      <c r="HU12" s="8">
        <v>42796</v>
      </c>
      <c r="HV12" s="12" t="s">
        <v>19</v>
      </c>
      <c r="HW12" s="12" t="s">
        <v>15</v>
      </c>
      <c r="HX12" s="13" t="s">
        <v>21</v>
      </c>
      <c r="HY12" s="8">
        <v>42796</v>
      </c>
      <c r="HZ12" s="12" t="s">
        <v>19</v>
      </c>
      <c r="IA12" s="12" t="s">
        <v>15</v>
      </c>
      <c r="IB12" s="13" t="s">
        <v>21</v>
      </c>
      <c r="IC12" s="8">
        <v>42796</v>
      </c>
      <c r="ID12" s="12" t="s">
        <v>19</v>
      </c>
      <c r="IE12" s="12" t="s">
        <v>15</v>
      </c>
      <c r="IF12" s="13" t="s">
        <v>21</v>
      </c>
      <c r="IG12" s="8">
        <v>42796</v>
      </c>
      <c r="IH12" s="12" t="s">
        <v>19</v>
      </c>
      <c r="II12" s="12" t="s">
        <v>15</v>
      </c>
      <c r="IJ12" s="13" t="s">
        <v>21</v>
      </c>
      <c r="IK12" s="8">
        <v>42796</v>
      </c>
      <c r="IL12" s="12" t="s">
        <v>19</v>
      </c>
      <c r="IM12" s="12" t="s">
        <v>15</v>
      </c>
      <c r="IN12" s="13" t="s">
        <v>21</v>
      </c>
      <c r="IO12" s="8">
        <v>42796</v>
      </c>
      <c r="IP12" s="12" t="s">
        <v>19</v>
      </c>
      <c r="IQ12" s="12" t="s">
        <v>15</v>
      </c>
      <c r="IR12" s="13" t="s">
        <v>21</v>
      </c>
      <c r="IS12" s="8">
        <v>42796</v>
      </c>
      <c r="IT12" s="12" t="s">
        <v>19</v>
      </c>
      <c r="IU12" s="12" t="s">
        <v>15</v>
      </c>
      <c r="IV12" s="13" t="s">
        <v>21</v>
      </c>
      <c r="IW12" s="8">
        <v>42796</v>
      </c>
      <c r="IX12" s="12" t="s">
        <v>19</v>
      </c>
      <c r="IY12" s="12" t="s">
        <v>15</v>
      </c>
      <c r="IZ12" s="13" t="s">
        <v>21</v>
      </c>
      <c r="JA12" s="8">
        <v>42796</v>
      </c>
      <c r="JB12" s="12" t="s">
        <v>19</v>
      </c>
      <c r="JC12" s="12" t="s">
        <v>15</v>
      </c>
      <c r="JD12" s="13" t="s">
        <v>21</v>
      </c>
      <c r="JE12" s="8">
        <v>42796</v>
      </c>
      <c r="JF12" s="12" t="s">
        <v>19</v>
      </c>
      <c r="JG12" s="12" t="s">
        <v>15</v>
      </c>
      <c r="JH12" s="13" t="s">
        <v>21</v>
      </c>
      <c r="JI12" s="8">
        <v>42796</v>
      </c>
      <c r="JJ12" s="12" t="s">
        <v>19</v>
      </c>
      <c r="JK12" s="12" t="s">
        <v>15</v>
      </c>
      <c r="JL12" s="13" t="s">
        <v>21</v>
      </c>
      <c r="JM12" s="8">
        <v>42796</v>
      </c>
      <c r="JN12" s="12" t="s">
        <v>19</v>
      </c>
      <c r="JO12" s="12" t="s">
        <v>15</v>
      </c>
      <c r="JP12" s="13" t="s">
        <v>21</v>
      </c>
      <c r="JQ12" s="8">
        <v>42796</v>
      </c>
      <c r="JR12" s="12" t="s">
        <v>19</v>
      </c>
      <c r="JS12" s="12" t="s">
        <v>15</v>
      </c>
      <c r="JT12" s="13" t="s">
        <v>21</v>
      </c>
      <c r="JU12" s="8">
        <v>42796</v>
      </c>
      <c r="JV12" s="12" t="s">
        <v>19</v>
      </c>
      <c r="JW12" s="12" t="s">
        <v>15</v>
      </c>
      <c r="JX12" s="13" t="s">
        <v>21</v>
      </c>
      <c r="JY12" s="8">
        <v>42796</v>
      </c>
      <c r="JZ12" s="12" t="s">
        <v>19</v>
      </c>
      <c r="KA12" s="12" t="s">
        <v>15</v>
      </c>
      <c r="KB12" s="13" t="s">
        <v>21</v>
      </c>
      <c r="KC12" s="8">
        <v>42796</v>
      </c>
      <c r="KD12" s="12" t="s">
        <v>19</v>
      </c>
      <c r="KE12" s="12" t="s">
        <v>15</v>
      </c>
      <c r="KF12" s="13" t="s">
        <v>21</v>
      </c>
      <c r="KG12" s="8">
        <v>42796</v>
      </c>
      <c r="KH12" s="12" t="s">
        <v>19</v>
      </c>
      <c r="KI12" s="12" t="s">
        <v>15</v>
      </c>
      <c r="KJ12" s="13" t="s">
        <v>21</v>
      </c>
      <c r="KK12" s="8">
        <v>42796</v>
      </c>
      <c r="KL12" s="12" t="s">
        <v>19</v>
      </c>
      <c r="KM12" s="12" t="s">
        <v>15</v>
      </c>
      <c r="KN12" s="13" t="s">
        <v>21</v>
      </c>
      <c r="KO12" s="8">
        <v>42796</v>
      </c>
      <c r="KP12" s="12" t="s">
        <v>19</v>
      </c>
      <c r="KQ12" s="12" t="s">
        <v>15</v>
      </c>
      <c r="KR12" s="13" t="s">
        <v>21</v>
      </c>
      <c r="KS12" s="8">
        <v>42796</v>
      </c>
      <c r="KT12" s="12" t="s">
        <v>19</v>
      </c>
      <c r="KU12" s="12" t="s">
        <v>15</v>
      </c>
      <c r="KV12" s="13" t="s">
        <v>21</v>
      </c>
      <c r="KW12" s="8">
        <v>42796</v>
      </c>
      <c r="KX12" s="12" t="s">
        <v>19</v>
      </c>
      <c r="KY12" s="12" t="s">
        <v>15</v>
      </c>
      <c r="KZ12" s="13" t="s">
        <v>21</v>
      </c>
      <c r="LA12" s="8">
        <v>42796</v>
      </c>
      <c r="LB12" s="12" t="s">
        <v>19</v>
      </c>
      <c r="LC12" s="12" t="s">
        <v>15</v>
      </c>
      <c r="LD12" s="13" t="s">
        <v>21</v>
      </c>
      <c r="LE12" s="8">
        <v>42796</v>
      </c>
      <c r="LF12" s="12" t="s">
        <v>19</v>
      </c>
      <c r="LG12" s="12" t="s">
        <v>15</v>
      </c>
      <c r="LH12" s="13" t="s">
        <v>21</v>
      </c>
      <c r="LI12" s="8">
        <v>42796</v>
      </c>
      <c r="LJ12" s="12" t="s">
        <v>19</v>
      </c>
      <c r="LK12" s="12" t="s">
        <v>15</v>
      </c>
      <c r="LL12" s="13" t="s">
        <v>21</v>
      </c>
      <c r="LM12" s="8">
        <v>42796</v>
      </c>
      <c r="LN12" s="12" t="s">
        <v>19</v>
      </c>
      <c r="LO12" s="12" t="s">
        <v>15</v>
      </c>
      <c r="LP12" s="13" t="s">
        <v>21</v>
      </c>
      <c r="LQ12" s="8">
        <v>42796</v>
      </c>
      <c r="LR12" s="12" t="s">
        <v>19</v>
      </c>
      <c r="LS12" s="12" t="s">
        <v>15</v>
      </c>
      <c r="LT12" s="13" t="s">
        <v>21</v>
      </c>
      <c r="LU12" s="8">
        <v>42796</v>
      </c>
      <c r="LV12" s="12" t="s">
        <v>19</v>
      </c>
      <c r="LW12" s="12" t="s">
        <v>15</v>
      </c>
      <c r="LX12" s="13" t="s">
        <v>21</v>
      </c>
      <c r="LY12" s="8">
        <v>42796</v>
      </c>
      <c r="LZ12" s="12" t="s">
        <v>19</v>
      </c>
      <c r="MA12" s="12" t="s">
        <v>15</v>
      </c>
      <c r="MB12" s="13" t="s">
        <v>21</v>
      </c>
      <c r="MC12" s="8">
        <v>42796</v>
      </c>
      <c r="MD12" s="12" t="s">
        <v>19</v>
      </c>
      <c r="ME12" s="12" t="s">
        <v>15</v>
      </c>
      <c r="MF12" s="13" t="s">
        <v>21</v>
      </c>
      <c r="MG12" s="8">
        <v>42796</v>
      </c>
      <c r="MH12" s="12" t="s">
        <v>19</v>
      </c>
      <c r="MI12" s="12" t="s">
        <v>15</v>
      </c>
      <c r="MJ12" s="13" t="s">
        <v>21</v>
      </c>
      <c r="MK12" s="8">
        <v>42796</v>
      </c>
      <c r="ML12" s="12" t="s">
        <v>19</v>
      </c>
      <c r="MM12" s="12" t="s">
        <v>15</v>
      </c>
      <c r="MN12" s="13" t="s">
        <v>21</v>
      </c>
      <c r="MO12" s="8">
        <v>42796</v>
      </c>
      <c r="MP12" s="12" t="s">
        <v>19</v>
      </c>
      <c r="MQ12" s="12" t="s">
        <v>15</v>
      </c>
      <c r="MR12" s="13" t="s">
        <v>21</v>
      </c>
      <c r="MS12" s="8">
        <v>42796</v>
      </c>
      <c r="MT12" s="12" t="s">
        <v>19</v>
      </c>
      <c r="MU12" s="12" t="s">
        <v>15</v>
      </c>
      <c r="MV12" s="13" t="s">
        <v>21</v>
      </c>
      <c r="MW12" s="8">
        <v>42796</v>
      </c>
      <c r="MX12" s="12" t="s">
        <v>19</v>
      </c>
      <c r="MY12" s="12" t="s">
        <v>15</v>
      </c>
      <c r="MZ12" s="13" t="s">
        <v>21</v>
      </c>
      <c r="NA12" s="8">
        <v>42796</v>
      </c>
      <c r="NB12" s="12" t="s">
        <v>19</v>
      </c>
      <c r="NC12" s="12" t="s">
        <v>15</v>
      </c>
      <c r="ND12" s="13" t="s">
        <v>21</v>
      </c>
      <c r="NE12" s="8">
        <v>42796</v>
      </c>
      <c r="NF12" s="12" t="s">
        <v>19</v>
      </c>
      <c r="NG12" s="12" t="s">
        <v>15</v>
      </c>
      <c r="NH12" s="13" t="s">
        <v>21</v>
      </c>
      <c r="NI12" s="8">
        <v>42796</v>
      </c>
      <c r="NJ12" s="12" t="s">
        <v>19</v>
      </c>
      <c r="NK12" s="12" t="s">
        <v>15</v>
      </c>
      <c r="NL12" s="13" t="s">
        <v>21</v>
      </c>
      <c r="NM12" s="8">
        <v>42796</v>
      </c>
      <c r="NN12" s="12" t="s">
        <v>19</v>
      </c>
      <c r="NO12" s="12" t="s">
        <v>15</v>
      </c>
      <c r="NP12" s="13" t="s">
        <v>21</v>
      </c>
      <c r="NQ12" s="8">
        <v>42796</v>
      </c>
      <c r="NR12" s="12" t="s">
        <v>19</v>
      </c>
      <c r="NS12" s="12" t="s">
        <v>15</v>
      </c>
      <c r="NT12" s="13" t="s">
        <v>21</v>
      </c>
      <c r="NU12" s="8">
        <v>42796</v>
      </c>
      <c r="NV12" s="12" t="s">
        <v>19</v>
      </c>
      <c r="NW12" s="12" t="s">
        <v>15</v>
      </c>
      <c r="NX12" s="13" t="s">
        <v>21</v>
      </c>
      <c r="NY12" s="8">
        <v>42796</v>
      </c>
      <c r="NZ12" s="12" t="s">
        <v>19</v>
      </c>
      <c r="OA12" s="12" t="s">
        <v>15</v>
      </c>
      <c r="OB12" s="13" t="s">
        <v>21</v>
      </c>
      <c r="OC12" s="8">
        <v>42796</v>
      </c>
      <c r="OD12" s="12" t="s">
        <v>19</v>
      </c>
      <c r="OE12" s="12" t="s">
        <v>15</v>
      </c>
      <c r="OF12" s="13" t="s">
        <v>21</v>
      </c>
      <c r="OG12" s="8">
        <v>42796</v>
      </c>
      <c r="OH12" s="12" t="s">
        <v>19</v>
      </c>
      <c r="OI12" s="12" t="s">
        <v>15</v>
      </c>
      <c r="OJ12" s="13" t="s">
        <v>21</v>
      </c>
      <c r="OK12" s="8">
        <v>42796</v>
      </c>
      <c r="OL12" s="12" t="s">
        <v>19</v>
      </c>
      <c r="OM12" s="12" t="s">
        <v>15</v>
      </c>
      <c r="ON12" s="13" t="s">
        <v>21</v>
      </c>
      <c r="OO12" s="8">
        <v>42796</v>
      </c>
      <c r="OP12" s="12" t="s">
        <v>19</v>
      </c>
      <c r="OQ12" s="12" t="s">
        <v>15</v>
      </c>
      <c r="OR12" s="13" t="s">
        <v>21</v>
      </c>
      <c r="OS12" s="8">
        <v>42796</v>
      </c>
      <c r="OT12" s="12" t="s">
        <v>19</v>
      </c>
      <c r="OU12" s="12" t="s">
        <v>15</v>
      </c>
      <c r="OV12" s="13" t="s">
        <v>21</v>
      </c>
      <c r="OW12" s="8">
        <v>42796</v>
      </c>
      <c r="OX12" s="12" t="s">
        <v>19</v>
      </c>
      <c r="OY12" s="12" t="s">
        <v>15</v>
      </c>
      <c r="OZ12" s="13" t="s">
        <v>21</v>
      </c>
      <c r="PA12" s="8">
        <v>42796</v>
      </c>
      <c r="PB12" s="12" t="s">
        <v>19</v>
      </c>
      <c r="PC12" s="12" t="s">
        <v>15</v>
      </c>
      <c r="PD12" s="13" t="s">
        <v>21</v>
      </c>
      <c r="PE12" s="8">
        <v>42796</v>
      </c>
      <c r="PF12" s="12" t="s">
        <v>19</v>
      </c>
      <c r="PG12" s="12" t="s">
        <v>15</v>
      </c>
      <c r="PH12" s="13" t="s">
        <v>21</v>
      </c>
      <c r="PI12" s="8">
        <v>42796</v>
      </c>
      <c r="PJ12" s="12" t="s">
        <v>19</v>
      </c>
      <c r="PK12" s="12" t="s">
        <v>15</v>
      </c>
      <c r="PL12" s="13" t="s">
        <v>21</v>
      </c>
      <c r="PM12" s="8">
        <v>42796</v>
      </c>
      <c r="PN12" s="12" t="s">
        <v>19</v>
      </c>
      <c r="PO12" s="12" t="s">
        <v>15</v>
      </c>
      <c r="PP12" s="13" t="s">
        <v>21</v>
      </c>
      <c r="PQ12" s="8">
        <v>42796</v>
      </c>
      <c r="PR12" s="12" t="s">
        <v>19</v>
      </c>
      <c r="PS12" s="12" t="s">
        <v>15</v>
      </c>
      <c r="PT12" s="13" t="s">
        <v>21</v>
      </c>
      <c r="PU12" s="8">
        <v>42796</v>
      </c>
      <c r="PV12" s="12" t="s">
        <v>19</v>
      </c>
      <c r="PW12" s="12" t="s">
        <v>15</v>
      </c>
      <c r="PX12" s="13" t="s">
        <v>21</v>
      </c>
      <c r="PY12" s="8">
        <v>42796</v>
      </c>
      <c r="PZ12" s="12" t="s">
        <v>19</v>
      </c>
      <c r="QA12" s="12" t="s">
        <v>15</v>
      </c>
      <c r="QB12" s="13" t="s">
        <v>21</v>
      </c>
      <c r="QC12" s="8">
        <v>42796</v>
      </c>
      <c r="QD12" s="12" t="s">
        <v>19</v>
      </c>
      <c r="QE12" s="12" t="s">
        <v>15</v>
      </c>
      <c r="QF12" s="13" t="s">
        <v>21</v>
      </c>
      <c r="QG12" s="8">
        <v>42796</v>
      </c>
      <c r="QH12" s="12" t="s">
        <v>19</v>
      </c>
      <c r="QI12" s="12" t="s">
        <v>15</v>
      </c>
      <c r="QJ12" s="13" t="s">
        <v>21</v>
      </c>
      <c r="QK12" s="8">
        <v>42796</v>
      </c>
      <c r="QL12" s="12" t="s">
        <v>19</v>
      </c>
      <c r="QM12" s="12" t="s">
        <v>15</v>
      </c>
      <c r="QN12" s="13" t="s">
        <v>21</v>
      </c>
      <c r="QO12" s="8">
        <v>42796</v>
      </c>
      <c r="QP12" s="12" t="s">
        <v>19</v>
      </c>
      <c r="QQ12" s="12" t="s">
        <v>15</v>
      </c>
      <c r="QR12" s="13" t="s">
        <v>21</v>
      </c>
      <c r="QS12" s="8">
        <v>42796</v>
      </c>
      <c r="QT12" s="12" t="s">
        <v>19</v>
      </c>
      <c r="QU12" s="12" t="s">
        <v>15</v>
      </c>
      <c r="QV12" s="13" t="s">
        <v>21</v>
      </c>
      <c r="QW12" s="8">
        <v>42796</v>
      </c>
      <c r="QX12" s="12" t="s">
        <v>19</v>
      </c>
      <c r="QY12" s="12" t="s">
        <v>15</v>
      </c>
      <c r="QZ12" s="13" t="s">
        <v>21</v>
      </c>
      <c r="RA12" s="8">
        <v>42796</v>
      </c>
      <c r="RB12" s="12" t="s">
        <v>19</v>
      </c>
      <c r="RC12" s="12" t="s">
        <v>15</v>
      </c>
      <c r="RD12" s="13" t="s">
        <v>21</v>
      </c>
      <c r="RE12" s="8">
        <v>42796</v>
      </c>
      <c r="RF12" s="12" t="s">
        <v>19</v>
      </c>
      <c r="RG12" s="12" t="s">
        <v>15</v>
      </c>
      <c r="RH12" s="13" t="s">
        <v>21</v>
      </c>
      <c r="RI12" s="8">
        <v>42796</v>
      </c>
      <c r="RJ12" s="12" t="s">
        <v>19</v>
      </c>
      <c r="RK12" s="12" t="s">
        <v>15</v>
      </c>
      <c r="RL12" s="13" t="s">
        <v>21</v>
      </c>
      <c r="RM12" s="8">
        <v>42796</v>
      </c>
      <c r="RN12" s="12" t="s">
        <v>19</v>
      </c>
      <c r="RO12" s="12" t="s">
        <v>15</v>
      </c>
      <c r="RP12" s="13" t="s">
        <v>21</v>
      </c>
      <c r="RQ12" s="8">
        <v>42796</v>
      </c>
      <c r="RR12" s="12" t="s">
        <v>19</v>
      </c>
      <c r="RS12" s="12" t="s">
        <v>15</v>
      </c>
      <c r="RT12" s="13" t="s">
        <v>21</v>
      </c>
      <c r="RU12" s="8">
        <v>42796</v>
      </c>
      <c r="RV12" s="12" t="s">
        <v>19</v>
      </c>
      <c r="RW12" s="12" t="s">
        <v>15</v>
      </c>
      <c r="RX12" s="13" t="s">
        <v>21</v>
      </c>
      <c r="RY12" s="8">
        <v>42796</v>
      </c>
      <c r="RZ12" s="12" t="s">
        <v>19</v>
      </c>
      <c r="SA12" s="12" t="s">
        <v>15</v>
      </c>
      <c r="SB12" s="13" t="s">
        <v>21</v>
      </c>
      <c r="SC12" s="8">
        <v>42796</v>
      </c>
      <c r="SD12" s="12" t="s">
        <v>19</v>
      </c>
      <c r="SE12" s="12" t="s">
        <v>15</v>
      </c>
      <c r="SF12" s="13" t="s">
        <v>21</v>
      </c>
      <c r="SG12" s="8">
        <v>42796</v>
      </c>
      <c r="SH12" s="12" t="s">
        <v>19</v>
      </c>
      <c r="SI12" s="12" t="s">
        <v>15</v>
      </c>
      <c r="SJ12" s="13" t="s">
        <v>21</v>
      </c>
      <c r="SK12" s="8">
        <v>42796</v>
      </c>
      <c r="SL12" s="12" t="s">
        <v>19</v>
      </c>
      <c r="SM12" s="12" t="s">
        <v>15</v>
      </c>
      <c r="SN12" s="13" t="s">
        <v>21</v>
      </c>
      <c r="SO12" s="8">
        <v>42796</v>
      </c>
      <c r="SP12" s="12" t="s">
        <v>19</v>
      </c>
      <c r="SQ12" s="12" t="s">
        <v>15</v>
      </c>
      <c r="SR12" s="13" t="s">
        <v>21</v>
      </c>
      <c r="SS12" s="8">
        <v>42796</v>
      </c>
      <c r="ST12" s="12" t="s">
        <v>19</v>
      </c>
      <c r="SU12" s="12" t="s">
        <v>15</v>
      </c>
      <c r="SV12" s="13" t="s">
        <v>21</v>
      </c>
      <c r="SW12" s="8">
        <v>42796</v>
      </c>
      <c r="SX12" s="12" t="s">
        <v>19</v>
      </c>
      <c r="SY12" s="12" t="s">
        <v>15</v>
      </c>
      <c r="SZ12" s="13" t="s">
        <v>21</v>
      </c>
      <c r="TA12" s="8">
        <v>42796</v>
      </c>
      <c r="TB12" s="12" t="s">
        <v>19</v>
      </c>
      <c r="TC12" s="12" t="s">
        <v>15</v>
      </c>
      <c r="TD12" s="13" t="s">
        <v>21</v>
      </c>
      <c r="TE12" s="8">
        <v>42796</v>
      </c>
      <c r="TF12" s="12" t="s">
        <v>19</v>
      </c>
      <c r="TG12" s="12" t="s">
        <v>15</v>
      </c>
      <c r="TH12" s="13" t="s">
        <v>21</v>
      </c>
      <c r="TI12" s="8">
        <v>42796</v>
      </c>
      <c r="TJ12" s="12" t="s">
        <v>19</v>
      </c>
      <c r="TK12" s="12" t="s">
        <v>15</v>
      </c>
      <c r="TL12" s="13" t="s">
        <v>21</v>
      </c>
      <c r="TM12" s="8">
        <v>42796</v>
      </c>
      <c r="TN12" s="12" t="s">
        <v>19</v>
      </c>
      <c r="TO12" s="12" t="s">
        <v>15</v>
      </c>
      <c r="TP12" s="13" t="s">
        <v>21</v>
      </c>
      <c r="TQ12" s="8">
        <v>42796</v>
      </c>
      <c r="TR12" s="12" t="s">
        <v>19</v>
      </c>
      <c r="TS12" s="12" t="s">
        <v>15</v>
      </c>
      <c r="TT12" s="13" t="s">
        <v>21</v>
      </c>
      <c r="TU12" s="8">
        <v>42796</v>
      </c>
      <c r="TV12" s="12" t="s">
        <v>19</v>
      </c>
      <c r="TW12" s="12" t="s">
        <v>15</v>
      </c>
      <c r="TX12" s="13" t="s">
        <v>21</v>
      </c>
      <c r="TY12" s="8">
        <v>42796</v>
      </c>
      <c r="TZ12" s="12" t="s">
        <v>19</v>
      </c>
      <c r="UA12" s="12" t="s">
        <v>15</v>
      </c>
      <c r="UB12" s="13" t="s">
        <v>21</v>
      </c>
      <c r="UC12" s="8">
        <v>42796</v>
      </c>
      <c r="UD12" s="12" t="s">
        <v>19</v>
      </c>
      <c r="UE12" s="12" t="s">
        <v>15</v>
      </c>
      <c r="UF12" s="13" t="s">
        <v>21</v>
      </c>
      <c r="UG12" s="8">
        <v>42796</v>
      </c>
      <c r="UH12" s="12" t="s">
        <v>19</v>
      </c>
      <c r="UI12" s="12" t="s">
        <v>15</v>
      </c>
      <c r="UJ12" s="13" t="s">
        <v>21</v>
      </c>
      <c r="UK12" s="8">
        <v>42796</v>
      </c>
      <c r="UL12" s="12" t="s">
        <v>19</v>
      </c>
      <c r="UM12" s="12" t="s">
        <v>15</v>
      </c>
      <c r="UN12" s="13" t="s">
        <v>21</v>
      </c>
      <c r="UO12" s="8">
        <v>42796</v>
      </c>
      <c r="UP12" s="12" t="s">
        <v>19</v>
      </c>
      <c r="UQ12" s="12" t="s">
        <v>15</v>
      </c>
      <c r="UR12" s="13" t="s">
        <v>21</v>
      </c>
      <c r="US12" s="8">
        <v>42796</v>
      </c>
      <c r="UT12" s="12" t="s">
        <v>19</v>
      </c>
      <c r="UU12" s="12" t="s">
        <v>15</v>
      </c>
      <c r="UV12" s="13" t="s">
        <v>21</v>
      </c>
      <c r="UW12" s="8">
        <v>42796</v>
      </c>
      <c r="UX12" s="12" t="s">
        <v>19</v>
      </c>
      <c r="UY12" s="12" t="s">
        <v>15</v>
      </c>
      <c r="UZ12" s="13" t="s">
        <v>21</v>
      </c>
      <c r="VA12" s="8">
        <v>42796</v>
      </c>
      <c r="VB12" s="12" t="s">
        <v>19</v>
      </c>
      <c r="VC12" s="12" t="s">
        <v>15</v>
      </c>
      <c r="VD12" s="13" t="s">
        <v>21</v>
      </c>
      <c r="VE12" s="8">
        <v>42796</v>
      </c>
      <c r="VF12" s="12" t="s">
        <v>19</v>
      </c>
      <c r="VG12" s="12" t="s">
        <v>15</v>
      </c>
      <c r="VH12" s="13" t="s">
        <v>21</v>
      </c>
      <c r="VI12" s="8">
        <v>42796</v>
      </c>
      <c r="VJ12" s="12" t="s">
        <v>19</v>
      </c>
      <c r="VK12" s="12" t="s">
        <v>15</v>
      </c>
      <c r="VL12" s="13" t="s">
        <v>21</v>
      </c>
      <c r="VM12" s="8">
        <v>42796</v>
      </c>
      <c r="VN12" s="12" t="s">
        <v>19</v>
      </c>
      <c r="VO12" s="12" t="s">
        <v>15</v>
      </c>
      <c r="VP12" s="13" t="s">
        <v>21</v>
      </c>
      <c r="VQ12" s="8">
        <v>42796</v>
      </c>
      <c r="VR12" s="12" t="s">
        <v>19</v>
      </c>
      <c r="VS12" s="12" t="s">
        <v>15</v>
      </c>
      <c r="VT12" s="13" t="s">
        <v>21</v>
      </c>
      <c r="VU12" s="8">
        <v>42796</v>
      </c>
      <c r="VV12" s="12" t="s">
        <v>19</v>
      </c>
      <c r="VW12" s="12" t="s">
        <v>15</v>
      </c>
      <c r="VX12" s="13" t="s">
        <v>21</v>
      </c>
      <c r="VY12" s="8">
        <v>42796</v>
      </c>
      <c r="VZ12" s="12" t="s">
        <v>19</v>
      </c>
      <c r="WA12" s="12" t="s">
        <v>15</v>
      </c>
      <c r="WB12" s="13" t="s">
        <v>21</v>
      </c>
      <c r="WC12" s="8">
        <v>42796</v>
      </c>
      <c r="WD12" s="12" t="s">
        <v>19</v>
      </c>
      <c r="WE12" s="12" t="s">
        <v>15</v>
      </c>
      <c r="WF12" s="13" t="s">
        <v>21</v>
      </c>
      <c r="WG12" s="8">
        <v>42796</v>
      </c>
      <c r="WH12" s="12" t="s">
        <v>19</v>
      </c>
      <c r="WI12" s="12" t="s">
        <v>15</v>
      </c>
      <c r="WJ12" s="13" t="s">
        <v>21</v>
      </c>
      <c r="WK12" s="8">
        <v>42796</v>
      </c>
      <c r="WL12" s="12" t="s">
        <v>19</v>
      </c>
      <c r="WM12" s="12" t="s">
        <v>15</v>
      </c>
      <c r="WN12" s="13" t="s">
        <v>21</v>
      </c>
      <c r="WO12" s="8">
        <v>42796</v>
      </c>
      <c r="WP12" s="12" t="s">
        <v>19</v>
      </c>
      <c r="WQ12" s="12" t="s">
        <v>15</v>
      </c>
      <c r="WR12" s="13" t="s">
        <v>21</v>
      </c>
      <c r="WS12" s="8">
        <v>42796</v>
      </c>
      <c r="WT12" s="12" t="s">
        <v>19</v>
      </c>
      <c r="WU12" s="12" t="s">
        <v>15</v>
      </c>
      <c r="WV12" s="13" t="s">
        <v>21</v>
      </c>
      <c r="WW12" s="8">
        <v>42796</v>
      </c>
      <c r="WX12" s="12" t="s">
        <v>19</v>
      </c>
      <c r="WY12" s="12" t="s">
        <v>15</v>
      </c>
      <c r="WZ12" s="13" t="s">
        <v>21</v>
      </c>
      <c r="XA12" s="8">
        <v>42796</v>
      </c>
      <c r="XB12" s="12" t="s">
        <v>19</v>
      </c>
      <c r="XC12" s="12" t="s">
        <v>15</v>
      </c>
      <c r="XD12" s="13" t="s">
        <v>21</v>
      </c>
      <c r="XE12" s="8">
        <v>42796</v>
      </c>
      <c r="XF12" s="12" t="s">
        <v>19</v>
      </c>
      <c r="XG12" s="12" t="s">
        <v>15</v>
      </c>
      <c r="XH12" s="13" t="s">
        <v>21</v>
      </c>
      <c r="XI12" s="8">
        <v>42796</v>
      </c>
      <c r="XJ12" s="12" t="s">
        <v>19</v>
      </c>
      <c r="XK12" s="12" t="s">
        <v>15</v>
      </c>
      <c r="XL12" s="13" t="s">
        <v>21</v>
      </c>
      <c r="XM12" s="8">
        <v>42796</v>
      </c>
      <c r="XN12" s="12" t="s">
        <v>19</v>
      </c>
      <c r="XO12" s="12" t="s">
        <v>15</v>
      </c>
      <c r="XP12" s="13" t="s">
        <v>21</v>
      </c>
      <c r="XQ12" s="8">
        <v>42796</v>
      </c>
      <c r="XR12" s="12" t="s">
        <v>19</v>
      </c>
      <c r="XS12" s="12" t="s">
        <v>15</v>
      </c>
      <c r="XT12" s="13" t="s">
        <v>21</v>
      </c>
      <c r="XU12" s="8">
        <v>42796</v>
      </c>
      <c r="XV12" s="12" t="s">
        <v>19</v>
      </c>
      <c r="XW12" s="12" t="s">
        <v>15</v>
      </c>
      <c r="XX12" s="13" t="s">
        <v>21</v>
      </c>
      <c r="XY12" s="8">
        <v>42796</v>
      </c>
      <c r="XZ12" s="12" t="s">
        <v>19</v>
      </c>
      <c r="YA12" s="12" t="s">
        <v>15</v>
      </c>
      <c r="YB12" s="13" t="s">
        <v>21</v>
      </c>
      <c r="YC12" s="8">
        <v>42796</v>
      </c>
      <c r="YD12" s="12" t="s">
        <v>19</v>
      </c>
      <c r="YE12" s="12" t="s">
        <v>15</v>
      </c>
      <c r="YF12" s="13" t="s">
        <v>21</v>
      </c>
      <c r="YG12" s="8">
        <v>42796</v>
      </c>
      <c r="YH12" s="12" t="s">
        <v>19</v>
      </c>
      <c r="YI12" s="12" t="s">
        <v>15</v>
      </c>
      <c r="YJ12" s="13" t="s">
        <v>21</v>
      </c>
      <c r="YK12" s="8">
        <v>42796</v>
      </c>
      <c r="YL12" s="12" t="s">
        <v>19</v>
      </c>
      <c r="YM12" s="12" t="s">
        <v>15</v>
      </c>
      <c r="YN12" s="13" t="s">
        <v>21</v>
      </c>
      <c r="YO12" s="8">
        <v>42796</v>
      </c>
      <c r="YP12" s="12" t="s">
        <v>19</v>
      </c>
      <c r="YQ12" s="12" t="s">
        <v>15</v>
      </c>
      <c r="YR12" s="13" t="s">
        <v>21</v>
      </c>
      <c r="YS12" s="8">
        <v>42796</v>
      </c>
      <c r="YT12" s="12" t="s">
        <v>19</v>
      </c>
      <c r="YU12" s="12" t="s">
        <v>15</v>
      </c>
      <c r="YV12" s="13" t="s">
        <v>21</v>
      </c>
      <c r="YW12" s="8">
        <v>42796</v>
      </c>
      <c r="YX12" s="12" t="s">
        <v>19</v>
      </c>
      <c r="YY12" s="12" t="s">
        <v>15</v>
      </c>
      <c r="YZ12" s="13" t="s">
        <v>21</v>
      </c>
      <c r="ZA12" s="8">
        <v>42796</v>
      </c>
      <c r="ZB12" s="12" t="s">
        <v>19</v>
      </c>
      <c r="ZC12" s="12" t="s">
        <v>15</v>
      </c>
      <c r="ZD12" s="13" t="s">
        <v>21</v>
      </c>
      <c r="ZE12" s="8">
        <v>42796</v>
      </c>
      <c r="ZF12" s="12" t="s">
        <v>19</v>
      </c>
      <c r="ZG12" s="12" t="s">
        <v>15</v>
      </c>
      <c r="ZH12" s="13" t="s">
        <v>21</v>
      </c>
      <c r="ZI12" s="8">
        <v>42796</v>
      </c>
      <c r="ZJ12" s="12" t="s">
        <v>19</v>
      </c>
      <c r="ZK12" s="12" t="s">
        <v>15</v>
      </c>
      <c r="ZL12" s="13" t="s">
        <v>21</v>
      </c>
      <c r="ZM12" s="8">
        <v>42796</v>
      </c>
      <c r="ZN12" s="12" t="s">
        <v>19</v>
      </c>
      <c r="ZO12" s="12" t="s">
        <v>15</v>
      </c>
      <c r="ZP12" s="13" t="s">
        <v>21</v>
      </c>
      <c r="ZQ12" s="8">
        <v>42796</v>
      </c>
      <c r="ZR12" s="12" t="s">
        <v>19</v>
      </c>
      <c r="ZS12" s="12" t="s">
        <v>15</v>
      </c>
      <c r="ZT12" s="13" t="s">
        <v>21</v>
      </c>
      <c r="ZU12" s="8">
        <v>42796</v>
      </c>
      <c r="ZV12" s="12" t="s">
        <v>19</v>
      </c>
      <c r="ZW12" s="12" t="s">
        <v>15</v>
      </c>
      <c r="ZX12" s="13" t="s">
        <v>21</v>
      </c>
      <c r="ZY12" s="8">
        <v>42796</v>
      </c>
      <c r="ZZ12" s="12" t="s">
        <v>19</v>
      </c>
      <c r="AAA12" s="12" t="s">
        <v>15</v>
      </c>
      <c r="AAB12" s="13" t="s">
        <v>21</v>
      </c>
      <c r="AAC12" s="8">
        <v>42796</v>
      </c>
      <c r="AAD12" s="12" t="s">
        <v>19</v>
      </c>
      <c r="AAE12" s="12" t="s">
        <v>15</v>
      </c>
      <c r="AAF12" s="13" t="s">
        <v>21</v>
      </c>
      <c r="AAG12" s="8">
        <v>42796</v>
      </c>
      <c r="AAH12" s="12" t="s">
        <v>19</v>
      </c>
      <c r="AAI12" s="12" t="s">
        <v>15</v>
      </c>
      <c r="AAJ12" s="13" t="s">
        <v>21</v>
      </c>
      <c r="AAK12" s="8">
        <v>42796</v>
      </c>
      <c r="AAL12" s="12" t="s">
        <v>19</v>
      </c>
      <c r="AAM12" s="12" t="s">
        <v>15</v>
      </c>
      <c r="AAN12" s="13" t="s">
        <v>21</v>
      </c>
      <c r="AAO12" s="8">
        <v>42796</v>
      </c>
      <c r="AAP12" s="12" t="s">
        <v>19</v>
      </c>
      <c r="AAQ12" s="12" t="s">
        <v>15</v>
      </c>
      <c r="AAR12" s="13" t="s">
        <v>21</v>
      </c>
      <c r="AAS12" s="8">
        <v>42796</v>
      </c>
      <c r="AAT12" s="12" t="s">
        <v>19</v>
      </c>
      <c r="AAU12" s="12" t="s">
        <v>15</v>
      </c>
      <c r="AAV12" s="13" t="s">
        <v>21</v>
      </c>
      <c r="AAW12" s="8">
        <v>42796</v>
      </c>
      <c r="AAX12" s="12" t="s">
        <v>19</v>
      </c>
      <c r="AAY12" s="12" t="s">
        <v>15</v>
      </c>
      <c r="AAZ12" s="13" t="s">
        <v>21</v>
      </c>
      <c r="ABA12" s="8">
        <v>42796</v>
      </c>
      <c r="ABB12" s="12" t="s">
        <v>19</v>
      </c>
      <c r="ABC12" s="12" t="s">
        <v>15</v>
      </c>
      <c r="ABD12" s="13" t="s">
        <v>21</v>
      </c>
      <c r="ABE12" s="8">
        <v>42796</v>
      </c>
      <c r="ABF12" s="12" t="s">
        <v>19</v>
      </c>
      <c r="ABG12" s="12" t="s">
        <v>15</v>
      </c>
      <c r="ABH12" s="13" t="s">
        <v>21</v>
      </c>
      <c r="ABI12" s="8">
        <v>42796</v>
      </c>
      <c r="ABJ12" s="12" t="s">
        <v>19</v>
      </c>
      <c r="ABK12" s="12" t="s">
        <v>15</v>
      </c>
      <c r="ABL12" s="13" t="s">
        <v>21</v>
      </c>
      <c r="ABM12" s="8">
        <v>42796</v>
      </c>
      <c r="ABN12" s="12" t="s">
        <v>19</v>
      </c>
      <c r="ABO12" s="12" t="s">
        <v>15</v>
      </c>
      <c r="ABP12" s="13" t="s">
        <v>21</v>
      </c>
      <c r="ABQ12" s="8">
        <v>42796</v>
      </c>
      <c r="ABR12" s="12" t="s">
        <v>19</v>
      </c>
      <c r="ABS12" s="12" t="s">
        <v>15</v>
      </c>
      <c r="ABT12" s="13" t="s">
        <v>21</v>
      </c>
      <c r="ABU12" s="8">
        <v>42796</v>
      </c>
      <c r="ABV12" s="12" t="s">
        <v>19</v>
      </c>
      <c r="ABW12" s="12" t="s">
        <v>15</v>
      </c>
      <c r="ABX12" s="13" t="s">
        <v>21</v>
      </c>
      <c r="ABY12" s="8">
        <v>42796</v>
      </c>
      <c r="ABZ12" s="12" t="s">
        <v>19</v>
      </c>
      <c r="ACA12" s="12" t="s">
        <v>15</v>
      </c>
      <c r="ACB12" s="13" t="s">
        <v>21</v>
      </c>
      <c r="ACC12" s="8">
        <v>42796</v>
      </c>
      <c r="ACD12" s="12" t="s">
        <v>19</v>
      </c>
      <c r="ACE12" s="12" t="s">
        <v>15</v>
      </c>
      <c r="ACF12" s="13" t="s">
        <v>21</v>
      </c>
      <c r="ACG12" s="8">
        <v>42796</v>
      </c>
      <c r="ACH12" s="12" t="s">
        <v>19</v>
      </c>
      <c r="ACI12" s="12" t="s">
        <v>15</v>
      </c>
      <c r="ACJ12" s="13" t="s">
        <v>21</v>
      </c>
      <c r="ACK12" s="8">
        <v>42796</v>
      </c>
      <c r="ACL12" s="12" t="s">
        <v>19</v>
      </c>
      <c r="ACM12" s="12" t="s">
        <v>15</v>
      </c>
      <c r="ACN12" s="13" t="s">
        <v>21</v>
      </c>
      <c r="ACO12" s="8">
        <v>42796</v>
      </c>
      <c r="ACP12" s="12" t="s">
        <v>19</v>
      </c>
      <c r="ACQ12" s="12" t="s">
        <v>15</v>
      </c>
      <c r="ACR12" s="13" t="s">
        <v>21</v>
      </c>
      <c r="ACS12" s="8">
        <v>42796</v>
      </c>
      <c r="ACT12" s="12" t="s">
        <v>19</v>
      </c>
      <c r="ACU12" s="12" t="s">
        <v>15</v>
      </c>
      <c r="ACV12" s="13" t="s">
        <v>21</v>
      </c>
      <c r="ACW12" s="8">
        <v>42796</v>
      </c>
      <c r="ACX12" s="12" t="s">
        <v>19</v>
      </c>
      <c r="ACY12" s="12" t="s">
        <v>15</v>
      </c>
      <c r="ACZ12" s="13" t="s">
        <v>21</v>
      </c>
      <c r="ADA12" s="8">
        <v>42796</v>
      </c>
      <c r="ADB12" s="12" t="s">
        <v>19</v>
      </c>
      <c r="ADC12" s="12" t="s">
        <v>15</v>
      </c>
      <c r="ADD12" s="13" t="s">
        <v>21</v>
      </c>
      <c r="ADE12" s="8">
        <v>42796</v>
      </c>
      <c r="ADF12" s="12" t="s">
        <v>19</v>
      </c>
      <c r="ADG12" s="12" t="s">
        <v>15</v>
      </c>
      <c r="ADH12" s="13" t="s">
        <v>21</v>
      </c>
      <c r="ADI12" s="8">
        <v>42796</v>
      </c>
      <c r="ADJ12" s="12" t="s">
        <v>19</v>
      </c>
      <c r="ADK12" s="12" t="s">
        <v>15</v>
      </c>
      <c r="ADL12" s="13" t="s">
        <v>21</v>
      </c>
      <c r="ADM12" s="8">
        <v>42796</v>
      </c>
      <c r="ADN12" s="12" t="s">
        <v>19</v>
      </c>
      <c r="ADO12" s="12" t="s">
        <v>15</v>
      </c>
      <c r="ADP12" s="13" t="s">
        <v>21</v>
      </c>
      <c r="ADQ12" s="8">
        <v>42796</v>
      </c>
      <c r="ADR12" s="12" t="s">
        <v>19</v>
      </c>
      <c r="ADS12" s="12" t="s">
        <v>15</v>
      </c>
      <c r="ADT12" s="13" t="s">
        <v>21</v>
      </c>
      <c r="ADU12" s="8">
        <v>42796</v>
      </c>
      <c r="ADV12" s="12" t="s">
        <v>19</v>
      </c>
      <c r="ADW12" s="12" t="s">
        <v>15</v>
      </c>
      <c r="ADX12" s="13" t="s">
        <v>21</v>
      </c>
      <c r="ADY12" s="8">
        <v>42796</v>
      </c>
      <c r="ADZ12" s="12" t="s">
        <v>19</v>
      </c>
      <c r="AEA12" s="12" t="s">
        <v>15</v>
      </c>
      <c r="AEB12" s="13" t="s">
        <v>21</v>
      </c>
      <c r="AEC12" s="8">
        <v>42796</v>
      </c>
      <c r="AED12" s="12" t="s">
        <v>19</v>
      </c>
      <c r="AEE12" s="12" t="s">
        <v>15</v>
      </c>
      <c r="AEF12" s="13" t="s">
        <v>21</v>
      </c>
      <c r="AEG12" s="8">
        <v>42796</v>
      </c>
      <c r="AEH12" s="12" t="s">
        <v>19</v>
      </c>
      <c r="AEI12" s="12" t="s">
        <v>15</v>
      </c>
      <c r="AEJ12" s="13" t="s">
        <v>21</v>
      </c>
      <c r="AEK12" s="8">
        <v>42796</v>
      </c>
      <c r="AEL12" s="12" t="s">
        <v>19</v>
      </c>
      <c r="AEM12" s="12" t="s">
        <v>15</v>
      </c>
      <c r="AEN12" s="13" t="s">
        <v>21</v>
      </c>
      <c r="AEO12" s="8">
        <v>42796</v>
      </c>
      <c r="AEP12" s="12" t="s">
        <v>19</v>
      </c>
      <c r="AEQ12" s="12" t="s">
        <v>15</v>
      </c>
      <c r="AER12" s="13" t="s">
        <v>21</v>
      </c>
      <c r="AES12" s="8">
        <v>42796</v>
      </c>
      <c r="AET12" s="12" t="s">
        <v>19</v>
      </c>
      <c r="AEU12" s="12" t="s">
        <v>15</v>
      </c>
      <c r="AEV12" s="13" t="s">
        <v>21</v>
      </c>
      <c r="AEW12" s="8">
        <v>42796</v>
      </c>
      <c r="AEX12" s="12" t="s">
        <v>19</v>
      </c>
      <c r="AEY12" s="12" t="s">
        <v>15</v>
      </c>
      <c r="AEZ12" s="13" t="s">
        <v>21</v>
      </c>
      <c r="AFA12" s="8">
        <v>42796</v>
      </c>
      <c r="AFB12" s="12" t="s">
        <v>19</v>
      </c>
      <c r="AFC12" s="12" t="s">
        <v>15</v>
      </c>
      <c r="AFD12" s="13" t="s">
        <v>21</v>
      </c>
      <c r="AFE12" s="8">
        <v>42796</v>
      </c>
      <c r="AFF12" s="12" t="s">
        <v>19</v>
      </c>
      <c r="AFG12" s="12" t="s">
        <v>15</v>
      </c>
      <c r="AFH12" s="13" t="s">
        <v>21</v>
      </c>
      <c r="AFI12" s="8">
        <v>42796</v>
      </c>
      <c r="AFJ12" s="12" t="s">
        <v>19</v>
      </c>
      <c r="AFK12" s="12" t="s">
        <v>15</v>
      </c>
      <c r="AFL12" s="13" t="s">
        <v>21</v>
      </c>
      <c r="AFM12" s="8">
        <v>42796</v>
      </c>
      <c r="AFN12" s="12" t="s">
        <v>19</v>
      </c>
      <c r="AFO12" s="12" t="s">
        <v>15</v>
      </c>
      <c r="AFP12" s="13" t="s">
        <v>21</v>
      </c>
      <c r="AFQ12" s="8">
        <v>42796</v>
      </c>
      <c r="AFR12" s="12" t="s">
        <v>19</v>
      </c>
      <c r="AFS12" s="12" t="s">
        <v>15</v>
      </c>
      <c r="AFT12" s="13" t="s">
        <v>21</v>
      </c>
      <c r="AFU12" s="8">
        <v>42796</v>
      </c>
      <c r="AFV12" s="12" t="s">
        <v>19</v>
      </c>
      <c r="AFW12" s="12" t="s">
        <v>15</v>
      </c>
      <c r="AFX12" s="13" t="s">
        <v>21</v>
      </c>
      <c r="AFY12" s="8">
        <v>42796</v>
      </c>
      <c r="AFZ12" s="12" t="s">
        <v>19</v>
      </c>
      <c r="AGA12" s="12" t="s">
        <v>15</v>
      </c>
      <c r="AGB12" s="13" t="s">
        <v>21</v>
      </c>
      <c r="AGC12" s="8">
        <v>42796</v>
      </c>
      <c r="AGD12" s="12" t="s">
        <v>19</v>
      </c>
      <c r="AGE12" s="12" t="s">
        <v>15</v>
      </c>
      <c r="AGF12" s="13" t="s">
        <v>21</v>
      </c>
      <c r="AGG12" s="8">
        <v>42796</v>
      </c>
      <c r="AGH12" s="12" t="s">
        <v>19</v>
      </c>
      <c r="AGI12" s="12" t="s">
        <v>15</v>
      </c>
      <c r="AGJ12" s="13" t="s">
        <v>21</v>
      </c>
      <c r="AGK12" s="8">
        <v>42796</v>
      </c>
      <c r="AGL12" s="12" t="s">
        <v>19</v>
      </c>
      <c r="AGM12" s="12" t="s">
        <v>15</v>
      </c>
      <c r="AGN12" s="13" t="s">
        <v>21</v>
      </c>
      <c r="AGO12" s="8">
        <v>42796</v>
      </c>
      <c r="AGP12" s="12" t="s">
        <v>19</v>
      </c>
      <c r="AGQ12" s="12" t="s">
        <v>15</v>
      </c>
      <c r="AGR12" s="13" t="s">
        <v>21</v>
      </c>
      <c r="AGS12" s="8">
        <v>42796</v>
      </c>
      <c r="AGT12" s="12" t="s">
        <v>19</v>
      </c>
      <c r="AGU12" s="12" t="s">
        <v>15</v>
      </c>
      <c r="AGV12" s="13" t="s">
        <v>21</v>
      </c>
      <c r="AGW12" s="8">
        <v>42796</v>
      </c>
      <c r="AGX12" s="12" t="s">
        <v>19</v>
      </c>
      <c r="AGY12" s="12" t="s">
        <v>15</v>
      </c>
      <c r="AGZ12" s="13" t="s">
        <v>21</v>
      </c>
      <c r="AHA12" s="8">
        <v>42796</v>
      </c>
      <c r="AHB12" s="12" t="s">
        <v>19</v>
      </c>
      <c r="AHC12" s="12" t="s">
        <v>15</v>
      </c>
      <c r="AHD12" s="13" t="s">
        <v>21</v>
      </c>
      <c r="AHE12" s="8">
        <v>42796</v>
      </c>
      <c r="AHF12" s="12" t="s">
        <v>19</v>
      </c>
      <c r="AHG12" s="12" t="s">
        <v>15</v>
      </c>
      <c r="AHH12" s="13" t="s">
        <v>21</v>
      </c>
      <c r="AHI12" s="8">
        <v>42796</v>
      </c>
      <c r="AHJ12" s="12" t="s">
        <v>19</v>
      </c>
      <c r="AHK12" s="12" t="s">
        <v>15</v>
      </c>
      <c r="AHL12" s="13" t="s">
        <v>21</v>
      </c>
      <c r="AHM12" s="8">
        <v>42796</v>
      </c>
      <c r="AHN12" s="12" t="s">
        <v>19</v>
      </c>
      <c r="AHO12" s="12" t="s">
        <v>15</v>
      </c>
      <c r="AHP12" s="13" t="s">
        <v>21</v>
      </c>
      <c r="AHQ12" s="8">
        <v>42796</v>
      </c>
      <c r="AHR12" s="12" t="s">
        <v>19</v>
      </c>
      <c r="AHS12" s="12" t="s">
        <v>15</v>
      </c>
      <c r="AHT12" s="13" t="s">
        <v>21</v>
      </c>
      <c r="AHU12" s="8">
        <v>42796</v>
      </c>
      <c r="AHV12" s="12" t="s">
        <v>19</v>
      </c>
      <c r="AHW12" s="12" t="s">
        <v>15</v>
      </c>
      <c r="AHX12" s="13" t="s">
        <v>21</v>
      </c>
      <c r="AHY12" s="8">
        <v>42796</v>
      </c>
      <c r="AHZ12" s="12" t="s">
        <v>19</v>
      </c>
      <c r="AIA12" s="12" t="s">
        <v>15</v>
      </c>
      <c r="AIB12" s="13" t="s">
        <v>21</v>
      </c>
      <c r="AIC12" s="8">
        <v>42796</v>
      </c>
      <c r="AID12" s="12" t="s">
        <v>19</v>
      </c>
      <c r="AIE12" s="12" t="s">
        <v>15</v>
      </c>
      <c r="AIF12" s="13" t="s">
        <v>21</v>
      </c>
      <c r="AIG12" s="8">
        <v>42796</v>
      </c>
      <c r="AIH12" s="12" t="s">
        <v>19</v>
      </c>
      <c r="AII12" s="12" t="s">
        <v>15</v>
      </c>
      <c r="AIJ12" s="13" t="s">
        <v>21</v>
      </c>
      <c r="AIK12" s="8">
        <v>42796</v>
      </c>
      <c r="AIL12" s="12" t="s">
        <v>19</v>
      </c>
      <c r="AIM12" s="12" t="s">
        <v>15</v>
      </c>
      <c r="AIN12" s="13" t="s">
        <v>21</v>
      </c>
      <c r="AIO12" s="8">
        <v>42796</v>
      </c>
      <c r="AIP12" s="12" t="s">
        <v>19</v>
      </c>
      <c r="AIQ12" s="12" t="s">
        <v>15</v>
      </c>
      <c r="AIR12" s="13" t="s">
        <v>21</v>
      </c>
      <c r="AIS12" s="8">
        <v>42796</v>
      </c>
      <c r="AIT12" s="12" t="s">
        <v>19</v>
      </c>
      <c r="AIU12" s="12" t="s">
        <v>15</v>
      </c>
      <c r="AIV12" s="13" t="s">
        <v>21</v>
      </c>
      <c r="AIW12" s="8">
        <v>42796</v>
      </c>
      <c r="AIX12" s="12" t="s">
        <v>19</v>
      </c>
      <c r="AIY12" s="12" t="s">
        <v>15</v>
      </c>
      <c r="AIZ12" s="13" t="s">
        <v>21</v>
      </c>
      <c r="AJA12" s="8">
        <v>42796</v>
      </c>
      <c r="AJB12" s="12" t="s">
        <v>19</v>
      </c>
      <c r="AJC12" s="12" t="s">
        <v>15</v>
      </c>
      <c r="AJD12" s="13" t="s">
        <v>21</v>
      </c>
      <c r="AJE12" s="8">
        <v>42796</v>
      </c>
      <c r="AJF12" s="12" t="s">
        <v>19</v>
      </c>
      <c r="AJG12" s="12" t="s">
        <v>15</v>
      </c>
      <c r="AJH12" s="13" t="s">
        <v>21</v>
      </c>
      <c r="AJI12" s="8">
        <v>42796</v>
      </c>
      <c r="AJJ12" s="12" t="s">
        <v>19</v>
      </c>
      <c r="AJK12" s="12" t="s">
        <v>15</v>
      </c>
      <c r="AJL12" s="13" t="s">
        <v>21</v>
      </c>
      <c r="AJM12" s="8">
        <v>42796</v>
      </c>
      <c r="AJN12" s="12" t="s">
        <v>19</v>
      </c>
      <c r="AJO12" s="12" t="s">
        <v>15</v>
      </c>
      <c r="AJP12" s="13" t="s">
        <v>21</v>
      </c>
      <c r="AJQ12" s="8">
        <v>42796</v>
      </c>
      <c r="AJR12" s="12" t="s">
        <v>19</v>
      </c>
      <c r="AJS12" s="12" t="s">
        <v>15</v>
      </c>
      <c r="AJT12" s="13" t="s">
        <v>21</v>
      </c>
      <c r="AJU12" s="8">
        <v>42796</v>
      </c>
      <c r="AJV12" s="12" t="s">
        <v>19</v>
      </c>
      <c r="AJW12" s="12" t="s">
        <v>15</v>
      </c>
      <c r="AJX12" s="13" t="s">
        <v>21</v>
      </c>
      <c r="AJY12" s="8">
        <v>42796</v>
      </c>
      <c r="AJZ12" s="12" t="s">
        <v>19</v>
      </c>
      <c r="AKA12" s="12" t="s">
        <v>15</v>
      </c>
      <c r="AKB12" s="13" t="s">
        <v>21</v>
      </c>
      <c r="AKC12" s="8">
        <v>42796</v>
      </c>
      <c r="AKD12" s="12" t="s">
        <v>19</v>
      </c>
      <c r="AKE12" s="12" t="s">
        <v>15</v>
      </c>
      <c r="AKF12" s="13" t="s">
        <v>21</v>
      </c>
      <c r="AKG12" s="8">
        <v>42796</v>
      </c>
      <c r="AKH12" s="12" t="s">
        <v>19</v>
      </c>
      <c r="AKI12" s="12" t="s">
        <v>15</v>
      </c>
      <c r="AKJ12" s="13" t="s">
        <v>21</v>
      </c>
      <c r="AKK12" s="8">
        <v>42796</v>
      </c>
      <c r="AKL12" s="12" t="s">
        <v>19</v>
      </c>
      <c r="AKM12" s="12" t="s">
        <v>15</v>
      </c>
      <c r="AKN12" s="13" t="s">
        <v>21</v>
      </c>
      <c r="AKO12" s="8">
        <v>42796</v>
      </c>
      <c r="AKP12" s="12" t="s">
        <v>19</v>
      </c>
      <c r="AKQ12" s="12" t="s">
        <v>15</v>
      </c>
      <c r="AKR12" s="13" t="s">
        <v>21</v>
      </c>
      <c r="AKS12" s="8">
        <v>42796</v>
      </c>
      <c r="AKT12" s="12" t="s">
        <v>19</v>
      </c>
      <c r="AKU12" s="12" t="s">
        <v>15</v>
      </c>
      <c r="AKV12" s="13" t="s">
        <v>21</v>
      </c>
      <c r="AKW12" s="8">
        <v>42796</v>
      </c>
      <c r="AKX12" s="12" t="s">
        <v>19</v>
      </c>
      <c r="AKY12" s="12" t="s">
        <v>15</v>
      </c>
      <c r="AKZ12" s="13" t="s">
        <v>21</v>
      </c>
      <c r="ALA12" s="8">
        <v>42796</v>
      </c>
      <c r="ALB12" s="12" t="s">
        <v>19</v>
      </c>
      <c r="ALC12" s="12" t="s">
        <v>15</v>
      </c>
      <c r="ALD12" s="13" t="s">
        <v>21</v>
      </c>
      <c r="ALE12" s="8">
        <v>42796</v>
      </c>
      <c r="ALF12" s="12" t="s">
        <v>19</v>
      </c>
      <c r="ALG12" s="12" t="s">
        <v>15</v>
      </c>
      <c r="ALH12" s="13" t="s">
        <v>21</v>
      </c>
      <c r="ALI12" s="8">
        <v>42796</v>
      </c>
      <c r="ALJ12" s="12" t="s">
        <v>19</v>
      </c>
      <c r="ALK12" s="12" t="s">
        <v>15</v>
      </c>
      <c r="ALL12" s="13" t="s">
        <v>21</v>
      </c>
      <c r="ALM12" s="8">
        <v>42796</v>
      </c>
      <c r="ALN12" s="12" t="s">
        <v>19</v>
      </c>
      <c r="ALO12" s="12" t="s">
        <v>15</v>
      </c>
      <c r="ALP12" s="13" t="s">
        <v>21</v>
      </c>
      <c r="ALQ12" s="8">
        <v>42796</v>
      </c>
      <c r="ALR12" s="12" t="s">
        <v>19</v>
      </c>
      <c r="ALS12" s="12" t="s">
        <v>15</v>
      </c>
      <c r="ALT12" s="13" t="s">
        <v>21</v>
      </c>
      <c r="ALU12" s="8">
        <v>42796</v>
      </c>
      <c r="ALV12" s="12" t="s">
        <v>19</v>
      </c>
      <c r="ALW12" s="12" t="s">
        <v>15</v>
      </c>
      <c r="ALX12" s="13" t="s">
        <v>21</v>
      </c>
      <c r="ALY12" s="8">
        <v>42796</v>
      </c>
      <c r="ALZ12" s="12" t="s">
        <v>19</v>
      </c>
      <c r="AMA12" s="12" t="s">
        <v>15</v>
      </c>
      <c r="AMB12" s="13" t="s">
        <v>21</v>
      </c>
      <c r="AMC12" s="8">
        <v>42796</v>
      </c>
      <c r="AMD12" s="12" t="s">
        <v>19</v>
      </c>
      <c r="AME12" s="12" t="s">
        <v>15</v>
      </c>
      <c r="AMF12" s="13" t="s">
        <v>21</v>
      </c>
      <c r="AMG12" s="8">
        <v>42796</v>
      </c>
      <c r="AMH12" s="12" t="s">
        <v>19</v>
      </c>
      <c r="AMI12" s="12" t="s">
        <v>15</v>
      </c>
      <c r="AMJ12" s="13" t="s">
        <v>21</v>
      </c>
      <c r="AMK12" s="8">
        <v>42796</v>
      </c>
      <c r="AML12" s="12" t="s">
        <v>19</v>
      </c>
      <c r="AMM12" s="12" t="s">
        <v>15</v>
      </c>
      <c r="AMN12" s="13" t="s">
        <v>21</v>
      </c>
      <c r="AMO12" s="8">
        <v>42796</v>
      </c>
      <c r="AMP12" s="12" t="s">
        <v>19</v>
      </c>
      <c r="AMQ12" s="12" t="s">
        <v>15</v>
      </c>
      <c r="AMR12" s="13" t="s">
        <v>21</v>
      </c>
      <c r="AMS12" s="8">
        <v>42796</v>
      </c>
      <c r="AMT12" s="12" t="s">
        <v>19</v>
      </c>
      <c r="AMU12" s="12" t="s">
        <v>15</v>
      </c>
      <c r="AMV12" s="13" t="s">
        <v>21</v>
      </c>
      <c r="AMW12" s="8">
        <v>42796</v>
      </c>
      <c r="AMX12" s="12" t="s">
        <v>19</v>
      </c>
      <c r="AMY12" s="12" t="s">
        <v>15</v>
      </c>
      <c r="AMZ12" s="13" t="s">
        <v>21</v>
      </c>
      <c r="ANA12" s="8">
        <v>42796</v>
      </c>
      <c r="ANB12" s="12" t="s">
        <v>19</v>
      </c>
      <c r="ANC12" s="12" t="s">
        <v>15</v>
      </c>
      <c r="AND12" s="13" t="s">
        <v>21</v>
      </c>
      <c r="ANE12" s="8">
        <v>42796</v>
      </c>
      <c r="ANF12" s="12" t="s">
        <v>19</v>
      </c>
      <c r="ANG12" s="12" t="s">
        <v>15</v>
      </c>
      <c r="ANH12" s="13" t="s">
        <v>21</v>
      </c>
      <c r="ANI12" s="8">
        <v>42796</v>
      </c>
      <c r="ANJ12" s="12" t="s">
        <v>19</v>
      </c>
      <c r="ANK12" s="12" t="s">
        <v>15</v>
      </c>
      <c r="ANL12" s="13" t="s">
        <v>21</v>
      </c>
      <c r="ANM12" s="8">
        <v>42796</v>
      </c>
      <c r="ANN12" s="12" t="s">
        <v>19</v>
      </c>
      <c r="ANO12" s="12" t="s">
        <v>15</v>
      </c>
      <c r="ANP12" s="13" t="s">
        <v>21</v>
      </c>
      <c r="ANQ12" s="8">
        <v>42796</v>
      </c>
      <c r="ANR12" s="12" t="s">
        <v>19</v>
      </c>
      <c r="ANS12" s="12" t="s">
        <v>15</v>
      </c>
      <c r="ANT12" s="13" t="s">
        <v>21</v>
      </c>
      <c r="ANU12" s="8">
        <v>42796</v>
      </c>
      <c r="ANV12" s="12" t="s">
        <v>19</v>
      </c>
      <c r="ANW12" s="12" t="s">
        <v>15</v>
      </c>
      <c r="ANX12" s="13" t="s">
        <v>21</v>
      </c>
      <c r="ANY12" s="8">
        <v>42796</v>
      </c>
      <c r="ANZ12" s="12" t="s">
        <v>19</v>
      </c>
      <c r="AOA12" s="12" t="s">
        <v>15</v>
      </c>
      <c r="AOB12" s="13" t="s">
        <v>21</v>
      </c>
      <c r="AOC12" s="8">
        <v>42796</v>
      </c>
      <c r="AOD12" s="12" t="s">
        <v>19</v>
      </c>
      <c r="AOE12" s="12" t="s">
        <v>15</v>
      </c>
      <c r="AOF12" s="13" t="s">
        <v>21</v>
      </c>
      <c r="AOG12" s="8">
        <v>42796</v>
      </c>
      <c r="AOH12" s="12" t="s">
        <v>19</v>
      </c>
      <c r="AOI12" s="12" t="s">
        <v>15</v>
      </c>
      <c r="AOJ12" s="13" t="s">
        <v>21</v>
      </c>
      <c r="AOK12" s="8">
        <v>42796</v>
      </c>
      <c r="AOL12" s="12" t="s">
        <v>19</v>
      </c>
      <c r="AOM12" s="12" t="s">
        <v>15</v>
      </c>
      <c r="AON12" s="13" t="s">
        <v>21</v>
      </c>
      <c r="AOO12" s="8">
        <v>42796</v>
      </c>
      <c r="AOP12" s="12" t="s">
        <v>19</v>
      </c>
      <c r="AOQ12" s="12" t="s">
        <v>15</v>
      </c>
      <c r="AOR12" s="13" t="s">
        <v>21</v>
      </c>
      <c r="AOS12" s="8">
        <v>42796</v>
      </c>
      <c r="AOT12" s="12" t="s">
        <v>19</v>
      </c>
      <c r="AOU12" s="12" t="s">
        <v>15</v>
      </c>
      <c r="AOV12" s="13" t="s">
        <v>21</v>
      </c>
      <c r="AOW12" s="8">
        <v>42796</v>
      </c>
      <c r="AOX12" s="12" t="s">
        <v>19</v>
      </c>
      <c r="AOY12" s="12" t="s">
        <v>15</v>
      </c>
      <c r="AOZ12" s="13" t="s">
        <v>21</v>
      </c>
      <c r="APA12" s="8">
        <v>42796</v>
      </c>
      <c r="APB12" s="12" t="s">
        <v>19</v>
      </c>
      <c r="APC12" s="12" t="s">
        <v>15</v>
      </c>
      <c r="APD12" s="13" t="s">
        <v>21</v>
      </c>
      <c r="APE12" s="8">
        <v>42796</v>
      </c>
      <c r="APF12" s="12" t="s">
        <v>19</v>
      </c>
      <c r="APG12" s="12" t="s">
        <v>15</v>
      </c>
      <c r="APH12" s="13" t="s">
        <v>21</v>
      </c>
      <c r="API12" s="8">
        <v>42796</v>
      </c>
      <c r="APJ12" s="12" t="s">
        <v>19</v>
      </c>
      <c r="APK12" s="12" t="s">
        <v>15</v>
      </c>
      <c r="APL12" s="13" t="s">
        <v>21</v>
      </c>
      <c r="APM12" s="8">
        <v>42796</v>
      </c>
      <c r="APN12" s="12" t="s">
        <v>19</v>
      </c>
      <c r="APO12" s="12" t="s">
        <v>15</v>
      </c>
      <c r="APP12" s="13" t="s">
        <v>21</v>
      </c>
      <c r="APQ12" s="8">
        <v>42796</v>
      </c>
      <c r="APR12" s="12" t="s">
        <v>19</v>
      </c>
      <c r="APS12" s="12" t="s">
        <v>15</v>
      </c>
      <c r="APT12" s="13" t="s">
        <v>21</v>
      </c>
      <c r="APU12" s="8">
        <v>42796</v>
      </c>
      <c r="APV12" s="12" t="s">
        <v>19</v>
      </c>
      <c r="APW12" s="12" t="s">
        <v>15</v>
      </c>
      <c r="APX12" s="13" t="s">
        <v>21</v>
      </c>
      <c r="APY12" s="8">
        <v>42796</v>
      </c>
      <c r="APZ12" s="12" t="s">
        <v>19</v>
      </c>
      <c r="AQA12" s="12" t="s">
        <v>15</v>
      </c>
      <c r="AQB12" s="13" t="s">
        <v>21</v>
      </c>
      <c r="AQC12" s="8">
        <v>42796</v>
      </c>
      <c r="AQD12" s="12" t="s">
        <v>19</v>
      </c>
      <c r="AQE12" s="12" t="s">
        <v>15</v>
      </c>
      <c r="AQF12" s="13" t="s">
        <v>21</v>
      </c>
      <c r="AQG12" s="8">
        <v>42796</v>
      </c>
      <c r="AQH12" s="12" t="s">
        <v>19</v>
      </c>
      <c r="AQI12" s="12" t="s">
        <v>15</v>
      </c>
      <c r="AQJ12" s="13" t="s">
        <v>21</v>
      </c>
      <c r="AQK12" s="8">
        <v>42796</v>
      </c>
      <c r="AQL12" s="12" t="s">
        <v>19</v>
      </c>
      <c r="AQM12" s="12" t="s">
        <v>15</v>
      </c>
      <c r="AQN12" s="13" t="s">
        <v>21</v>
      </c>
      <c r="AQO12" s="8">
        <v>42796</v>
      </c>
      <c r="AQP12" s="12" t="s">
        <v>19</v>
      </c>
      <c r="AQQ12" s="12" t="s">
        <v>15</v>
      </c>
      <c r="AQR12" s="13" t="s">
        <v>21</v>
      </c>
      <c r="AQS12" s="8">
        <v>42796</v>
      </c>
      <c r="AQT12" s="12" t="s">
        <v>19</v>
      </c>
      <c r="AQU12" s="12" t="s">
        <v>15</v>
      </c>
      <c r="AQV12" s="13" t="s">
        <v>21</v>
      </c>
      <c r="AQW12" s="8">
        <v>42796</v>
      </c>
      <c r="AQX12" s="12" t="s">
        <v>19</v>
      </c>
      <c r="AQY12" s="12" t="s">
        <v>15</v>
      </c>
      <c r="AQZ12" s="13" t="s">
        <v>21</v>
      </c>
      <c r="ARA12" s="8">
        <v>42796</v>
      </c>
      <c r="ARB12" s="12" t="s">
        <v>19</v>
      </c>
      <c r="ARC12" s="12" t="s">
        <v>15</v>
      </c>
      <c r="ARD12" s="13" t="s">
        <v>21</v>
      </c>
      <c r="ARE12" s="8">
        <v>42796</v>
      </c>
      <c r="ARF12" s="12" t="s">
        <v>19</v>
      </c>
      <c r="ARG12" s="12" t="s">
        <v>15</v>
      </c>
      <c r="ARH12" s="13" t="s">
        <v>21</v>
      </c>
      <c r="ARI12" s="8">
        <v>42796</v>
      </c>
      <c r="ARJ12" s="12" t="s">
        <v>19</v>
      </c>
      <c r="ARK12" s="12" t="s">
        <v>15</v>
      </c>
      <c r="ARL12" s="13" t="s">
        <v>21</v>
      </c>
      <c r="ARM12" s="8">
        <v>42796</v>
      </c>
      <c r="ARN12" s="12" t="s">
        <v>19</v>
      </c>
      <c r="ARO12" s="12" t="s">
        <v>15</v>
      </c>
      <c r="ARP12" s="13" t="s">
        <v>21</v>
      </c>
      <c r="ARQ12" s="8">
        <v>42796</v>
      </c>
      <c r="ARR12" s="12" t="s">
        <v>19</v>
      </c>
      <c r="ARS12" s="12" t="s">
        <v>15</v>
      </c>
      <c r="ART12" s="13" t="s">
        <v>21</v>
      </c>
      <c r="ARU12" s="8">
        <v>42796</v>
      </c>
      <c r="ARV12" s="12" t="s">
        <v>19</v>
      </c>
      <c r="ARW12" s="12" t="s">
        <v>15</v>
      </c>
      <c r="ARX12" s="13" t="s">
        <v>21</v>
      </c>
      <c r="ARY12" s="8">
        <v>42796</v>
      </c>
      <c r="ARZ12" s="12" t="s">
        <v>19</v>
      </c>
      <c r="ASA12" s="12" t="s">
        <v>15</v>
      </c>
      <c r="ASB12" s="13" t="s">
        <v>21</v>
      </c>
      <c r="ASC12" s="8">
        <v>42796</v>
      </c>
      <c r="ASD12" s="12" t="s">
        <v>19</v>
      </c>
      <c r="ASE12" s="12" t="s">
        <v>15</v>
      </c>
      <c r="ASF12" s="13" t="s">
        <v>21</v>
      </c>
      <c r="ASG12" s="8">
        <v>42796</v>
      </c>
      <c r="ASH12" s="12" t="s">
        <v>19</v>
      </c>
      <c r="ASI12" s="12" t="s">
        <v>15</v>
      </c>
      <c r="ASJ12" s="13" t="s">
        <v>21</v>
      </c>
      <c r="ASK12" s="8">
        <v>42796</v>
      </c>
      <c r="ASL12" s="12" t="s">
        <v>19</v>
      </c>
      <c r="ASM12" s="12" t="s">
        <v>15</v>
      </c>
      <c r="ASN12" s="13" t="s">
        <v>21</v>
      </c>
      <c r="ASO12" s="8">
        <v>42796</v>
      </c>
      <c r="ASP12" s="12" t="s">
        <v>19</v>
      </c>
      <c r="ASQ12" s="12" t="s">
        <v>15</v>
      </c>
      <c r="ASR12" s="13" t="s">
        <v>21</v>
      </c>
      <c r="ASS12" s="8">
        <v>42796</v>
      </c>
      <c r="AST12" s="12" t="s">
        <v>19</v>
      </c>
      <c r="ASU12" s="12" t="s">
        <v>15</v>
      </c>
      <c r="ASV12" s="13" t="s">
        <v>21</v>
      </c>
      <c r="ASW12" s="8">
        <v>42796</v>
      </c>
      <c r="ASX12" s="12" t="s">
        <v>19</v>
      </c>
      <c r="ASY12" s="12" t="s">
        <v>15</v>
      </c>
      <c r="ASZ12" s="13" t="s">
        <v>21</v>
      </c>
      <c r="ATA12" s="8">
        <v>42796</v>
      </c>
      <c r="ATB12" s="12" t="s">
        <v>19</v>
      </c>
      <c r="ATC12" s="12" t="s">
        <v>15</v>
      </c>
      <c r="ATD12" s="13" t="s">
        <v>21</v>
      </c>
      <c r="ATE12" s="8">
        <v>42796</v>
      </c>
      <c r="ATF12" s="12" t="s">
        <v>19</v>
      </c>
      <c r="ATG12" s="12" t="s">
        <v>15</v>
      </c>
      <c r="ATH12" s="13" t="s">
        <v>21</v>
      </c>
      <c r="ATI12" s="8">
        <v>42796</v>
      </c>
      <c r="ATJ12" s="12" t="s">
        <v>19</v>
      </c>
      <c r="ATK12" s="12" t="s">
        <v>15</v>
      </c>
      <c r="ATL12" s="13" t="s">
        <v>21</v>
      </c>
      <c r="ATM12" s="8">
        <v>42796</v>
      </c>
      <c r="ATN12" s="12" t="s">
        <v>19</v>
      </c>
      <c r="ATO12" s="12" t="s">
        <v>15</v>
      </c>
      <c r="ATP12" s="13" t="s">
        <v>21</v>
      </c>
      <c r="ATQ12" s="8">
        <v>42796</v>
      </c>
      <c r="ATR12" s="12" t="s">
        <v>19</v>
      </c>
      <c r="ATS12" s="12" t="s">
        <v>15</v>
      </c>
      <c r="ATT12" s="13" t="s">
        <v>21</v>
      </c>
      <c r="ATU12" s="8">
        <v>42796</v>
      </c>
      <c r="ATV12" s="12" t="s">
        <v>19</v>
      </c>
      <c r="ATW12" s="12" t="s">
        <v>15</v>
      </c>
      <c r="ATX12" s="13" t="s">
        <v>21</v>
      </c>
      <c r="ATY12" s="8">
        <v>42796</v>
      </c>
      <c r="ATZ12" s="12" t="s">
        <v>19</v>
      </c>
      <c r="AUA12" s="12" t="s">
        <v>15</v>
      </c>
      <c r="AUB12" s="13" t="s">
        <v>21</v>
      </c>
      <c r="AUC12" s="8">
        <v>42796</v>
      </c>
      <c r="AUD12" s="12" t="s">
        <v>19</v>
      </c>
      <c r="AUE12" s="12" t="s">
        <v>15</v>
      </c>
      <c r="AUF12" s="13" t="s">
        <v>21</v>
      </c>
      <c r="AUG12" s="8">
        <v>42796</v>
      </c>
      <c r="AUH12" s="12" t="s">
        <v>19</v>
      </c>
      <c r="AUI12" s="12" t="s">
        <v>15</v>
      </c>
      <c r="AUJ12" s="13" t="s">
        <v>21</v>
      </c>
      <c r="AUK12" s="8">
        <v>42796</v>
      </c>
      <c r="AUL12" s="12" t="s">
        <v>19</v>
      </c>
      <c r="AUM12" s="12" t="s">
        <v>15</v>
      </c>
      <c r="AUN12" s="13" t="s">
        <v>21</v>
      </c>
      <c r="AUO12" s="8">
        <v>42796</v>
      </c>
      <c r="AUP12" s="12" t="s">
        <v>19</v>
      </c>
      <c r="AUQ12" s="12" t="s">
        <v>15</v>
      </c>
      <c r="AUR12" s="13" t="s">
        <v>21</v>
      </c>
      <c r="AUS12" s="8">
        <v>42796</v>
      </c>
      <c r="AUT12" s="12" t="s">
        <v>19</v>
      </c>
      <c r="AUU12" s="12" t="s">
        <v>15</v>
      </c>
      <c r="AUV12" s="13" t="s">
        <v>21</v>
      </c>
      <c r="AUW12" s="8">
        <v>42796</v>
      </c>
      <c r="AUX12" s="12" t="s">
        <v>19</v>
      </c>
      <c r="AUY12" s="12" t="s">
        <v>15</v>
      </c>
      <c r="AUZ12" s="13" t="s">
        <v>21</v>
      </c>
      <c r="AVA12" s="8">
        <v>42796</v>
      </c>
      <c r="AVB12" s="12" t="s">
        <v>19</v>
      </c>
      <c r="AVC12" s="12" t="s">
        <v>15</v>
      </c>
      <c r="AVD12" s="13" t="s">
        <v>21</v>
      </c>
      <c r="AVE12" s="8">
        <v>42796</v>
      </c>
      <c r="AVF12" s="12" t="s">
        <v>19</v>
      </c>
      <c r="AVG12" s="12" t="s">
        <v>15</v>
      </c>
      <c r="AVH12" s="13" t="s">
        <v>21</v>
      </c>
      <c r="AVI12" s="8">
        <v>42796</v>
      </c>
      <c r="AVJ12" s="12" t="s">
        <v>19</v>
      </c>
      <c r="AVK12" s="12" t="s">
        <v>15</v>
      </c>
      <c r="AVL12" s="13" t="s">
        <v>21</v>
      </c>
      <c r="AVM12" s="8">
        <v>42796</v>
      </c>
      <c r="AVN12" s="12" t="s">
        <v>19</v>
      </c>
      <c r="AVO12" s="12" t="s">
        <v>15</v>
      </c>
      <c r="AVP12" s="13" t="s">
        <v>21</v>
      </c>
      <c r="AVQ12" s="8">
        <v>42796</v>
      </c>
      <c r="AVR12" s="12" t="s">
        <v>19</v>
      </c>
      <c r="AVS12" s="12" t="s">
        <v>15</v>
      </c>
      <c r="AVT12" s="13" t="s">
        <v>21</v>
      </c>
      <c r="AVU12" s="8">
        <v>42796</v>
      </c>
      <c r="AVV12" s="12" t="s">
        <v>19</v>
      </c>
      <c r="AVW12" s="12" t="s">
        <v>15</v>
      </c>
      <c r="AVX12" s="13" t="s">
        <v>21</v>
      </c>
      <c r="AVY12" s="8">
        <v>42796</v>
      </c>
      <c r="AVZ12" s="12" t="s">
        <v>19</v>
      </c>
      <c r="AWA12" s="12" t="s">
        <v>15</v>
      </c>
      <c r="AWB12" s="13" t="s">
        <v>21</v>
      </c>
      <c r="AWC12" s="8">
        <v>42796</v>
      </c>
      <c r="AWD12" s="12" t="s">
        <v>19</v>
      </c>
      <c r="AWE12" s="12" t="s">
        <v>15</v>
      </c>
      <c r="AWF12" s="13" t="s">
        <v>21</v>
      </c>
      <c r="AWG12" s="8">
        <v>42796</v>
      </c>
      <c r="AWH12" s="12" t="s">
        <v>19</v>
      </c>
      <c r="AWI12" s="12" t="s">
        <v>15</v>
      </c>
      <c r="AWJ12" s="13" t="s">
        <v>21</v>
      </c>
      <c r="AWK12" s="8">
        <v>42796</v>
      </c>
      <c r="AWL12" s="12" t="s">
        <v>19</v>
      </c>
      <c r="AWM12" s="12" t="s">
        <v>15</v>
      </c>
      <c r="AWN12" s="13" t="s">
        <v>21</v>
      </c>
      <c r="AWO12" s="8">
        <v>42796</v>
      </c>
      <c r="AWP12" s="12" t="s">
        <v>19</v>
      </c>
      <c r="AWQ12" s="12" t="s">
        <v>15</v>
      </c>
      <c r="AWR12" s="13" t="s">
        <v>21</v>
      </c>
      <c r="AWS12" s="8">
        <v>42796</v>
      </c>
      <c r="AWT12" s="12" t="s">
        <v>19</v>
      </c>
      <c r="AWU12" s="12" t="s">
        <v>15</v>
      </c>
      <c r="AWV12" s="13" t="s">
        <v>21</v>
      </c>
      <c r="AWW12" s="8">
        <v>42796</v>
      </c>
      <c r="AWX12" s="12" t="s">
        <v>19</v>
      </c>
      <c r="AWY12" s="12" t="s">
        <v>15</v>
      </c>
      <c r="AWZ12" s="13" t="s">
        <v>21</v>
      </c>
      <c r="AXA12" s="8">
        <v>42796</v>
      </c>
      <c r="AXB12" s="12" t="s">
        <v>19</v>
      </c>
      <c r="AXC12" s="12" t="s">
        <v>15</v>
      </c>
      <c r="AXD12" s="13" t="s">
        <v>21</v>
      </c>
      <c r="AXE12" s="8">
        <v>42796</v>
      </c>
      <c r="AXF12" s="12" t="s">
        <v>19</v>
      </c>
      <c r="AXG12" s="12" t="s">
        <v>15</v>
      </c>
      <c r="AXH12" s="13" t="s">
        <v>21</v>
      </c>
      <c r="AXI12" s="8">
        <v>42796</v>
      </c>
      <c r="AXJ12" s="12" t="s">
        <v>19</v>
      </c>
      <c r="AXK12" s="12" t="s">
        <v>15</v>
      </c>
      <c r="AXL12" s="13" t="s">
        <v>21</v>
      </c>
      <c r="AXM12" s="8">
        <v>42796</v>
      </c>
      <c r="AXN12" s="12" t="s">
        <v>19</v>
      </c>
      <c r="AXO12" s="12" t="s">
        <v>15</v>
      </c>
      <c r="AXP12" s="13" t="s">
        <v>21</v>
      </c>
      <c r="AXQ12" s="8">
        <v>42796</v>
      </c>
      <c r="AXR12" s="12" t="s">
        <v>19</v>
      </c>
      <c r="AXS12" s="12" t="s">
        <v>15</v>
      </c>
      <c r="AXT12" s="13" t="s">
        <v>21</v>
      </c>
      <c r="AXU12" s="8">
        <v>42796</v>
      </c>
      <c r="AXV12" s="12" t="s">
        <v>19</v>
      </c>
      <c r="AXW12" s="12" t="s">
        <v>15</v>
      </c>
      <c r="AXX12" s="13" t="s">
        <v>21</v>
      </c>
      <c r="AXY12" s="8">
        <v>42796</v>
      </c>
      <c r="AXZ12" s="12" t="s">
        <v>19</v>
      </c>
      <c r="AYA12" s="12" t="s">
        <v>15</v>
      </c>
      <c r="AYB12" s="13" t="s">
        <v>21</v>
      </c>
      <c r="AYC12" s="8">
        <v>42796</v>
      </c>
      <c r="AYD12" s="12" t="s">
        <v>19</v>
      </c>
      <c r="AYE12" s="12" t="s">
        <v>15</v>
      </c>
      <c r="AYF12" s="13" t="s">
        <v>21</v>
      </c>
      <c r="AYG12" s="8">
        <v>42796</v>
      </c>
      <c r="AYH12" s="12" t="s">
        <v>19</v>
      </c>
      <c r="AYI12" s="12" t="s">
        <v>15</v>
      </c>
      <c r="AYJ12" s="13" t="s">
        <v>21</v>
      </c>
      <c r="AYK12" s="8">
        <v>42796</v>
      </c>
      <c r="AYL12" s="12" t="s">
        <v>19</v>
      </c>
      <c r="AYM12" s="12" t="s">
        <v>15</v>
      </c>
      <c r="AYN12" s="13" t="s">
        <v>21</v>
      </c>
      <c r="AYO12" s="8">
        <v>42796</v>
      </c>
      <c r="AYP12" s="12" t="s">
        <v>19</v>
      </c>
      <c r="AYQ12" s="12" t="s">
        <v>15</v>
      </c>
      <c r="AYR12" s="13" t="s">
        <v>21</v>
      </c>
      <c r="AYS12" s="8">
        <v>42796</v>
      </c>
      <c r="AYT12" s="12" t="s">
        <v>19</v>
      </c>
      <c r="AYU12" s="12" t="s">
        <v>15</v>
      </c>
      <c r="AYV12" s="13" t="s">
        <v>21</v>
      </c>
      <c r="AYW12" s="8">
        <v>42796</v>
      </c>
      <c r="AYX12" s="12" t="s">
        <v>19</v>
      </c>
      <c r="AYY12" s="12" t="s">
        <v>15</v>
      </c>
      <c r="AYZ12" s="13" t="s">
        <v>21</v>
      </c>
      <c r="AZA12" s="8">
        <v>42796</v>
      </c>
      <c r="AZB12" s="12" t="s">
        <v>19</v>
      </c>
      <c r="AZC12" s="12" t="s">
        <v>15</v>
      </c>
      <c r="AZD12" s="13" t="s">
        <v>21</v>
      </c>
      <c r="AZE12" s="8">
        <v>42796</v>
      </c>
      <c r="AZF12" s="12" t="s">
        <v>19</v>
      </c>
      <c r="AZG12" s="12" t="s">
        <v>15</v>
      </c>
      <c r="AZH12" s="13" t="s">
        <v>21</v>
      </c>
      <c r="AZI12" s="8">
        <v>42796</v>
      </c>
      <c r="AZJ12" s="12" t="s">
        <v>19</v>
      </c>
      <c r="AZK12" s="12" t="s">
        <v>15</v>
      </c>
      <c r="AZL12" s="13" t="s">
        <v>21</v>
      </c>
      <c r="AZM12" s="8">
        <v>42796</v>
      </c>
      <c r="AZN12" s="12" t="s">
        <v>19</v>
      </c>
      <c r="AZO12" s="12" t="s">
        <v>15</v>
      </c>
      <c r="AZP12" s="13" t="s">
        <v>21</v>
      </c>
      <c r="AZQ12" s="8">
        <v>42796</v>
      </c>
      <c r="AZR12" s="12" t="s">
        <v>19</v>
      </c>
      <c r="AZS12" s="12" t="s">
        <v>15</v>
      </c>
      <c r="AZT12" s="13" t="s">
        <v>21</v>
      </c>
      <c r="AZU12" s="8">
        <v>42796</v>
      </c>
      <c r="AZV12" s="12" t="s">
        <v>19</v>
      </c>
      <c r="AZW12" s="12" t="s">
        <v>15</v>
      </c>
      <c r="AZX12" s="13" t="s">
        <v>21</v>
      </c>
      <c r="AZY12" s="8">
        <v>42796</v>
      </c>
      <c r="AZZ12" s="12" t="s">
        <v>19</v>
      </c>
      <c r="BAA12" s="12" t="s">
        <v>15</v>
      </c>
      <c r="BAB12" s="13" t="s">
        <v>21</v>
      </c>
      <c r="BAC12" s="8">
        <v>42796</v>
      </c>
      <c r="BAD12" s="12" t="s">
        <v>19</v>
      </c>
      <c r="BAE12" s="12" t="s">
        <v>15</v>
      </c>
      <c r="BAF12" s="13" t="s">
        <v>21</v>
      </c>
      <c r="BAG12" s="8">
        <v>42796</v>
      </c>
      <c r="BAH12" s="12" t="s">
        <v>19</v>
      </c>
      <c r="BAI12" s="12" t="s">
        <v>15</v>
      </c>
      <c r="BAJ12" s="13" t="s">
        <v>21</v>
      </c>
      <c r="BAK12" s="8">
        <v>42796</v>
      </c>
      <c r="BAL12" s="12" t="s">
        <v>19</v>
      </c>
      <c r="BAM12" s="12" t="s">
        <v>15</v>
      </c>
      <c r="BAN12" s="13" t="s">
        <v>21</v>
      </c>
      <c r="BAO12" s="8">
        <v>42796</v>
      </c>
      <c r="BAP12" s="12" t="s">
        <v>19</v>
      </c>
      <c r="BAQ12" s="12" t="s">
        <v>15</v>
      </c>
      <c r="BAR12" s="13" t="s">
        <v>21</v>
      </c>
      <c r="BAS12" s="8">
        <v>42796</v>
      </c>
      <c r="BAT12" s="12" t="s">
        <v>19</v>
      </c>
      <c r="BAU12" s="12" t="s">
        <v>15</v>
      </c>
      <c r="BAV12" s="13" t="s">
        <v>21</v>
      </c>
      <c r="BAW12" s="8">
        <v>42796</v>
      </c>
      <c r="BAX12" s="12" t="s">
        <v>19</v>
      </c>
      <c r="BAY12" s="12" t="s">
        <v>15</v>
      </c>
      <c r="BAZ12" s="13" t="s">
        <v>21</v>
      </c>
      <c r="BBA12" s="8">
        <v>42796</v>
      </c>
      <c r="BBB12" s="12" t="s">
        <v>19</v>
      </c>
      <c r="BBC12" s="12" t="s">
        <v>15</v>
      </c>
      <c r="BBD12" s="13" t="s">
        <v>21</v>
      </c>
      <c r="BBE12" s="8">
        <v>42796</v>
      </c>
      <c r="BBF12" s="12" t="s">
        <v>19</v>
      </c>
      <c r="BBG12" s="12" t="s">
        <v>15</v>
      </c>
      <c r="BBH12" s="13" t="s">
        <v>21</v>
      </c>
      <c r="BBI12" s="8">
        <v>42796</v>
      </c>
      <c r="BBJ12" s="12" t="s">
        <v>19</v>
      </c>
      <c r="BBK12" s="12" t="s">
        <v>15</v>
      </c>
      <c r="BBL12" s="13" t="s">
        <v>21</v>
      </c>
      <c r="BBM12" s="8">
        <v>42796</v>
      </c>
      <c r="BBN12" s="12" t="s">
        <v>19</v>
      </c>
      <c r="BBO12" s="12" t="s">
        <v>15</v>
      </c>
      <c r="BBP12" s="13" t="s">
        <v>21</v>
      </c>
      <c r="BBQ12" s="8">
        <v>42796</v>
      </c>
      <c r="BBR12" s="12" t="s">
        <v>19</v>
      </c>
      <c r="BBS12" s="12" t="s">
        <v>15</v>
      </c>
      <c r="BBT12" s="13" t="s">
        <v>21</v>
      </c>
      <c r="BBU12" s="8">
        <v>42796</v>
      </c>
      <c r="BBV12" s="12" t="s">
        <v>19</v>
      </c>
      <c r="BBW12" s="12" t="s">
        <v>15</v>
      </c>
      <c r="BBX12" s="13" t="s">
        <v>21</v>
      </c>
      <c r="BBY12" s="8">
        <v>42796</v>
      </c>
      <c r="BBZ12" s="12" t="s">
        <v>19</v>
      </c>
      <c r="BCA12" s="12" t="s">
        <v>15</v>
      </c>
      <c r="BCB12" s="13" t="s">
        <v>21</v>
      </c>
      <c r="BCC12" s="8">
        <v>42796</v>
      </c>
      <c r="BCD12" s="12" t="s">
        <v>19</v>
      </c>
      <c r="BCE12" s="12" t="s">
        <v>15</v>
      </c>
      <c r="BCF12" s="13" t="s">
        <v>21</v>
      </c>
      <c r="BCG12" s="8">
        <v>42796</v>
      </c>
      <c r="BCH12" s="12" t="s">
        <v>19</v>
      </c>
      <c r="BCI12" s="12" t="s">
        <v>15</v>
      </c>
      <c r="BCJ12" s="13" t="s">
        <v>21</v>
      </c>
      <c r="BCK12" s="8">
        <v>42796</v>
      </c>
      <c r="BCL12" s="12" t="s">
        <v>19</v>
      </c>
      <c r="BCM12" s="12" t="s">
        <v>15</v>
      </c>
      <c r="BCN12" s="13" t="s">
        <v>21</v>
      </c>
      <c r="BCO12" s="8">
        <v>42796</v>
      </c>
      <c r="BCP12" s="12" t="s">
        <v>19</v>
      </c>
      <c r="BCQ12" s="12" t="s">
        <v>15</v>
      </c>
      <c r="BCR12" s="13" t="s">
        <v>21</v>
      </c>
      <c r="BCS12" s="8">
        <v>42796</v>
      </c>
      <c r="BCT12" s="12" t="s">
        <v>19</v>
      </c>
      <c r="BCU12" s="12" t="s">
        <v>15</v>
      </c>
      <c r="BCV12" s="13" t="s">
        <v>21</v>
      </c>
      <c r="BCW12" s="8">
        <v>42796</v>
      </c>
      <c r="BCX12" s="12" t="s">
        <v>19</v>
      </c>
      <c r="BCY12" s="12" t="s">
        <v>15</v>
      </c>
      <c r="BCZ12" s="13" t="s">
        <v>21</v>
      </c>
      <c r="BDA12" s="8">
        <v>42796</v>
      </c>
      <c r="BDB12" s="12" t="s">
        <v>19</v>
      </c>
      <c r="BDC12" s="12" t="s">
        <v>15</v>
      </c>
      <c r="BDD12" s="13" t="s">
        <v>21</v>
      </c>
      <c r="BDE12" s="8">
        <v>42796</v>
      </c>
      <c r="BDF12" s="12" t="s">
        <v>19</v>
      </c>
      <c r="BDG12" s="12" t="s">
        <v>15</v>
      </c>
      <c r="BDH12" s="13" t="s">
        <v>21</v>
      </c>
      <c r="BDI12" s="8">
        <v>42796</v>
      </c>
      <c r="BDJ12" s="12" t="s">
        <v>19</v>
      </c>
      <c r="BDK12" s="12" t="s">
        <v>15</v>
      </c>
      <c r="BDL12" s="13" t="s">
        <v>21</v>
      </c>
      <c r="BDM12" s="8">
        <v>42796</v>
      </c>
      <c r="BDN12" s="12" t="s">
        <v>19</v>
      </c>
      <c r="BDO12" s="12" t="s">
        <v>15</v>
      </c>
      <c r="BDP12" s="13" t="s">
        <v>21</v>
      </c>
      <c r="BDQ12" s="8">
        <v>42796</v>
      </c>
      <c r="BDR12" s="12" t="s">
        <v>19</v>
      </c>
      <c r="BDS12" s="12" t="s">
        <v>15</v>
      </c>
      <c r="BDT12" s="13" t="s">
        <v>21</v>
      </c>
      <c r="BDU12" s="8">
        <v>42796</v>
      </c>
      <c r="BDV12" s="12" t="s">
        <v>19</v>
      </c>
      <c r="BDW12" s="12" t="s">
        <v>15</v>
      </c>
      <c r="BDX12" s="13" t="s">
        <v>21</v>
      </c>
      <c r="BDY12" s="8">
        <v>42796</v>
      </c>
      <c r="BDZ12" s="12" t="s">
        <v>19</v>
      </c>
      <c r="BEA12" s="12" t="s">
        <v>15</v>
      </c>
      <c r="BEB12" s="13" t="s">
        <v>21</v>
      </c>
      <c r="BEC12" s="8">
        <v>42796</v>
      </c>
      <c r="BED12" s="12" t="s">
        <v>19</v>
      </c>
      <c r="BEE12" s="12" t="s">
        <v>15</v>
      </c>
      <c r="BEF12" s="13" t="s">
        <v>21</v>
      </c>
      <c r="BEG12" s="8">
        <v>42796</v>
      </c>
      <c r="BEH12" s="12" t="s">
        <v>19</v>
      </c>
      <c r="BEI12" s="12" t="s">
        <v>15</v>
      </c>
      <c r="BEJ12" s="13" t="s">
        <v>21</v>
      </c>
      <c r="BEK12" s="8">
        <v>42796</v>
      </c>
      <c r="BEL12" s="12" t="s">
        <v>19</v>
      </c>
      <c r="BEM12" s="12" t="s">
        <v>15</v>
      </c>
      <c r="BEN12" s="13" t="s">
        <v>21</v>
      </c>
      <c r="BEO12" s="8">
        <v>42796</v>
      </c>
      <c r="BEP12" s="12" t="s">
        <v>19</v>
      </c>
      <c r="BEQ12" s="12" t="s">
        <v>15</v>
      </c>
      <c r="BER12" s="13" t="s">
        <v>21</v>
      </c>
      <c r="BES12" s="8">
        <v>42796</v>
      </c>
      <c r="BET12" s="12" t="s">
        <v>19</v>
      </c>
      <c r="BEU12" s="12" t="s">
        <v>15</v>
      </c>
      <c r="BEV12" s="13" t="s">
        <v>21</v>
      </c>
      <c r="BEW12" s="8">
        <v>42796</v>
      </c>
      <c r="BEX12" s="12" t="s">
        <v>19</v>
      </c>
      <c r="BEY12" s="12" t="s">
        <v>15</v>
      </c>
      <c r="BEZ12" s="13" t="s">
        <v>21</v>
      </c>
      <c r="BFA12" s="8">
        <v>42796</v>
      </c>
      <c r="BFB12" s="12" t="s">
        <v>19</v>
      </c>
      <c r="BFC12" s="12" t="s">
        <v>15</v>
      </c>
      <c r="BFD12" s="13" t="s">
        <v>21</v>
      </c>
      <c r="BFE12" s="8">
        <v>42796</v>
      </c>
      <c r="BFF12" s="12" t="s">
        <v>19</v>
      </c>
      <c r="BFG12" s="12" t="s">
        <v>15</v>
      </c>
      <c r="BFH12" s="13" t="s">
        <v>21</v>
      </c>
      <c r="BFI12" s="8">
        <v>42796</v>
      </c>
      <c r="BFJ12" s="12" t="s">
        <v>19</v>
      </c>
      <c r="BFK12" s="12" t="s">
        <v>15</v>
      </c>
      <c r="BFL12" s="13" t="s">
        <v>21</v>
      </c>
      <c r="BFM12" s="8">
        <v>42796</v>
      </c>
      <c r="BFN12" s="12" t="s">
        <v>19</v>
      </c>
      <c r="BFO12" s="12" t="s">
        <v>15</v>
      </c>
      <c r="BFP12" s="13" t="s">
        <v>21</v>
      </c>
      <c r="BFQ12" s="8">
        <v>42796</v>
      </c>
      <c r="BFR12" s="12" t="s">
        <v>19</v>
      </c>
      <c r="BFS12" s="12" t="s">
        <v>15</v>
      </c>
      <c r="BFT12" s="13" t="s">
        <v>21</v>
      </c>
      <c r="BFU12" s="8">
        <v>42796</v>
      </c>
      <c r="BFV12" s="12" t="s">
        <v>19</v>
      </c>
      <c r="BFW12" s="12" t="s">
        <v>15</v>
      </c>
      <c r="BFX12" s="13" t="s">
        <v>21</v>
      </c>
      <c r="BFY12" s="8">
        <v>42796</v>
      </c>
      <c r="BFZ12" s="12" t="s">
        <v>19</v>
      </c>
      <c r="BGA12" s="12" t="s">
        <v>15</v>
      </c>
      <c r="BGB12" s="13" t="s">
        <v>21</v>
      </c>
      <c r="BGC12" s="8">
        <v>42796</v>
      </c>
      <c r="BGD12" s="12" t="s">
        <v>19</v>
      </c>
      <c r="BGE12" s="12" t="s">
        <v>15</v>
      </c>
      <c r="BGF12" s="13" t="s">
        <v>21</v>
      </c>
      <c r="BGG12" s="8">
        <v>42796</v>
      </c>
      <c r="BGH12" s="12" t="s">
        <v>19</v>
      </c>
      <c r="BGI12" s="12" t="s">
        <v>15</v>
      </c>
      <c r="BGJ12" s="13" t="s">
        <v>21</v>
      </c>
      <c r="BGK12" s="8">
        <v>42796</v>
      </c>
      <c r="BGL12" s="12" t="s">
        <v>19</v>
      </c>
      <c r="BGM12" s="12" t="s">
        <v>15</v>
      </c>
      <c r="BGN12" s="13" t="s">
        <v>21</v>
      </c>
      <c r="BGO12" s="8">
        <v>42796</v>
      </c>
      <c r="BGP12" s="12" t="s">
        <v>19</v>
      </c>
      <c r="BGQ12" s="12" t="s">
        <v>15</v>
      </c>
      <c r="BGR12" s="13" t="s">
        <v>21</v>
      </c>
      <c r="BGS12" s="8">
        <v>42796</v>
      </c>
      <c r="BGT12" s="12" t="s">
        <v>19</v>
      </c>
      <c r="BGU12" s="12" t="s">
        <v>15</v>
      </c>
      <c r="BGV12" s="13" t="s">
        <v>21</v>
      </c>
      <c r="BGW12" s="8">
        <v>42796</v>
      </c>
      <c r="BGX12" s="12" t="s">
        <v>19</v>
      </c>
      <c r="BGY12" s="12" t="s">
        <v>15</v>
      </c>
      <c r="BGZ12" s="13" t="s">
        <v>21</v>
      </c>
      <c r="BHA12" s="8">
        <v>42796</v>
      </c>
      <c r="BHB12" s="12" t="s">
        <v>19</v>
      </c>
      <c r="BHC12" s="12" t="s">
        <v>15</v>
      </c>
      <c r="BHD12" s="13" t="s">
        <v>21</v>
      </c>
      <c r="BHE12" s="8">
        <v>42796</v>
      </c>
      <c r="BHF12" s="12" t="s">
        <v>19</v>
      </c>
      <c r="BHG12" s="12" t="s">
        <v>15</v>
      </c>
      <c r="BHH12" s="13" t="s">
        <v>21</v>
      </c>
      <c r="BHI12" s="8">
        <v>42796</v>
      </c>
      <c r="BHJ12" s="12" t="s">
        <v>19</v>
      </c>
      <c r="BHK12" s="12" t="s">
        <v>15</v>
      </c>
      <c r="BHL12" s="13" t="s">
        <v>21</v>
      </c>
      <c r="BHM12" s="8">
        <v>42796</v>
      </c>
      <c r="BHN12" s="12" t="s">
        <v>19</v>
      </c>
      <c r="BHO12" s="12" t="s">
        <v>15</v>
      </c>
      <c r="BHP12" s="13" t="s">
        <v>21</v>
      </c>
      <c r="BHQ12" s="8">
        <v>42796</v>
      </c>
      <c r="BHR12" s="12" t="s">
        <v>19</v>
      </c>
      <c r="BHS12" s="12" t="s">
        <v>15</v>
      </c>
      <c r="BHT12" s="13" t="s">
        <v>21</v>
      </c>
      <c r="BHU12" s="8">
        <v>42796</v>
      </c>
      <c r="BHV12" s="12" t="s">
        <v>19</v>
      </c>
      <c r="BHW12" s="12" t="s">
        <v>15</v>
      </c>
      <c r="BHX12" s="13" t="s">
        <v>21</v>
      </c>
      <c r="BHY12" s="8">
        <v>42796</v>
      </c>
      <c r="BHZ12" s="12" t="s">
        <v>19</v>
      </c>
      <c r="BIA12" s="12" t="s">
        <v>15</v>
      </c>
      <c r="BIB12" s="13" t="s">
        <v>21</v>
      </c>
      <c r="BIC12" s="8">
        <v>42796</v>
      </c>
      <c r="BID12" s="12" t="s">
        <v>19</v>
      </c>
      <c r="BIE12" s="12" t="s">
        <v>15</v>
      </c>
      <c r="BIF12" s="13" t="s">
        <v>21</v>
      </c>
      <c r="BIG12" s="8">
        <v>42796</v>
      </c>
      <c r="BIH12" s="12" t="s">
        <v>19</v>
      </c>
      <c r="BII12" s="12" t="s">
        <v>15</v>
      </c>
      <c r="BIJ12" s="13" t="s">
        <v>21</v>
      </c>
      <c r="BIK12" s="8">
        <v>42796</v>
      </c>
      <c r="BIL12" s="12" t="s">
        <v>19</v>
      </c>
      <c r="BIM12" s="12" t="s">
        <v>15</v>
      </c>
      <c r="BIN12" s="13" t="s">
        <v>21</v>
      </c>
      <c r="BIO12" s="8">
        <v>42796</v>
      </c>
      <c r="BIP12" s="12" t="s">
        <v>19</v>
      </c>
      <c r="BIQ12" s="12" t="s">
        <v>15</v>
      </c>
      <c r="BIR12" s="13" t="s">
        <v>21</v>
      </c>
      <c r="BIS12" s="8">
        <v>42796</v>
      </c>
      <c r="BIT12" s="12" t="s">
        <v>19</v>
      </c>
      <c r="BIU12" s="12" t="s">
        <v>15</v>
      </c>
      <c r="BIV12" s="13" t="s">
        <v>21</v>
      </c>
      <c r="BIW12" s="8">
        <v>42796</v>
      </c>
      <c r="BIX12" s="12" t="s">
        <v>19</v>
      </c>
      <c r="BIY12" s="12" t="s">
        <v>15</v>
      </c>
      <c r="BIZ12" s="13" t="s">
        <v>21</v>
      </c>
      <c r="BJA12" s="8">
        <v>42796</v>
      </c>
      <c r="BJB12" s="12" t="s">
        <v>19</v>
      </c>
      <c r="BJC12" s="12" t="s">
        <v>15</v>
      </c>
      <c r="BJD12" s="13" t="s">
        <v>21</v>
      </c>
      <c r="BJE12" s="8">
        <v>42796</v>
      </c>
      <c r="BJF12" s="12" t="s">
        <v>19</v>
      </c>
      <c r="BJG12" s="12" t="s">
        <v>15</v>
      </c>
      <c r="BJH12" s="13" t="s">
        <v>21</v>
      </c>
      <c r="BJI12" s="8">
        <v>42796</v>
      </c>
      <c r="BJJ12" s="12" t="s">
        <v>19</v>
      </c>
      <c r="BJK12" s="12" t="s">
        <v>15</v>
      </c>
      <c r="BJL12" s="13" t="s">
        <v>21</v>
      </c>
      <c r="BJM12" s="8">
        <v>42796</v>
      </c>
      <c r="BJN12" s="12" t="s">
        <v>19</v>
      </c>
      <c r="BJO12" s="12" t="s">
        <v>15</v>
      </c>
      <c r="BJP12" s="13" t="s">
        <v>21</v>
      </c>
      <c r="BJQ12" s="8">
        <v>42796</v>
      </c>
      <c r="BJR12" s="12" t="s">
        <v>19</v>
      </c>
      <c r="BJS12" s="12" t="s">
        <v>15</v>
      </c>
      <c r="BJT12" s="13" t="s">
        <v>21</v>
      </c>
      <c r="BJU12" s="8">
        <v>42796</v>
      </c>
      <c r="BJV12" s="12" t="s">
        <v>19</v>
      </c>
      <c r="BJW12" s="12" t="s">
        <v>15</v>
      </c>
      <c r="BJX12" s="13" t="s">
        <v>21</v>
      </c>
      <c r="BJY12" s="8">
        <v>42796</v>
      </c>
      <c r="BJZ12" s="12" t="s">
        <v>19</v>
      </c>
      <c r="BKA12" s="12" t="s">
        <v>15</v>
      </c>
      <c r="BKB12" s="13" t="s">
        <v>21</v>
      </c>
      <c r="BKC12" s="8">
        <v>42796</v>
      </c>
      <c r="BKD12" s="12" t="s">
        <v>19</v>
      </c>
      <c r="BKE12" s="12" t="s">
        <v>15</v>
      </c>
      <c r="BKF12" s="13" t="s">
        <v>21</v>
      </c>
      <c r="BKG12" s="8">
        <v>42796</v>
      </c>
      <c r="BKH12" s="12" t="s">
        <v>19</v>
      </c>
      <c r="BKI12" s="12" t="s">
        <v>15</v>
      </c>
      <c r="BKJ12" s="13" t="s">
        <v>21</v>
      </c>
      <c r="BKK12" s="8">
        <v>42796</v>
      </c>
      <c r="BKL12" s="12" t="s">
        <v>19</v>
      </c>
      <c r="BKM12" s="12" t="s">
        <v>15</v>
      </c>
      <c r="BKN12" s="13" t="s">
        <v>21</v>
      </c>
      <c r="BKO12" s="8">
        <v>42796</v>
      </c>
      <c r="BKP12" s="12" t="s">
        <v>19</v>
      </c>
      <c r="BKQ12" s="12" t="s">
        <v>15</v>
      </c>
      <c r="BKR12" s="13" t="s">
        <v>21</v>
      </c>
      <c r="BKS12" s="8">
        <v>42796</v>
      </c>
      <c r="BKT12" s="12" t="s">
        <v>19</v>
      </c>
      <c r="BKU12" s="12" t="s">
        <v>15</v>
      </c>
      <c r="BKV12" s="13" t="s">
        <v>21</v>
      </c>
      <c r="BKW12" s="8">
        <v>42796</v>
      </c>
      <c r="BKX12" s="12" t="s">
        <v>19</v>
      </c>
      <c r="BKY12" s="12" t="s">
        <v>15</v>
      </c>
      <c r="BKZ12" s="13" t="s">
        <v>21</v>
      </c>
      <c r="BLA12" s="8">
        <v>42796</v>
      </c>
      <c r="BLB12" s="12" t="s">
        <v>19</v>
      </c>
      <c r="BLC12" s="12" t="s">
        <v>15</v>
      </c>
      <c r="BLD12" s="13" t="s">
        <v>21</v>
      </c>
      <c r="BLE12" s="8">
        <v>42796</v>
      </c>
      <c r="BLF12" s="12" t="s">
        <v>19</v>
      </c>
      <c r="BLG12" s="12" t="s">
        <v>15</v>
      </c>
      <c r="BLH12" s="13" t="s">
        <v>21</v>
      </c>
      <c r="BLI12" s="8">
        <v>42796</v>
      </c>
      <c r="BLJ12" s="12" t="s">
        <v>19</v>
      </c>
      <c r="BLK12" s="12" t="s">
        <v>15</v>
      </c>
      <c r="BLL12" s="13" t="s">
        <v>21</v>
      </c>
      <c r="BLM12" s="8">
        <v>42796</v>
      </c>
      <c r="BLN12" s="12" t="s">
        <v>19</v>
      </c>
      <c r="BLO12" s="12" t="s">
        <v>15</v>
      </c>
      <c r="BLP12" s="13" t="s">
        <v>21</v>
      </c>
      <c r="BLQ12" s="8">
        <v>42796</v>
      </c>
      <c r="BLR12" s="12" t="s">
        <v>19</v>
      </c>
      <c r="BLS12" s="12" t="s">
        <v>15</v>
      </c>
      <c r="BLT12" s="13" t="s">
        <v>21</v>
      </c>
      <c r="BLU12" s="8">
        <v>42796</v>
      </c>
      <c r="BLV12" s="12" t="s">
        <v>19</v>
      </c>
      <c r="BLW12" s="12" t="s">
        <v>15</v>
      </c>
      <c r="BLX12" s="13" t="s">
        <v>21</v>
      </c>
      <c r="BLY12" s="8">
        <v>42796</v>
      </c>
      <c r="BLZ12" s="12" t="s">
        <v>19</v>
      </c>
      <c r="BMA12" s="12" t="s">
        <v>15</v>
      </c>
      <c r="BMB12" s="13" t="s">
        <v>21</v>
      </c>
      <c r="BMC12" s="8">
        <v>42796</v>
      </c>
      <c r="BMD12" s="12" t="s">
        <v>19</v>
      </c>
      <c r="BME12" s="12" t="s">
        <v>15</v>
      </c>
      <c r="BMF12" s="13" t="s">
        <v>21</v>
      </c>
      <c r="BMG12" s="8">
        <v>42796</v>
      </c>
      <c r="BMH12" s="12" t="s">
        <v>19</v>
      </c>
      <c r="BMI12" s="12" t="s">
        <v>15</v>
      </c>
      <c r="BMJ12" s="13" t="s">
        <v>21</v>
      </c>
      <c r="BMK12" s="8">
        <v>42796</v>
      </c>
      <c r="BML12" s="12" t="s">
        <v>19</v>
      </c>
      <c r="BMM12" s="12" t="s">
        <v>15</v>
      </c>
      <c r="BMN12" s="13" t="s">
        <v>21</v>
      </c>
      <c r="BMO12" s="8">
        <v>42796</v>
      </c>
      <c r="BMP12" s="12" t="s">
        <v>19</v>
      </c>
      <c r="BMQ12" s="12" t="s">
        <v>15</v>
      </c>
      <c r="BMR12" s="13" t="s">
        <v>21</v>
      </c>
      <c r="BMS12" s="8">
        <v>42796</v>
      </c>
      <c r="BMT12" s="12" t="s">
        <v>19</v>
      </c>
      <c r="BMU12" s="12" t="s">
        <v>15</v>
      </c>
      <c r="BMV12" s="13" t="s">
        <v>21</v>
      </c>
      <c r="BMW12" s="8">
        <v>42796</v>
      </c>
      <c r="BMX12" s="12" t="s">
        <v>19</v>
      </c>
      <c r="BMY12" s="12" t="s">
        <v>15</v>
      </c>
      <c r="BMZ12" s="13" t="s">
        <v>21</v>
      </c>
      <c r="BNA12" s="8">
        <v>42796</v>
      </c>
      <c r="BNB12" s="12" t="s">
        <v>19</v>
      </c>
      <c r="BNC12" s="12" t="s">
        <v>15</v>
      </c>
      <c r="BND12" s="13" t="s">
        <v>21</v>
      </c>
      <c r="BNE12" s="8">
        <v>42796</v>
      </c>
      <c r="BNF12" s="12" t="s">
        <v>19</v>
      </c>
      <c r="BNG12" s="12" t="s">
        <v>15</v>
      </c>
      <c r="BNH12" s="13" t="s">
        <v>21</v>
      </c>
      <c r="BNI12" s="8">
        <v>42796</v>
      </c>
      <c r="BNJ12" s="12" t="s">
        <v>19</v>
      </c>
      <c r="BNK12" s="12" t="s">
        <v>15</v>
      </c>
      <c r="BNL12" s="13" t="s">
        <v>21</v>
      </c>
      <c r="BNM12" s="8">
        <v>42796</v>
      </c>
      <c r="BNN12" s="12" t="s">
        <v>19</v>
      </c>
      <c r="BNO12" s="12" t="s">
        <v>15</v>
      </c>
      <c r="BNP12" s="13" t="s">
        <v>21</v>
      </c>
      <c r="BNQ12" s="8">
        <v>42796</v>
      </c>
      <c r="BNR12" s="12" t="s">
        <v>19</v>
      </c>
      <c r="BNS12" s="12" t="s">
        <v>15</v>
      </c>
      <c r="BNT12" s="13" t="s">
        <v>21</v>
      </c>
      <c r="BNU12" s="8">
        <v>42796</v>
      </c>
      <c r="BNV12" s="12" t="s">
        <v>19</v>
      </c>
      <c r="BNW12" s="12" t="s">
        <v>15</v>
      </c>
      <c r="BNX12" s="13" t="s">
        <v>21</v>
      </c>
      <c r="BNY12" s="8">
        <v>42796</v>
      </c>
      <c r="BNZ12" s="12" t="s">
        <v>19</v>
      </c>
      <c r="BOA12" s="12" t="s">
        <v>15</v>
      </c>
      <c r="BOB12" s="13" t="s">
        <v>21</v>
      </c>
      <c r="BOC12" s="8">
        <v>42796</v>
      </c>
      <c r="BOD12" s="12" t="s">
        <v>19</v>
      </c>
      <c r="BOE12" s="12" t="s">
        <v>15</v>
      </c>
      <c r="BOF12" s="13" t="s">
        <v>21</v>
      </c>
      <c r="BOG12" s="8">
        <v>42796</v>
      </c>
      <c r="BOH12" s="12" t="s">
        <v>19</v>
      </c>
      <c r="BOI12" s="12" t="s">
        <v>15</v>
      </c>
      <c r="BOJ12" s="13" t="s">
        <v>21</v>
      </c>
      <c r="BOK12" s="8">
        <v>42796</v>
      </c>
      <c r="BOL12" s="12" t="s">
        <v>19</v>
      </c>
      <c r="BOM12" s="12" t="s">
        <v>15</v>
      </c>
      <c r="BON12" s="13" t="s">
        <v>21</v>
      </c>
      <c r="BOO12" s="8">
        <v>42796</v>
      </c>
      <c r="BOP12" s="12" t="s">
        <v>19</v>
      </c>
      <c r="BOQ12" s="12" t="s">
        <v>15</v>
      </c>
      <c r="BOR12" s="13" t="s">
        <v>21</v>
      </c>
      <c r="BOS12" s="8">
        <v>42796</v>
      </c>
      <c r="BOT12" s="12" t="s">
        <v>19</v>
      </c>
      <c r="BOU12" s="12" t="s">
        <v>15</v>
      </c>
      <c r="BOV12" s="13" t="s">
        <v>21</v>
      </c>
      <c r="BOW12" s="8">
        <v>42796</v>
      </c>
      <c r="BOX12" s="12" t="s">
        <v>19</v>
      </c>
      <c r="BOY12" s="12" t="s">
        <v>15</v>
      </c>
      <c r="BOZ12" s="13" t="s">
        <v>21</v>
      </c>
      <c r="BPA12" s="8">
        <v>42796</v>
      </c>
      <c r="BPB12" s="12" t="s">
        <v>19</v>
      </c>
      <c r="BPC12" s="12" t="s">
        <v>15</v>
      </c>
      <c r="BPD12" s="13" t="s">
        <v>21</v>
      </c>
      <c r="BPE12" s="8">
        <v>42796</v>
      </c>
      <c r="BPF12" s="12" t="s">
        <v>19</v>
      </c>
      <c r="BPG12" s="12" t="s">
        <v>15</v>
      </c>
      <c r="BPH12" s="13" t="s">
        <v>21</v>
      </c>
      <c r="BPI12" s="8">
        <v>42796</v>
      </c>
      <c r="BPJ12" s="12" t="s">
        <v>19</v>
      </c>
      <c r="BPK12" s="12" t="s">
        <v>15</v>
      </c>
      <c r="BPL12" s="13" t="s">
        <v>21</v>
      </c>
      <c r="BPM12" s="8">
        <v>42796</v>
      </c>
      <c r="BPN12" s="12" t="s">
        <v>19</v>
      </c>
      <c r="BPO12" s="12" t="s">
        <v>15</v>
      </c>
      <c r="BPP12" s="13" t="s">
        <v>21</v>
      </c>
      <c r="BPQ12" s="8">
        <v>42796</v>
      </c>
      <c r="BPR12" s="12" t="s">
        <v>19</v>
      </c>
      <c r="BPS12" s="12" t="s">
        <v>15</v>
      </c>
      <c r="BPT12" s="13" t="s">
        <v>21</v>
      </c>
      <c r="BPU12" s="8">
        <v>42796</v>
      </c>
      <c r="BPV12" s="12" t="s">
        <v>19</v>
      </c>
      <c r="BPW12" s="12" t="s">
        <v>15</v>
      </c>
      <c r="BPX12" s="13" t="s">
        <v>21</v>
      </c>
      <c r="BPY12" s="8">
        <v>42796</v>
      </c>
      <c r="BPZ12" s="12" t="s">
        <v>19</v>
      </c>
      <c r="BQA12" s="12" t="s">
        <v>15</v>
      </c>
      <c r="BQB12" s="13" t="s">
        <v>21</v>
      </c>
      <c r="BQC12" s="8">
        <v>42796</v>
      </c>
      <c r="BQD12" s="12" t="s">
        <v>19</v>
      </c>
      <c r="BQE12" s="12" t="s">
        <v>15</v>
      </c>
      <c r="BQF12" s="13" t="s">
        <v>21</v>
      </c>
      <c r="BQG12" s="8">
        <v>42796</v>
      </c>
      <c r="BQH12" s="12" t="s">
        <v>19</v>
      </c>
      <c r="BQI12" s="12" t="s">
        <v>15</v>
      </c>
      <c r="BQJ12" s="13" t="s">
        <v>21</v>
      </c>
      <c r="BQK12" s="8">
        <v>42796</v>
      </c>
      <c r="BQL12" s="12" t="s">
        <v>19</v>
      </c>
      <c r="BQM12" s="12" t="s">
        <v>15</v>
      </c>
      <c r="BQN12" s="13" t="s">
        <v>21</v>
      </c>
      <c r="BQO12" s="8">
        <v>42796</v>
      </c>
      <c r="BQP12" s="12" t="s">
        <v>19</v>
      </c>
      <c r="BQQ12" s="12" t="s">
        <v>15</v>
      </c>
      <c r="BQR12" s="13" t="s">
        <v>21</v>
      </c>
      <c r="BQS12" s="8">
        <v>42796</v>
      </c>
      <c r="BQT12" s="12" t="s">
        <v>19</v>
      </c>
      <c r="BQU12" s="12" t="s">
        <v>15</v>
      </c>
      <c r="BQV12" s="13" t="s">
        <v>21</v>
      </c>
      <c r="BQW12" s="8">
        <v>42796</v>
      </c>
      <c r="BQX12" s="12" t="s">
        <v>19</v>
      </c>
      <c r="BQY12" s="12" t="s">
        <v>15</v>
      </c>
      <c r="BQZ12" s="13" t="s">
        <v>21</v>
      </c>
      <c r="BRA12" s="8">
        <v>42796</v>
      </c>
      <c r="BRB12" s="12" t="s">
        <v>19</v>
      </c>
      <c r="BRC12" s="12" t="s">
        <v>15</v>
      </c>
      <c r="BRD12" s="13" t="s">
        <v>21</v>
      </c>
      <c r="BRE12" s="8">
        <v>42796</v>
      </c>
      <c r="BRF12" s="12" t="s">
        <v>19</v>
      </c>
      <c r="BRG12" s="12" t="s">
        <v>15</v>
      </c>
      <c r="BRH12" s="13" t="s">
        <v>21</v>
      </c>
      <c r="BRI12" s="8">
        <v>42796</v>
      </c>
      <c r="BRJ12" s="12" t="s">
        <v>19</v>
      </c>
      <c r="BRK12" s="12" t="s">
        <v>15</v>
      </c>
      <c r="BRL12" s="13" t="s">
        <v>21</v>
      </c>
      <c r="BRM12" s="8">
        <v>42796</v>
      </c>
      <c r="BRN12" s="12" t="s">
        <v>19</v>
      </c>
      <c r="BRO12" s="12" t="s">
        <v>15</v>
      </c>
      <c r="BRP12" s="13" t="s">
        <v>21</v>
      </c>
      <c r="BRQ12" s="8">
        <v>42796</v>
      </c>
      <c r="BRR12" s="12" t="s">
        <v>19</v>
      </c>
      <c r="BRS12" s="12" t="s">
        <v>15</v>
      </c>
      <c r="BRT12" s="13" t="s">
        <v>21</v>
      </c>
      <c r="BRU12" s="8">
        <v>42796</v>
      </c>
      <c r="BRV12" s="12" t="s">
        <v>19</v>
      </c>
      <c r="BRW12" s="12" t="s">
        <v>15</v>
      </c>
      <c r="BRX12" s="13" t="s">
        <v>21</v>
      </c>
      <c r="BRY12" s="8">
        <v>42796</v>
      </c>
      <c r="BRZ12" s="12" t="s">
        <v>19</v>
      </c>
      <c r="BSA12" s="12" t="s">
        <v>15</v>
      </c>
      <c r="BSB12" s="13" t="s">
        <v>21</v>
      </c>
      <c r="BSC12" s="8">
        <v>42796</v>
      </c>
      <c r="BSD12" s="12" t="s">
        <v>19</v>
      </c>
      <c r="BSE12" s="12" t="s">
        <v>15</v>
      </c>
      <c r="BSF12" s="13" t="s">
        <v>21</v>
      </c>
      <c r="BSG12" s="8">
        <v>42796</v>
      </c>
      <c r="BSH12" s="12" t="s">
        <v>19</v>
      </c>
      <c r="BSI12" s="12" t="s">
        <v>15</v>
      </c>
      <c r="BSJ12" s="13" t="s">
        <v>21</v>
      </c>
      <c r="BSK12" s="8">
        <v>42796</v>
      </c>
      <c r="BSL12" s="12" t="s">
        <v>19</v>
      </c>
      <c r="BSM12" s="12" t="s">
        <v>15</v>
      </c>
      <c r="BSN12" s="13" t="s">
        <v>21</v>
      </c>
      <c r="BSO12" s="8">
        <v>42796</v>
      </c>
      <c r="BSP12" s="12" t="s">
        <v>19</v>
      </c>
      <c r="BSQ12" s="12" t="s">
        <v>15</v>
      </c>
      <c r="BSR12" s="13" t="s">
        <v>21</v>
      </c>
      <c r="BSS12" s="8">
        <v>42796</v>
      </c>
      <c r="BST12" s="12" t="s">
        <v>19</v>
      </c>
      <c r="BSU12" s="12" t="s">
        <v>15</v>
      </c>
      <c r="BSV12" s="13" t="s">
        <v>21</v>
      </c>
      <c r="BSW12" s="8">
        <v>42796</v>
      </c>
      <c r="BSX12" s="12" t="s">
        <v>19</v>
      </c>
      <c r="BSY12" s="12" t="s">
        <v>15</v>
      </c>
      <c r="BSZ12" s="13" t="s">
        <v>21</v>
      </c>
      <c r="BTA12" s="8">
        <v>42796</v>
      </c>
      <c r="BTB12" s="12" t="s">
        <v>19</v>
      </c>
      <c r="BTC12" s="12" t="s">
        <v>15</v>
      </c>
      <c r="BTD12" s="13" t="s">
        <v>21</v>
      </c>
      <c r="BTE12" s="8">
        <v>42796</v>
      </c>
      <c r="BTF12" s="12" t="s">
        <v>19</v>
      </c>
      <c r="BTG12" s="12" t="s">
        <v>15</v>
      </c>
      <c r="BTH12" s="13" t="s">
        <v>21</v>
      </c>
      <c r="BTI12" s="8">
        <v>42796</v>
      </c>
      <c r="BTJ12" s="12" t="s">
        <v>19</v>
      </c>
      <c r="BTK12" s="12" t="s">
        <v>15</v>
      </c>
      <c r="BTL12" s="13" t="s">
        <v>21</v>
      </c>
      <c r="BTM12" s="8">
        <v>42796</v>
      </c>
      <c r="BTN12" s="12" t="s">
        <v>19</v>
      </c>
      <c r="BTO12" s="12" t="s">
        <v>15</v>
      </c>
      <c r="BTP12" s="13" t="s">
        <v>21</v>
      </c>
      <c r="BTQ12" s="8">
        <v>42796</v>
      </c>
      <c r="BTR12" s="12" t="s">
        <v>19</v>
      </c>
      <c r="BTS12" s="12" t="s">
        <v>15</v>
      </c>
      <c r="BTT12" s="13" t="s">
        <v>21</v>
      </c>
      <c r="BTU12" s="8">
        <v>42796</v>
      </c>
      <c r="BTV12" s="12" t="s">
        <v>19</v>
      </c>
      <c r="BTW12" s="12" t="s">
        <v>15</v>
      </c>
      <c r="BTX12" s="13" t="s">
        <v>21</v>
      </c>
      <c r="BTY12" s="8">
        <v>42796</v>
      </c>
      <c r="BTZ12" s="12" t="s">
        <v>19</v>
      </c>
      <c r="BUA12" s="12" t="s">
        <v>15</v>
      </c>
      <c r="BUB12" s="13" t="s">
        <v>21</v>
      </c>
      <c r="BUC12" s="8">
        <v>42796</v>
      </c>
      <c r="BUD12" s="12" t="s">
        <v>19</v>
      </c>
      <c r="BUE12" s="12" t="s">
        <v>15</v>
      </c>
      <c r="BUF12" s="13" t="s">
        <v>21</v>
      </c>
      <c r="BUG12" s="8">
        <v>42796</v>
      </c>
      <c r="BUH12" s="12" t="s">
        <v>19</v>
      </c>
      <c r="BUI12" s="12" t="s">
        <v>15</v>
      </c>
      <c r="BUJ12" s="13" t="s">
        <v>21</v>
      </c>
      <c r="BUK12" s="8">
        <v>42796</v>
      </c>
      <c r="BUL12" s="12" t="s">
        <v>19</v>
      </c>
      <c r="BUM12" s="12" t="s">
        <v>15</v>
      </c>
      <c r="BUN12" s="13" t="s">
        <v>21</v>
      </c>
      <c r="BUO12" s="8">
        <v>42796</v>
      </c>
      <c r="BUP12" s="12" t="s">
        <v>19</v>
      </c>
      <c r="BUQ12" s="12" t="s">
        <v>15</v>
      </c>
      <c r="BUR12" s="13" t="s">
        <v>21</v>
      </c>
      <c r="BUS12" s="8">
        <v>42796</v>
      </c>
      <c r="BUT12" s="12" t="s">
        <v>19</v>
      </c>
      <c r="BUU12" s="12" t="s">
        <v>15</v>
      </c>
      <c r="BUV12" s="13" t="s">
        <v>21</v>
      </c>
      <c r="BUW12" s="8">
        <v>42796</v>
      </c>
      <c r="BUX12" s="12" t="s">
        <v>19</v>
      </c>
      <c r="BUY12" s="12" t="s">
        <v>15</v>
      </c>
      <c r="BUZ12" s="13" t="s">
        <v>21</v>
      </c>
      <c r="BVA12" s="8">
        <v>42796</v>
      </c>
      <c r="BVB12" s="12" t="s">
        <v>19</v>
      </c>
      <c r="BVC12" s="12" t="s">
        <v>15</v>
      </c>
      <c r="BVD12" s="13" t="s">
        <v>21</v>
      </c>
      <c r="BVE12" s="8">
        <v>42796</v>
      </c>
      <c r="BVF12" s="12" t="s">
        <v>19</v>
      </c>
      <c r="BVG12" s="12" t="s">
        <v>15</v>
      </c>
      <c r="BVH12" s="13" t="s">
        <v>21</v>
      </c>
      <c r="BVI12" s="8">
        <v>42796</v>
      </c>
      <c r="BVJ12" s="12" t="s">
        <v>19</v>
      </c>
      <c r="BVK12" s="12" t="s">
        <v>15</v>
      </c>
      <c r="BVL12" s="13" t="s">
        <v>21</v>
      </c>
      <c r="BVM12" s="8">
        <v>42796</v>
      </c>
      <c r="BVN12" s="12" t="s">
        <v>19</v>
      </c>
      <c r="BVO12" s="12" t="s">
        <v>15</v>
      </c>
      <c r="BVP12" s="13" t="s">
        <v>21</v>
      </c>
      <c r="BVQ12" s="8">
        <v>42796</v>
      </c>
      <c r="BVR12" s="12" t="s">
        <v>19</v>
      </c>
      <c r="BVS12" s="12" t="s">
        <v>15</v>
      </c>
      <c r="BVT12" s="13" t="s">
        <v>21</v>
      </c>
      <c r="BVU12" s="8">
        <v>42796</v>
      </c>
      <c r="BVV12" s="12" t="s">
        <v>19</v>
      </c>
      <c r="BVW12" s="12" t="s">
        <v>15</v>
      </c>
      <c r="BVX12" s="13" t="s">
        <v>21</v>
      </c>
      <c r="BVY12" s="8">
        <v>42796</v>
      </c>
      <c r="BVZ12" s="12" t="s">
        <v>19</v>
      </c>
      <c r="BWA12" s="12" t="s">
        <v>15</v>
      </c>
      <c r="BWB12" s="13" t="s">
        <v>21</v>
      </c>
      <c r="BWC12" s="8">
        <v>42796</v>
      </c>
      <c r="BWD12" s="12" t="s">
        <v>19</v>
      </c>
      <c r="BWE12" s="12" t="s">
        <v>15</v>
      </c>
      <c r="BWF12" s="13" t="s">
        <v>21</v>
      </c>
      <c r="BWG12" s="8">
        <v>42796</v>
      </c>
      <c r="BWH12" s="12" t="s">
        <v>19</v>
      </c>
      <c r="BWI12" s="12" t="s">
        <v>15</v>
      </c>
      <c r="BWJ12" s="13" t="s">
        <v>21</v>
      </c>
      <c r="BWK12" s="8">
        <v>42796</v>
      </c>
      <c r="BWL12" s="12" t="s">
        <v>19</v>
      </c>
      <c r="BWM12" s="12" t="s">
        <v>15</v>
      </c>
      <c r="BWN12" s="13" t="s">
        <v>21</v>
      </c>
      <c r="BWO12" s="8">
        <v>42796</v>
      </c>
      <c r="BWP12" s="12" t="s">
        <v>19</v>
      </c>
      <c r="BWQ12" s="12" t="s">
        <v>15</v>
      </c>
      <c r="BWR12" s="13" t="s">
        <v>21</v>
      </c>
      <c r="BWS12" s="8">
        <v>42796</v>
      </c>
      <c r="BWT12" s="12" t="s">
        <v>19</v>
      </c>
      <c r="BWU12" s="12" t="s">
        <v>15</v>
      </c>
      <c r="BWV12" s="13" t="s">
        <v>21</v>
      </c>
      <c r="BWW12" s="8">
        <v>42796</v>
      </c>
      <c r="BWX12" s="12" t="s">
        <v>19</v>
      </c>
      <c r="BWY12" s="12" t="s">
        <v>15</v>
      </c>
      <c r="BWZ12" s="13" t="s">
        <v>21</v>
      </c>
      <c r="BXA12" s="8">
        <v>42796</v>
      </c>
      <c r="BXB12" s="12" t="s">
        <v>19</v>
      </c>
      <c r="BXC12" s="12" t="s">
        <v>15</v>
      </c>
      <c r="BXD12" s="13" t="s">
        <v>21</v>
      </c>
      <c r="BXE12" s="8">
        <v>42796</v>
      </c>
      <c r="BXF12" s="12" t="s">
        <v>19</v>
      </c>
      <c r="BXG12" s="12" t="s">
        <v>15</v>
      </c>
      <c r="BXH12" s="13" t="s">
        <v>21</v>
      </c>
      <c r="BXI12" s="8">
        <v>42796</v>
      </c>
      <c r="BXJ12" s="12" t="s">
        <v>19</v>
      </c>
      <c r="BXK12" s="12" t="s">
        <v>15</v>
      </c>
      <c r="BXL12" s="13" t="s">
        <v>21</v>
      </c>
      <c r="BXM12" s="8">
        <v>42796</v>
      </c>
      <c r="BXN12" s="12" t="s">
        <v>19</v>
      </c>
      <c r="BXO12" s="12" t="s">
        <v>15</v>
      </c>
      <c r="BXP12" s="13" t="s">
        <v>21</v>
      </c>
      <c r="BXQ12" s="8">
        <v>42796</v>
      </c>
      <c r="BXR12" s="12" t="s">
        <v>19</v>
      </c>
      <c r="BXS12" s="12" t="s">
        <v>15</v>
      </c>
      <c r="BXT12" s="13" t="s">
        <v>21</v>
      </c>
      <c r="BXU12" s="8">
        <v>42796</v>
      </c>
      <c r="BXV12" s="12" t="s">
        <v>19</v>
      </c>
      <c r="BXW12" s="12" t="s">
        <v>15</v>
      </c>
      <c r="BXX12" s="13" t="s">
        <v>21</v>
      </c>
      <c r="BXY12" s="8">
        <v>42796</v>
      </c>
      <c r="BXZ12" s="12" t="s">
        <v>19</v>
      </c>
      <c r="BYA12" s="12" t="s">
        <v>15</v>
      </c>
      <c r="BYB12" s="13" t="s">
        <v>21</v>
      </c>
      <c r="BYC12" s="8">
        <v>42796</v>
      </c>
      <c r="BYD12" s="12" t="s">
        <v>19</v>
      </c>
      <c r="BYE12" s="12" t="s">
        <v>15</v>
      </c>
      <c r="BYF12" s="13" t="s">
        <v>21</v>
      </c>
      <c r="BYG12" s="8">
        <v>42796</v>
      </c>
      <c r="BYH12" s="12" t="s">
        <v>19</v>
      </c>
      <c r="BYI12" s="12" t="s">
        <v>15</v>
      </c>
      <c r="BYJ12" s="13" t="s">
        <v>21</v>
      </c>
      <c r="BYK12" s="8">
        <v>42796</v>
      </c>
      <c r="BYL12" s="12" t="s">
        <v>19</v>
      </c>
      <c r="BYM12" s="12" t="s">
        <v>15</v>
      </c>
      <c r="BYN12" s="13" t="s">
        <v>21</v>
      </c>
      <c r="BYO12" s="8">
        <v>42796</v>
      </c>
      <c r="BYP12" s="12" t="s">
        <v>19</v>
      </c>
      <c r="BYQ12" s="12" t="s">
        <v>15</v>
      </c>
      <c r="BYR12" s="13" t="s">
        <v>21</v>
      </c>
      <c r="BYS12" s="8">
        <v>42796</v>
      </c>
      <c r="BYT12" s="12" t="s">
        <v>19</v>
      </c>
      <c r="BYU12" s="12" t="s">
        <v>15</v>
      </c>
      <c r="BYV12" s="13" t="s">
        <v>21</v>
      </c>
      <c r="BYW12" s="8">
        <v>42796</v>
      </c>
      <c r="BYX12" s="12" t="s">
        <v>19</v>
      </c>
      <c r="BYY12" s="12" t="s">
        <v>15</v>
      </c>
      <c r="BYZ12" s="13" t="s">
        <v>21</v>
      </c>
      <c r="BZA12" s="8">
        <v>42796</v>
      </c>
      <c r="BZB12" s="12" t="s">
        <v>19</v>
      </c>
      <c r="BZC12" s="12" t="s">
        <v>15</v>
      </c>
      <c r="BZD12" s="13" t="s">
        <v>21</v>
      </c>
      <c r="BZE12" s="8">
        <v>42796</v>
      </c>
      <c r="BZF12" s="12" t="s">
        <v>19</v>
      </c>
      <c r="BZG12" s="12" t="s">
        <v>15</v>
      </c>
      <c r="BZH12" s="13" t="s">
        <v>21</v>
      </c>
      <c r="BZI12" s="8">
        <v>42796</v>
      </c>
      <c r="BZJ12" s="12" t="s">
        <v>19</v>
      </c>
      <c r="BZK12" s="12" t="s">
        <v>15</v>
      </c>
      <c r="BZL12" s="13" t="s">
        <v>21</v>
      </c>
      <c r="BZM12" s="8">
        <v>42796</v>
      </c>
      <c r="BZN12" s="12" t="s">
        <v>19</v>
      </c>
      <c r="BZO12" s="12" t="s">
        <v>15</v>
      </c>
      <c r="BZP12" s="13" t="s">
        <v>21</v>
      </c>
      <c r="BZQ12" s="8">
        <v>42796</v>
      </c>
      <c r="BZR12" s="12" t="s">
        <v>19</v>
      </c>
      <c r="BZS12" s="12" t="s">
        <v>15</v>
      </c>
      <c r="BZT12" s="13" t="s">
        <v>21</v>
      </c>
      <c r="BZU12" s="8">
        <v>42796</v>
      </c>
      <c r="BZV12" s="12" t="s">
        <v>19</v>
      </c>
      <c r="BZW12" s="12" t="s">
        <v>15</v>
      </c>
      <c r="BZX12" s="13" t="s">
        <v>21</v>
      </c>
      <c r="BZY12" s="8">
        <v>42796</v>
      </c>
      <c r="BZZ12" s="12" t="s">
        <v>19</v>
      </c>
      <c r="CAA12" s="12" t="s">
        <v>15</v>
      </c>
      <c r="CAB12" s="13" t="s">
        <v>21</v>
      </c>
      <c r="CAC12" s="8">
        <v>42796</v>
      </c>
      <c r="CAD12" s="12" t="s">
        <v>19</v>
      </c>
      <c r="CAE12" s="12" t="s">
        <v>15</v>
      </c>
      <c r="CAF12" s="13" t="s">
        <v>21</v>
      </c>
      <c r="CAG12" s="8">
        <v>42796</v>
      </c>
      <c r="CAH12" s="12" t="s">
        <v>19</v>
      </c>
      <c r="CAI12" s="12" t="s">
        <v>15</v>
      </c>
      <c r="CAJ12" s="13" t="s">
        <v>21</v>
      </c>
      <c r="CAK12" s="8">
        <v>42796</v>
      </c>
      <c r="CAL12" s="12" t="s">
        <v>19</v>
      </c>
      <c r="CAM12" s="12" t="s">
        <v>15</v>
      </c>
      <c r="CAN12" s="13" t="s">
        <v>21</v>
      </c>
      <c r="CAO12" s="8">
        <v>42796</v>
      </c>
      <c r="CAP12" s="12" t="s">
        <v>19</v>
      </c>
      <c r="CAQ12" s="12" t="s">
        <v>15</v>
      </c>
      <c r="CAR12" s="13" t="s">
        <v>21</v>
      </c>
      <c r="CAS12" s="8">
        <v>42796</v>
      </c>
      <c r="CAT12" s="12" t="s">
        <v>19</v>
      </c>
      <c r="CAU12" s="12" t="s">
        <v>15</v>
      </c>
      <c r="CAV12" s="13" t="s">
        <v>21</v>
      </c>
      <c r="CAW12" s="8">
        <v>42796</v>
      </c>
      <c r="CAX12" s="12" t="s">
        <v>19</v>
      </c>
      <c r="CAY12" s="12" t="s">
        <v>15</v>
      </c>
      <c r="CAZ12" s="13" t="s">
        <v>21</v>
      </c>
      <c r="CBA12" s="8">
        <v>42796</v>
      </c>
      <c r="CBB12" s="12" t="s">
        <v>19</v>
      </c>
      <c r="CBC12" s="12" t="s">
        <v>15</v>
      </c>
      <c r="CBD12" s="13" t="s">
        <v>21</v>
      </c>
      <c r="CBE12" s="8">
        <v>42796</v>
      </c>
      <c r="CBF12" s="12" t="s">
        <v>19</v>
      </c>
      <c r="CBG12" s="12" t="s">
        <v>15</v>
      </c>
      <c r="CBH12" s="13" t="s">
        <v>21</v>
      </c>
      <c r="CBI12" s="8">
        <v>42796</v>
      </c>
      <c r="CBJ12" s="12" t="s">
        <v>19</v>
      </c>
      <c r="CBK12" s="12" t="s">
        <v>15</v>
      </c>
      <c r="CBL12" s="13" t="s">
        <v>21</v>
      </c>
      <c r="CBM12" s="8">
        <v>42796</v>
      </c>
      <c r="CBN12" s="12" t="s">
        <v>19</v>
      </c>
      <c r="CBO12" s="12" t="s">
        <v>15</v>
      </c>
      <c r="CBP12" s="13" t="s">
        <v>21</v>
      </c>
      <c r="CBQ12" s="8">
        <v>42796</v>
      </c>
      <c r="CBR12" s="12" t="s">
        <v>19</v>
      </c>
      <c r="CBS12" s="12" t="s">
        <v>15</v>
      </c>
      <c r="CBT12" s="13" t="s">
        <v>21</v>
      </c>
      <c r="CBU12" s="8">
        <v>42796</v>
      </c>
      <c r="CBV12" s="12" t="s">
        <v>19</v>
      </c>
      <c r="CBW12" s="12" t="s">
        <v>15</v>
      </c>
      <c r="CBX12" s="13" t="s">
        <v>21</v>
      </c>
      <c r="CBY12" s="8">
        <v>42796</v>
      </c>
      <c r="CBZ12" s="12" t="s">
        <v>19</v>
      </c>
      <c r="CCA12" s="12" t="s">
        <v>15</v>
      </c>
      <c r="CCB12" s="13" t="s">
        <v>21</v>
      </c>
      <c r="CCC12" s="8">
        <v>42796</v>
      </c>
      <c r="CCD12" s="12" t="s">
        <v>19</v>
      </c>
      <c r="CCE12" s="12" t="s">
        <v>15</v>
      </c>
      <c r="CCF12" s="13" t="s">
        <v>21</v>
      </c>
      <c r="CCG12" s="8">
        <v>42796</v>
      </c>
      <c r="CCH12" s="12" t="s">
        <v>19</v>
      </c>
      <c r="CCI12" s="12" t="s">
        <v>15</v>
      </c>
      <c r="CCJ12" s="13" t="s">
        <v>21</v>
      </c>
      <c r="CCK12" s="8">
        <v>42796</v>
      </c>
      <c r="CCL12" s="12" t="s">
        <v>19</v>
      </c>
      <c r="CCM12" s="12" t="s">
        <v>15</v>
      </c>
      <c r="CCN12" s="13" t="s">
        <v>21</v>
      </c>
      <c r="CCO12" s="8">
        <v>42796</v>
      </c>
      <c r="CCP12" s="12" t="s">
        <v>19</v>
      </c>
      <c r="CCQ12" s="12" t="s">
        <v>15</v>
      </c>
      <c r="CCR12" s="13" t="s">
        <v>21</v>
      </c>
      <c r="CCS12" s="8">
        <v>42796</v>
      </c>
      <c r="CCT12" s="12" t="s">
        <v>19</v>
      </c>
      <c r="CCU12" s="12" t="s">
        <v>15</v>
      </c>
      <c r="CCV12" s="13" t="s">
        <v>21</v>
      </c>
      <c r="CCW12" s="8">
        <v>42796</v>
      </c>
      <c r="CCX12" s="12" t="s">
        <v>19</v>
      </c>
      <c r="CCY12" s="12" t="s">
        <v>15</v>
      </c>
      <c r="CCZ12" s="13" t="s">
        <v>21</v>
      </c>
      <c r="CDA12" s="8">
        <v>42796</v>
      </c>
      <c r="CDB12" s="12" t="s">
        <v>19</v>
      </c>
      <c r="CDC12" s="12" t="s">
        <v>15</v>
      </c>
      <c r="CDD12" s="13" t="s">
        <v>21</v>
      </c>
      <c r="CDE12" s="8">
        <v>42796</v>
      </c>
      <c r="CDF12" s="12" t="s">
        <v>19</v>
      </c>
      <c r="CDG12" s="12" t="s">
        <v>15</v>
      </c>
      <c r="CDH12" s="13" t="s">
        <v>21</v>
      </c>
      <c r="CDI12" s="8">
        <v>42796</v>
      </c>
      <c r="CDJ12" s="12" t="s">
        <v>19</v>
      </c>
      <c r="CDK12" s="12" t="s">
        <v>15</v>
      </c>
      <c r="CDL12" s="13" t="s">
        <v>21</v>
      </c>
      <c r="CDM12" s="8">
        <v>42796</v>
      </c>
      <c r="CDN12" s="12" t="s">
        <v>19</v>
      </c>
      <c r="CDO12" s="12" t="s">
        <v>15</v>
      </c>
      <c r="CDP12" s="13" t="s">
        <v>21</v>
      </c>
      <c r="CDQ12" s="8">
        <v>42796</v>
      </c>
      <c r="CDR12" s="12" t="s">
        <v>19</v>
      </c>
      <c r="CDS12" s="12" t="s">
        <v>15</v>
      </c>
      <c r="CDT12" s="13" t="s">
        <v>21</v>
      </c>
      <c r="CDU12" s="8">
        <v>42796</v>
      </c>
      <c r="CDV12" s="12" t="s">
        <v>19</v>
      </c>
      <c r="CDW12" s="12" t="s">
        <v>15</v>
      </c>
      <c r="CDX12" s="13" t="s">
        <v>21</v>
      </c>
      <c r="CDY12" s="8">
        <v>42796</v>
      </c>
      <c r="CDZ12" s="12" t="s">
        <v>19</v>
      </c>
      <c r="CEA12" s="12" t="s">
        <v>15</v>
      </c>
      <c r="CEB12" s="13" t="s">
        <v>21</v>
      </c>
      <c r="CEC12" s="8">
        <v>42796</v>
      </c>
      <c r="CED12" s="12" t="s">
        <v>19</v>
      </c>
      <c r="CEE12" s="12" t="s">
        <v>15</v>
      </c>
      <c r="CEF12" s="13" t="s">
        <v>21</v>
      </c>
      <c r="CEG12" s="8">
        <v>42796</v>
      </c>
      <c r="CEH12" s="12" t="s">
        <v>19</v>
      </c>
      <c r="CEI12" s="12" t="s">
        <v>15</v>
      </c>
      <c r="CEJ12" s="13" t="s">
        <v>21</v>
      </c>
      <c r="CEK12" s="8">
        <v>42796</v>
      </c>
      <c r="CEL12" s="12" t="s">
        <v>19</v>
      </c>
      <c r="CEM12" s="12" t="s">
        <v>15</v>
      </c>
      <c r="CEN12" s="13" t="s">
        <v>21</v>
      </c>
      <c r="CEO12" s="8">
        <v>42796</v>
      </c>
      <c r="CEP12" s="12" t="s">
        <v>19</v>
      </c>
      <c r="CEQ12" s="12" t="s">
        <v>15</v>
      </c>
      <c r="CER12" s="13" t="s">
        <v>21</v>
      </c>
      <c r="CES12" s="8">
        <v>42796</v>
      </c>
      <c r="CET12" s="12" t="s">
        <v>19</v>
      </c>
      <c r="CEU12" s="12" t="s">
        <v>15</v>
      </c>
      <c r="CEV12" s="13" t="s">
        <v>21</v>
      </c>
      <c r="CEW12" s="8">
        <v>42796</v>
      </c>
      <c r="CEX12" s="12" t="s">
        <v>19</v>
      </c>
      <c r="CEY12" s="12" t="s">
        <v>15</v>
      </c>
      <c r="CEZ12" s="13" t="s">
        <v>21</v>
      </c>
      <c r="CFA12" s="8">
        <v>42796</v>
      </c>
      <c r="CFB12" s="12" t="s">
        <v>19</v>
      </c>
      <c r="CFC12" s="12" t="s">
        <v>15</v>
      </c>
      <c r="CFD12" s="13" t="s">
        <v>21</v>
      </c>
      <c r="CFE12" s="8">
        <v>42796</v>
      </c>
      <c r="CFF12" s="12" t="s">
        <v>19</v>
      </c>
      <c r="CFG12" s="12" t="s">
        <v>15</v>
      </c>
      <c r="CFH12" s="13" t="s">
        <v>21</v>
      </c>
      <c r="CFI12" s="8">
        <v>42796</v>
      </c>
      <c r="CFJ12" s="12" t="s">
        <v>19</v>
      </c>
      <c r="CFK12" s="12" t="s">
        <v>15</v>
      </c>
      <c r="CFL12" s="13" t="s">
        <v>21</v>
      </c>
      <c r="CFM12" s="8">
        <v>42796</v>
      </c>
      <c r="CFN12" s="12" t="s">
        <v>19</v>
      </c>
      <c r="CFO12" s="12" t="s">
        <v>15</v>
      </c>
      <c r="CFP12" s="13" t="s">
        <v>21</v>
      </c>
      <c r="CFQ12" s="8">
        <v>42796</v>
      </c>
      <c r="CFR12" s="12" t="s">
        <v>19</v>
      </c>
      <c r="CFS12" s="12" t="s">
        <v>15</v>
      </c>
      <c r="CFT12" s="13" t="s">
        <v>21</v>
      </c>
      <c r="CFU12" s="8">
        <v>42796</v>
      </c>
      <c r="CFV12" s="12" t="s">
        <v>19</v>
      </c>
      <c r="CFW12" s="12" t="s">
        <v>15</v>
      </c>
      <c r="CFX12" s="13" t="s">
        <v>21</v>
      </c>
      <c r="CFY12" s="8">
        <v>42796</v>
      </c>
      <c r="CFZ12" s="12" t="s">
        <v>19</v>
      </c>
      <c r="CGA12" s="12" t="s">
        <v>15</v>
      </c>
      <c r="CGB12" s="13" t="s">
        <v>21</v>
      </c>
      <c r="CGC12" s="8">
        <v>42796</v>
      </c>
      <c r="CGD12" s="12" t="s">
        <v>19</v>
      </c>
      <c r="CGE12" s="12" t="s">
        <v>15</v>
      </c>
      <c r="CGF12" s="13" t="s">
        <v>21</v>
      </c>
      <c r="CGG12" s="8">
        <v>42796</v>
      </c>
      <c r="CGH12" s="12" t="s">
        <v>19</v>
      </c>
      <c r="CGI12" s="12" t="s">
        <v>15</v>
      </c>
      <c r="CGJ12" s="13" t="s">
        <v>21</v>
      </c>
      <c r="CGK12" s="8">
        <v>42796</v>
      </c>
      <c r="CGL12" s="12" t="s">
        <v>19</v>
      </c>
      <c r="CGM12" s="12" t="s">
        <v>15</v>
      </c>
      <c r="CGN12" s="13" t="s">
        <v>21</v>
      </c>
      <c r="CGO12" s="8">
        <v>42796</v>
      </c>
      <c r="CGP12" s="12" t="s">
        <v>19</v>
      </c>
      <c r="CGQ12" s="12" t="s">
        <v>15</v>
      </c>
      <c r="CGR12" s="13" t="s">
        <v>21</v>
      </c>
      <c r="CGS12" s="8">
        <v>42796</v>
      </c>
      <c r="CGT12" s="12" t="s">
        <v>19</v>
      </c>
      <c r="CGU12" s="12" t="s">
        <v>15</v>
      </c>
      <c r="CGV12" s="13" t="s">
        <v>21</v>
      </c>
      <c r="CGW12" s="8">
        <v>42796</v>
      </c>
      <c r="CGX12" s="12" t="s">
        <v>19</v>
      </c>
      <c r="CGY12" s="12" t="s">
        <v>15</v>
      </c>
      <c r="CGZ12" s="13" t="s">
        <v>21</v>
      </c>
      <c r="CHA12" s="8">
        <v>42796</v>
      </c>
      <c r="CHB12" s="12" t="s">
        <v>19</v>
      </c>
      <c r="CHC12" s="12" t="s">
        <v>15</v>
      </c>
      <c r="CHD12" s="13" t="s">
        <v>21</v>
      </c>
      <c r="CHE12" s="8">
        <v>42796</v>
      </c>
      <c r="CHF12" s="12" t="s">
        <v>19</v>
      </c>
      <c r="CHG12" s="12" t="s">
        <v>15</v>
      </c>
      <c r="CHH12" s="13" t="s">
        <v>21</v>
      </c>
      <c r="CHI12" s="8">
        <v>42796</v>
      </c>
      <c r="CHJ12" s="12" t="s">
        <v>19</v>
      </c>
      <c r="CHK12" s="12" t="s">
        <v>15</v>
      </c>
      <c r="CHL12" s="13" t="s">
        <v>21</v>
      </c>
      <c r="CHM12" s="8">
        <v>42796</v>
      </c>
      <c r="CHN12" s="12" t="s">
        <v>19</v>
      </c>
      <c r="CHO12" s="12" t="s">
        <v>15</v>
      </c>
      <c r="CHP12" s="13" t="s">
        <v>21</v>
      </c>
      <c r="CHQ12" s="8">
        <v>42796</v>
      </c>
      <c r="CHR12" s="12" t="s">
        <v>19</v>
      </c>
      <c r="CHS12" s="12" t="s">
        <v>15</v>
      </c>
      <c r="CHT12" s="13" t="s">
        <v>21</v>
      </c>
      <c r="CHU12" s="8">
        <v>42796</v>
      </c>
      <c r="CHV12" s="12" t="s">
        <v>19</v>
      </c>
      <c r="CHW12" s="12" t="s">
        <v>15</v>
      </c>
      <c r="CHX12" s="13" t="s">
        <v>21</v>
      </c>
      <c r="CHY12" s="8">
        <v>42796</v>
      </c>
      <c r="CHZ12" s="12" t="s">
        <v>19</v>
      </c>
      <c r="CIA12" s="12" t="s">
        <v>15</v>
      </c>
      <c r="CIB12" s="13" t="s">
        <v>21</v>
      </c>
      <c r="CIC12" s="8">
        <v>42796</v>
      </c>
      <c r="CID12" s="12" t="s">
        <v>19</v>
      </c>
      <c r="CIE12" s="12" t="s">
        <v>15</v>
      </c>
      <c r="CIF12" s="13" t="s">
        <v>21</v>
      </c>
      <c r="CIG12" s="8">
        <v>42796</v>
      </c>
      <c r="CIH12" s="12" t="s">
        <v>19</v>
      </c>
      <c r="CII12" s="12" t="s">
        <v>15</v>
      </c>
      <c r="CIJ12" s="13" t="s">
        <v>21</v>
      </c>
      <c r="CIK12" s="8">
        <v>42796</v>
      </c>
      <c r="CIL12" s="12" t="s">
        <v>19</v>
      </c>
      <c r="CIM12" s="12" t="s">
        <v>15</v>
      </c>
      <c r="CIN12" s="13" t="s">
        <v>21</v>
      </c>
      <c r="CIO12" s="8">
        <v>42796</v>
      </c>
      <c r="CIP12" s="12" t="s">
        <v>19</v>
      </c>
      <c r="CIQ12" s="12" t="s">
        <v>15</v>
      </c>
      <c r="CIR12" s="13" t="s">
        <v>21</v>
      </c>
      <c r="CIS12" s="8">
        <v>42796</v>
      </c>
      <c r="CIT12" s="12" t="s">
        <v>19</v>
      </c>
      <c r="CIU12" s="12" t="s">
        <v>15</v>
      </c>
      <c r="CIV12" s="13" t="s">
        <v>21</v>
      </c>
      <c r="CIW12" s="8">
        <v>42796</v>
      </c>
      <c r="CIX12" s="12" t="s">
        <v>19</v>
      </c>
      <c r="CIY12" s="12" t="s">
        <v>15</v>
      </c>
      <c r="CIZ12" s="13" t="s">
        <v>21</v>
      </c>
      <c r="CJA12" s="8">
        <v>42796</v>
      </c>
      <c r="CJB12" s="12" t="s">
        <v>19</v>
      </c>
      <c r="CJC12" s="12" t="s">
        <v>15</v>
      </c>
      <c r="CJD12" s="13" t="s">
        <v>21</v>
      </c>
      <c r="CJE12" s="8">
        <v>42796</v>
      </c>
      <c r="CJF12" s="12" t="s">
        <v>19</v>
      </c>
      <c r="CJG12" s="12" t="s">
        <v>15</v>
      </c>
      <c r="CJH12" s="13" t="s">
        <v>21</v>
      </c>
      <c r="CJI12" s="8">
        <v>42796</v>
      </c>
      <c r="CJJ12" s="12" t="s">
        <v>19</v>
      </c>
      <c r="CJK12" s="12" t="s">
        <v>15</v>
      </c>
      <c r="CJL12" s="13" t="s">
        <v>21</v>
      </c>
      <c r="CJM12" s="8">
        <v>42796</v>
      </c>
      <c r="CJN12" s="12" t="s">
        <v>19</v>
      </c>
      <c r="CJO12" s="12" t="s">
        <v>15</v>
      </c>
      <c r="CJP12" s="13" t="s">
        <v>21</v>
      </c>
      <c r="CJQ12" s="8">
        <v>42796</v>
      </c>
      <c r="CJR12" s="12" t="s">
        <v>19</v>
      </c>
      <c r="CJS12" s="12" t="s">
        <v>15</v>
      </c>
      <c r="CJT12" s="13" t="s">
        <v>21</v>
      </c>
      <c r="CJU12" s="8">
        <v>42796</v>
      </c>
      <c r="CJV12" s="12" t="s">
        <v>19</v>
      </c>
      <c r="CJW12" s="12" t="s">
        <v>15</v>
      </c>
      <c r="CJX12" s="13" t="s">
        <v>21</v>
      </c>
      <c r="CJY12" s="8">
        <v>42796</v>
      </c>
      <c r="CJZ12" s="12" t="s">
        <v>19</v>
      </c>
      <c r="CKA12" s="12" t="s">
        <v>15</v>
      </c>
      <c r="CKB12" s="13" t="s">
        <v>21</v>
      </c>
      <c r="CKC12" s="8">
        <v>42796</v>
      </c>
      <c r="CKD12" s="12" t="s">
        <v>19</v>
      </c>
      <c r="CKE12" s="12" t="s">
        <v>15</v>
      </c>
      <c r="CKF12" s="13" t="s">
        <v>21</v>
      </c>
      <c r="CKG12" s="8">
        <v>42796</v>
      </c>
      <c r="CKH12" s="12" t="s">
        <v>19</v>
      </c>
      <c r="CKI12" s="12" t="s">
        <v>15</v>
      </c>
      <c r="CKJ12" s="13" t="s">
        <v>21</v>
      </c>
      <c r="CKK12" s="8">
        <v>42796</v>
      </c>
      <c r="CKL12" s="12" t="s">
        <v>19</v>
      </c>
      <c r="CKM12" s="12" t="s">
        <v>15</v>
      </c>
      <c r="CKN12" s="13" t="s">
        <v>21</v>
      </c>
      <c r="CKO12" s="8">
        <v>42796</v>
      </c>
      <c r="CKP12" s="12" t="s">
        <v>19</v>
      </c>
      <c r="CKQ12" s="12" t="s">
        <v>15</v>
      </c>
      <c r="CKR12" s="13" t="s">
        <v>21</v>
      </c>
      <c r="CKS12" s="8">
        <v>42796</v>
      </c>
      <c r="CKT12" s="12" t="s">
        <v>19</v>
      </c>
      <c r="CKU12" s="12" t="s">
        <v>15</v>
      </c>
      <c r="CKV12" s="13" t="s">
        <v>21</v>
      </c>
      <c r="CKW12" s="8">
        <v>42796</v>
      </c>
      <c r="CKX12" s="12" t="s">
        <v>19</v>
      </c>
      <c r="CKY12" s="12" t="s">
        <v>15</v>
      </c>
      <c r="CKZ12" s="13" t="s">
        <v>21</v>
      </c>
      <c r="CLA12" s="8">
        <v>42796</v>
      </c>
      <c r="CLB12" s="12" t="s">
        <v>19</v>
      </c>
      <c r="CLC12" s="12" t="s">
        <v>15</v>
      </c>
      <c r="CLD12" s="13" t="s">
        <v>21</v>
      </c>
      <c r="CLE12" s="8">
        <v>42796</v>
      </c>
      <c r="CLF12" s="12" t="s">
        <v>19</v>
      </c>
      <c r="CLG12" s="12" t="s">
        <v>15</v>
      </c>
      <c r="CLH12" s="13" t="s">
        <v>21</v>
      </c>
      <c r="CLI12" s="8">
        <v>42796</v>
      </c>
      <c r="CLJ12" s="12" t="s">
        <v>19</v>
      </c>
      <c r="CLK12" s="12" t="s">
        <v>15</v>
      </c>
      <c r="CLL12" s="13" t="s">
        <v>21</v>
      </c>
      <c r="CLM12" s="8">
        <v>42796</v>
      </c>
      <c r="CLN12" s="12" t="s">
        <v>19</v>
      </c>
      <c r="CLO12" s="12" t="s">
        <v>15</v>
      </c>
      <c r="CLP12" s="13" t="s">
        <v>21</v>
      </c>
      <c r="CLQ12" s="8">
        <v>42796</v>
      </c>
      <c r="CLR12" s="12" t="s">
        <v>19</v>
      </c>
      <c r="CLS12" s="12" t="s">
        <v>15</v>
      </c>
      <c r="CLT12" s="13" t="s">
        <v>21</v>
      </c>
      <c r="CLU12" s="8">
        <v>42796</v>
      </c>
      <c r="CLV12" s="12" t="s">
        <v>19</v>
      </c>
      <c r="CLW12" s="12" t="s">
        <v>15</v>
      </c>
      <c r="CLX12" s="13" t="s">
        <v>21</v>
      </c>
      <c r="CLY12" s="8">
        <v>42796</v>
      </c>
      <c r="CLZ12" s="12" t="s">
        <v>19</v>
      </c>
      <c r="CMA12" s="12" t="s">
        <v>15</v>
      </c>
      <c r="CMB12" s="13" t="s">
        <v>21</v>
      </c>
      <c r="CMC12" s="8">
        <v>42796</v>
      </c>
      <c r="CMD12" s="12" t="s">
        <v>19</v>
      </c>
      <c r="CME12" s="12" t="s">
        <v>15</v>
      </c>
      <c r="CMF12" s="13" t="s">
        <v>21</v>
      </c>
      <c r="CMG12" s="8">
        <v>42796</v>
      </c>
      <c r="CMH12" s="12" t="s">
        <v>19</v>
      </c>
      <c r="CMI12" s="12" t="s">
        <v>15</v>
      </c>
      <c r="CMJ12" s="13" t="s">
        <v>21</v>
      </c>
      <c r="CMK12" s="8">
        <v>42796</v>
      </c>
      <c r="CML12" s="12" t="s">
        <v>19</v>
      </c>
      <c r="CMM12" s="12" t="s">
        <v>15</v>
      </c>
      <c r="CMN12" s="13" t="s">
        <v>21</v>
      </c>
      <c r="CMO12" s="8">
        <v>42796</v>
      </c>
      <c r="CMP12" s="12" t="s">
        <v>19</v>
      </c>
      <c r="CMQ12" s="12" t="s">
        <v>15</v>
      </c>
      <c r="CMR12" s="13" t="s">
        <v>21</v>
      </c>
      <c r="CMS12" s="8">
        <v>42796</v>
      </c>
      <c r="CMT12" s="12" t="s">
        <v>19</v>
      </c>
      <c r="CMU12" s="12" t="s">
        <v>15</v>
      </c>
      <c r="CMV12" s="13" t="s">
        <v>21</v>
      </c>
      <c r="CMW12" s="8">
        <v>42796</v>
      </c>
      <c r="CMX12" s="12" t="s">
        <v>19</v>
      </c>
      <c r="CMY12" s="12" t="s">
        <v>15</v>
      </c>
      <c r="CMZ12" s="13" t="s">
        <v>21</v>
      </c>
      <c r="CNA12" s="8">
        <v>42796</v>
      </c>
      <c r="CNB12" s="12" t="s">
        <v>19</v>
      </c>
      <c r="CNC12" s="12" t="s">
        <v>15</v>
      </c>
      <c r="CND12" s="13" t="s">
        <v>21</v>
      </c>
      <c r="CNE12" s="8">
        <v>42796</v>
      </c>
      <c r="CNF12" s="12" t="s">
        <v>19</v>
      </c>
      <c r="CNG12" s="12" t="s">
        <v>15</v>
      </c>
      <c r="CNH12" s="13" t="s">
        <v>21</v>
      </c>
      <c r="CNI12" s="8">
        <v>42796</v>
      </c>
      <c r="CNJ12" s="12" t="s">
        <v>19</v>
      </c>
      <c r="CNK12" s="12" t="s">
        <v>15</v>
      </c>
      <c r="CNL12" s="13" t="s">
        <v>21</v>
      </c>
      <c r="CNM12" s="8">
        <v>42796</v>
      </c>
      <c r="CNN12" s="12" t="s">
        <v>19</v>
      </c>
      <c r="CNO12" s="12" t="s">
        <v>15</v>
      </c>
      <c r="CNP12" s="13" t="s">
        <v>21</v>
      </c>
      <c r="CNQ12" s="8">
        <v>42796</v>
      </c>
      <c r="CNR12" s="12" t="s">
        <v>19</v>
      </c>
      <c r="CNS12" s="12" t="s">
        <v>15</v>
      </c>
      <c r="CNT12" s="13" t="s">
        <v>21</v>
      </c>
      <c r="CNU12" s="8">
        <v>42796</v>
      </c>
      <c r="CNV12" s="12" t="s">
        <v>19</v>
      </c>
      <c r="CNW12" s="12" t="s">
        <v>15</v>
      </c>
      <c r="CNX12" s="13" t="s">
        <v>21</v>
      </c>
      <c r="CNY12" s="8">
        <v>42796</v>
      </c>
      <c r="CNZ12" s="12" t="s">
        <v>19</v>
      </c>
      <c r="COA12" s="12" t="s">
        <v>15</v>
      </c>
      <c r="COB12" s="13" t="s">
        <v>21</v>
      </c>
      <c r="COC12" s="8">
        <v>42796</v>
      </c>
      <c r="COD12" s="12" t="s">
        <v>19</v>
      </c>
      <c r="COE12" s="12" t="s">
        <v>15</v>
      </c>
      <c r="COF12" s="13" t="s">
        <v>21</v>
      </c>
      <c r="COG12" s="8">
        <v>42796</v>
      </c>
      <c r="COH12" s="12" t="s">
        <v>19</v>
      </c>
      <c r="COI12" s="12" t="s">
        <v>15</v>
      </c>
      <c r="COJ12" s="13" t="s">
        <v>21</v>
      </c>
      <c r="COK12" s="8">
        <v>42796</v>
      </c>
      <c r="COL12" s="12" t="s">
        <v>19</v>
      </c>
      <c r="COM12" s="12" t="s">
        <v>15</v>
      </c>
      <c r="CON12" s="13" t="s">
        <v>21</v>
      </c>
      <c r="COO12" s="8">
        <v>42796</v>
      </c>
      <c r="COP12" s="12" t="s">
        <v>19</v>
      </c>
      <c r="COQ12" s="12" t="s">
        <v>15</v>
      </c>
      <c r="COR12" s="13" t="s">
        <v>21</v>
      </c>
      <c r="COS12" s="8">
        <v>42796</v>
      </c>
      <c r="COT12" s="12" t="s">
        <v>19</v>
      </c>
      <c r="COU12" s="12" t="s">
        <v>15</v>
      </c>
      <c r="COV12" s="13" t="s">
        <v>21</v>
      </c>
      <c r="COW12" s="8">
        <v>42796</v>
      </c>
      <c r="COX12" s="12" t="s">
        <v>19</v>
      </c>
      <c r="COY12" s="12" t="s">
        <v>15</v>
      </c>
      <c r="COZ12" s="13" t="s">
        <v>21</v>
      </c>
      <c r="CPA12" s="8">
        <v>42796</v>
      </c>
      <c r="CPB12" s="12" t="s">
        <v>19</v>
      </c>
      <c r="CPC12" s="12" t="s">
        <v>15</v>
      </c>
      <c r="CPD12" s="13" t="s">
        <v>21</v>
      </c>
      <c r="CPE12" s="8">
        <v>42796</v>
      </c>
      <c r="CPF12" s="12" t="s">
        <v>19</v>
      </c>
      <c r="CPG12" s="12" t="s">
        <v>15</v>
      </c>
      <c r="CPH12" s="13" t="s">
        <v>21</v>
      </c>
      <c r="CPI12" s="8">
        <v>42796</v>
      </c>
      <c r="CPJ12" s="12" t="s">
        <v>19</v>
      </c>
      <c r="CPK12" s="12" t="s">
        <v>15</v>
      </c>
      <c r="CPL12" s="13" t="s">
        <v>21</v>
      </c>
      <c r="CPM12" s="8">
        <v>42796</v>
      </c>
      <c r="CPN12" s="12" t="s">
        <v>19</v>
      </c>
      <c r="CPO12" s="12" t="s">
        <v>15</v>
      </c>
      <c r="CPP12" s="13" t="s">
        <v>21</v>
      </c>
      <c r="CPQ12" s="8">
        <v>42796</v>
      </c>
      <c r="CPR12" s="12" t="s">
        <v>19</v>
      </c>
      <c r="CPS12" s="12" t="s">
        <v>15</v>
      </c>
      <c r="CPT12" s="13" t="s">
        <v>21</v>
      </c>
      <c r="CPU12" s="8">
        <v>42796</v>
      </c>
      <c r="CPV12" s="12" t="s">
        <v>19</v>
      </c>
      <c r="CPW12" s="12" t="s">
        <v>15</v>
      </c>
      <c r="CPX12" s="13" t="s">
        <v>21</v>
      </c>
      <c r="CPY12" s="8">
        <v>42796</v>
      </c>
      <c r="CPZ12" s="12" t="s">
        <v>19</v>
      </c>
      <c r="CQA12" s="12" t="s">
        <v>15</v>
      </c>
      <c r="CQB12" s="13" t="s">
        <v>21</v>
      </c>
      <c r="CQC12" s="8">
        <v>42796</v>
      </c>
      <c r="CQD12" s="12" t="s">
        <v>19</v>
      </c>
      <c r="CQE12" s="12" t="s">
        <v>15</v>
      </c>
      <c r="CQF12" s="13" t="s">
        <v>21</v>
      </c>
      <c r="CQG12" s="8">
        <v>42796</v>
      </c>
      <c r="CQH12" s="12" t="s">
        <v>19</v>
      </c>
      <c r="CQI12" s="12" t="s">
        <v>15</v>
      </c>
      <c r="CQJ12" s="13" t="s">
        <v>21</v>
      </c>
      <c r="CQK12" s="8">
        <v>42796</v>
      </c>
      <c r="CQL12" s="12" t="s">
        <v>19</v>
      </c>
      <c r="CQM12" s="12" t="s">
        <v>15</v>
      </c>
      <c r="CQN12" s="13" t="s">
        <v>21</v>
      </c>
      <c r="CQO12" s="8">
        <v>42796</v>
      </c>
      <c r="CQP12" s="12" t="s">
        <v>19</v>
      </c>
      <c r="CQQ12" s="12" t="s">
        <v>15</v>
      </c>
      <c r="CQR12" s="13" t="s">
        <v>21</v>
      </c>
      <c r="CQS12" s="8">
        <v>42796</v>
      </c>
      <c r="CQT12" s="12" t="s">
        <v>19</v>
      </c>
      <c r="CQU12" s="12" t="s">
        <v>15</v>
      </c>
      <c r="CQV12" s="13" t="s">
        <v>21</v>
      </c>
      <c r="CQW12" s="8">
        <v>42796</v>
      </c>
      <c r="CQX12" s="12" t="s">
        <v>19</v>
      </c>
      <c r="CQY12" s="12" t="s">
        <v>15</v>
      </c>
      <c r="CQZ12" s="13" t="s">
        <v>21</v>
      </c>
      <c r="CRA12" s="8">
        <v>42796</v>
      </c>
      <c r="CRB12" s="12" t="s">
        <v>19</v>
      </c>
      <c r="CRC12" s="12" t="s">
        <v>15</v>
      </c>
      <c r="CRD12" s="13" t="s">
        <v>21</v>
      </c>
      <c r="CRE12" s="8">
        <v>42796</v>
      </c>
      <c r="CRF12" s="12" t="s">
        <v>19</v>
      </c>
      <c r="CRG12" s="12" t="s">
        <v>15</v>
      </c>
      <c r="CRH12" s="13" t="s">
        <v>21</v>
      </c>
      <c r="CRI12" s="8">
        <v>42796</v>
      </c>
      <c r="CRJ12" s="12" t="s">
        <v>19</v>
      </c>
      <c r="CRK12" s="12" t="s">
        <v>15</v>
      </c>
      <c r="CRL12" s="13" t="s">
        <v>21</v>
      </c>
      <c r="CRM12" s="8">
        <v>42796</v>
      </c>
      <c r="CRN12" s="12" t="s">
        <v>19</v>
      </c>
      <c r="CRO12" s="12" t="s">
        <v>15</v>
      </c>
      <c r="CRP12" s="13" t="s">
        <v>21</v>
      </c>
      <c r="CRQ12" s="8">
        <v>42796</v>
      </c>
      <c r="CRR12" s="12" t="s">
        <v>19</v>
      </c>
      <c r="CRS12" s="12" t="s">
        <v>15</v>
      </c>
      <c r="CRT12" s="13" t="s">
        <v>21</v>
      </c>
      <c r="CRU12" s="8">
        <v>42796</v>
      </c>
      <c r="CRV12" s="12" t="s">
        <v>19</v>
      </c>
      <c r="CRW12" s="12" t="s">
        <v>15</v>
      </c>
      <c r="CRX12" s="13" t="s">
        <v>21</v>
      </c>
      <c r="CRY12" s="8">
        <v>42796</v>
      </c>
      <c r="CRZ12" s="12" t="s">
        <v>19</v>
      </c>
      <c r="CSA12" s="12" t="s">
        <v>15</v>
      </c>
      <c r="CSB12" s="13" t="s">
        <v>21</v>
      </c>
      <c r="CSC12" s="8">
        <v>42796</v>
      </c>
      <c r="CSD12" s="12" t="s">
        <v>19</v>
      </c>
      <c r="CSE12" s="12" t="s">
        <v>15</v>
      </c>
      <c r="CSF12" s="13" t="s">
        <v>21</v>
      </c>
      <c r="CSG12" s="8">
        <v>42796</v>
      </c>
      <c r="CSH12" s="12" t="s">
        <v>19</v>
      </c>
      <c r="CSI12" s="12" t="s">
        <v>15</v>
      </c>
      <c r="CSJ12" s="13" t="s">
        <v>21</v>
      </c>
      <c r="CSK12" s="8">
        <v>42796</v>
      </c>
      <c r="CSL12" s="12" t="s">
        <v>19</v>
      </c>
      <c r="CSM12" s="12" t="s">
        <v>15</v>
      </c>
      <c r="CSN12" s="13" t="s">
        <v>21</v>
      </c>
      <c r="CSO12" s="8">
        <v>42796</v>
      </c>
      <c r="CSP12" s="12" t="s">
        <v>19</v>
      </c>
      <c r="CSQ12" s="12" t="s">
        <v>15</v>
      </c>
      <c r="CSR12" s="13" t="s">
        <v>21</v>
      </c>
      <c r="CSS12" s="8">
        <v>42796</v>
      </c>
      <c r="CST12" s="12" t="s">
        <v>19</v>
      </c>
      <c r="CSU12" s="12" t="s">
        <v>15</v>
      </c>
      <c r="CSV12" s="13" t="s">
        <v>21</v>
      </c>
      <c r="CSW12" s="8">
        <v>42796</v>
      </c>
      <c r="CSX12" s="12" t="s">
        <v>19</v>
      </c>
      <c r="CSY12" s="12" t="s">
        <v>15</v>
      </c>
      <c r="CSZ12" s="13" t="s">
        <v>21</v>
      </c>
      <c r="CTA12" s="8">
        <v>42796</v>
      </c>
      <c r="CTB12" s="12" t="s">
        <v>19</v>
      </c>
      <c r="CTC12" s="12" t="s">
        <v>15</v>
      </c>
      <c r="CTD12" s="13" t="s">
        <v>21</v>
      </c>
      <c r="CTE12" s="8">
        <v>42796</v>
      </c>
      <c r="CTF12" s="12" t="s">
        <v>19</v>
      </c>
      <c r="CTG12" s="12" t="s">
        <v>15</v>
      </c>
      <c r="CTH12" s="13" t="s">
        <v>21</v>
      </c>
      <c r="CTI12" s="8">
        <v>42796</v>
      </c>
      <c r="CTJ12" s="12" t="s">
        <v>19</v>
      </c>
      <c r="CTK12" s="12" t="s">
        <v>15</v>
      </c>
      <c r="CTL12" s="13" t="s">
        <v>21</v>
      </c>
      <c r="CTM12" s="8">
        <v>42796</v>
      </c>
      <c r="CTN12" s="12" t="s">
        <v>19</v>
      </c>
      <c r="CTO12" s="12" t="s">
        <v>15</v>
      </c>
      <c r="CTP12" s="13" t="s">
        <v>21</v>
      </c>
      <c r="CTQ12" s="8">
        <v>42796</v>
      </c>
      <c r="CTR12" s="12" t="s">
        <v>19</v>
      </c>
      <c r="CTS12" s="12" t="s">
        <v>15</v>
      </c>
      <c r="CTT12" s="13" t="s">
        <v>21</v>
      </c>
      <c r="CTU12" s="8">
        <v>42796</v>
      </c>
      <c r="CTV12" s="12" t="s">
        <v>19</v>
      </c>
      <c r="CTW12" s="12" t="s">
        <v>15</v>
      </c>
      <c r="CTX12" s="13" t="s">
        <v>21</v>
      </c>
      <c r="CTY12" s="8">
        <v>42796</v>
      </c>
      <c r="CTZ12" s="12" t="s">
        <v>19</v>
      </c>
      <c r="CUA12" s="12" t="s">
        <v>15</v>
      </c>
      <c r="CUB12" s="13" t="s">
        <v>21</v>
      </c>
      <c r="CUC12" s="8">
        <v>42796</v>
      </c>
      <c r="CUD12" s="12" t="s">
        <v>19</v>
      </c>
      <c r="CUE12" s="12" t="s">
        <v>15</v>
      </c>
      <c r="CUF12" s="13" t="s">
        <v>21</v>
      </c>
      <c r="CUG12" s="8">
        <v>42796</v>
      </c>
      <c r="CUH12" s="12" t="s">
        <v>19</v>
      </c>
      <c r="CUI12" s="12" t="s">
        <v>15</v>
      </c>
      <c r="CUJ12" s="13" t="s">
        <v>21</v>
      </c>
      <c r="CUK12" s="8">
        <v>42796</v>
      </c>
      <c r="CUL12" s="12" t="s">
        <v>19</v>
      </c>
      <c r="CUM12" s="12" t="s">
        <v>15</v>
      </c>
      <c r="CUN12" s="13" t="s">
        <v>21</v>
      </c>
      <c r="CUO12" s="8">
        <v>42796</v>
      </c>
      <c r="CUP12" s="12" t="s">
        <v>19</v>
      </c>
      <c r="CUQ12" s="12" t="s">
        <v>15</v>
      </c>
      <c r="CUR12" s="13" t="s">
        <v>21</v>
      </c>
      <c r="CUS12" s="8">
        <v>42796</v>
      </c>
      <c r="CUT12" s="12" t="s">
        <v>19</v>
      </c>
      <c r="CUU12" s="12" t="s">
        <v>15</v>
      </c>
      <c r="CUV12" s="13" t="s">
        <v>21</v>
      </c>
      <c r="CUW12" s="8">
        <v>42796</v>
      </c>
      <c r="CUX12" s="12" t="s">
        <v>19</v>
      </c>
      <c r="CUY12" s="12" t="s">
        <v>15</v>
      </c>
      <c r="CUZ12" s="13" t="s">
        <v>21</v>
      </c>
      <c r="CVA12" s="8">
        <v>42796</v>
      </c>
      <c r="CVB12" s="12" t="s">
        <v>19</v>
      </c>
      <c r="CVC12" s="12" t="s">
        <v>15</v>
      </c>
      <c r="CVD12" s="13" t="s">
        <v>21</v>
      </c>
      <c r="CVE12" s="8">
        <v>42796</v>
      </c>
      <c r="CVF12" s="12" t="s">
        <v>19</v>
      </c>
      <c r="CVG12" s="12" t="s">
        <v>15</v>
      </c>
      <c r="CVH12" s="13" t="s">
        <v>21</v>
      </c>
      <c r="CVI12" s="8">
        <v>42796</v>
      </c>
      <c r="CVJ12" s="12" t="s">
        <v>19</v>
      </c>
      <c r="CVK12" s="12" t="s">
        <v>15</v>
      </c>
      <c r="CVL12" s="13" t="s">
        <v>21</v>
      </c>
      <c r="CVM12" s="8">
        <v>42796</v>
      </c>
      <c r="CVN12" s="12" t="s">
        <v>19</v>
      </c>
      <c r="CVO12" s="12" t="s">
        <v>15</v>
      </c>
      <c r="CVP12" s="13" t="s">
        <v>21</v>
      </c>
      <c r="CVQ12" s="8">
        <v>42796</v>
      </c>
      <c r="CVR12" s="12" t="s">
        <v>19</v>
      </c>
      <c r="CVS12" s="12" t="s">
        <v>15</v>
      </c>
      <c r="CVT12" s="13" t="s">
        <v>21</v>
      </c>
      <c r="CVU12" s="8">
        <v>42796</v>
      </c>
      <c r="CVV12" s="12" t="s">
        <v>19</v>
      </c>
      <c r="CVW12" s="12" t="s">
        <v>15</v>
      </c>
      <c r="CVX12" s="13" t="s">
        <v>21</v>
      </c>
      <c r="CVY12" s="8">
        <v>42796</v>
      </c>
      <c r="CVZ12" s="12" t="s">
        <v>19</v>
      </c>
      <c r="CWA12" s="12" t="s">
        <v>15</v>
      </c>
      <c r="CWB12" s="13" t="s">
        <v>21</v>
      </c>
      <c r="CWC12" s="8">
        <v>42796</v>
      </c>
      <c r="CWD12" s="12" t="s">
        <v>19</v>
      </c>
      <c r="CWE12" s="12" t="s">
        <v>15</v>
      </c>
      <c r="CWF12" s="13" t="s">
        <v>21</v>
      </c>
      <c r="CWG12" s="8">
        <v>42796</v>
      </c>
      <c r="CWH12" s="12" t="s">
        <v>19</v>
      </c>
      <c r="CWI12" s="12" t="s">
        <v>15</v>
      </c>
      <c r="CWJ12" s="13" t="s">
        <v>21</v>
      </c>
      <c r="CWK12" s="8">
        <v>42796</v>
      </c>
      <c r="CWL12" s="12" t="s">
        <v>19</v>
      </c>
      <c r="CWM12" s="12" t="s">
        <v>15</v>
      </c>
      <c r="CWN12" s="13" t="s">
        <v>21</v>
      </c>
      <c r="CWO12" s="8">
        <v>42796</v>
      </c>
      <c r="CWP12" s="12" t="s">
        <v>19</v>
      </c>
      <c r="CWQ12" s="12" t="s">
        <v>15</v>
      </c>
      <c r="CWR12" s="13" t="s">
        <v>21</v>
      </c>
      <c r="CWS12" s="8">
        <v>42796</v>
      </c>
      <c r="CWT12" s="12" t="s">
        <v>19</v>
      </c>
      <c r="CWU12" s="12" t="s">
        <v>15</v>
      </c>
      <c r="CWV12" s="13" t="s">
        <v>21</v>
      </c>
      <c r="CWW12" s="8">
        <v>42796</v>
      </c>
      <c r="CWX12" s="12" t="s">
        <v>19</v>
      </c>
      <c r="CWY12" s="12" t="s">
        <v>15</v>
      </c>
      <c r="CWZ12" s="13" t="s">
        <v>21</v>
      </c>
      <c r="CXA12" s="8">
        <v>42796</v>
      </c>
      <c r="CXB12" s="12" t="s">
        <v>19</v>
      </c>
      <c r="CXC12" s="12" t="s">
        <v>15</v>
      </c>
      <c r="CXD12" s="13" t="s">
        <v>21</v>
      </c>
      <c r="CXE12" s="8">
        <v>42796</v>
      </c>
      <c r="CXF12" s="12" t="s">
        <v>19</v>
      </c>
      <c r="CXG12" s="12" t="s">
        <v>15</v>
      </c>
      <c r="CXH12" s="13" t="s">
        <v>21</v>
      </c>
      <c r="CXI12" s="8">
        <v>42796</v>
      </c>
      <c r="CXJ12" s="12" t="s">
        <v>19</v>
      </c>
      <c r="CXK12" s="12" t="s">
        <v>15</v>
      </c>
      <c r="CXL12" s="13" t="s">
        <v>21</v>
      </c>
      <c r="CXM12" s="8">
        <v>42796</v>
      </c>
      <c r="CXN12" s="12" t="s">
        <v>19</v>
      </c>
      <c r="CXO12" s="12" t="s">
        <v>15</v>
      </c>
      <c r="CXP12" s="13" t="s">
        <v>21</v>
      </c>
      <c r="CXQ12" s="8">
        <v>42796</v>
      </c>
      <c r="CXR12" s="12" t="s">
        <v>19</v>
      </c>
      <c r="CXS12" s="12" t="s">
        <v>15</v>
      </c>
      <c r="CXT12" s="13" t="s">
        <v>21</v>
      </c>
      <c r="CXU12" s="8">
        <v>42796</v>
      </c>
      <c r="CXV12" s="12" t="s">
        <v>19</v>
      </c>
      <c r="CXW12" s="12" t="s">
        <v>15</v>
      </c>
      <c r="CXX12" s="13" t="s">
        <v>21</v>
      </c>
      <c r="CXY12" s="8">
        <v>42796</v>
      </c>
      <c r="CXZ12" s="12" t="s">
        <v>19</v>
      </c>
      <c r="CYA12" s="12" t="s">
        <v>15</v>
      </c>
      <c r="CYB12" s="13" t="s">
        <v>21</v>
      </c>
      <c r="CYC12" s="8">
        <v>42796</v>
      </c>
      <c r="CYD12" s="12" t="s">
        <v>19</v>
      </c>
      <c r="CYE12" s="12" t="s">
        <v>15</v>
      </c>
      <c r="CYF12" s="13" t="s">
        <v>21</v>
      </c>
      <c r="CYG12" s="8">
        <v>42796</v>
      </c>
      <c r="CYH12" s="12" t="s">
        <v>19</v>
      </c>
      <c r="CYI12" s="12" t="s">
        <v>15</v>
      </c>
      <c r="CYJ12" s="13" t="s">
        <v>21</v>
      </c>
      <c r="CYK12" s="8">
        <v>42796</v>
      </c>
      <c r="CYL12" s="12" t="s">
        <v>19</v>
      </c>
      <c r="CYM12" s="12" t="s">
        <v>15</v>
      </c>
      <c r="CYN12" s="13" t="s">
        <v>21</v>
      </c>
      <c r="CYO12" s="8">
        <v>42796</v>
      </c>
      <c r="CYP12" s="12" t="s">
        <v>19</v>
      </c>
      <c r="CYQ12" s="12" t="s">
        <v>15</v>
      </c>
      <c r="CYR12" s="13" t="s">
        <v>21</v>
      </c>
      <c r="CYS12" s="8">
        <v>42796</v>
      </c>
      <c r="CYT12" s="12" t="s">
        <v>19</v>
      </c>
      <c r="CYU12" s="12" t="s">
        <v>15</v>
      </c>
      <c r="CYV12" s="13" t="s">
        <v>21</v>
      </c>
      <c r="CYW12" s="8">
        <v>42796</v>
      </c>
      <c r="CYX12" s="12" t="s">
        <v>19</v>
      </c>
      <c r="CYY12" s="12" t="s">
        <v>15</v>
      </c>
      <c r="CYZ12" s="13" t="s">
        <v>21</v>
      </c>
      <c r="CZA12" s="8">
        <v>42796</v>
      </c>
      <c r="CZB12" s="12" t="s">
        <v>19</v>
      </c>
      <c r="CZC12" s="12" t="s">
        <v>15</v>
      </c>
      <c r="CZD12" s="13" t="s">
        <v>21</v>
      </c>
      <c r="CZE12" s="8">
        <v>42796</v>
      </c>
      <c r="CZF12" s="12" t="s">
        <v>19</v>
      </c>
      <c r="CZG12" s="12" t="s">
        <v>15</v>
      </c>
      <c r="CZH12" s="13" t="s">
        <v>21</v>
      </c>
      <c r="CZI12" s="8">
        <v>42796</v>
      </c>
      <c r="CZJ12" s="12" t="s">
        <v>19</v>
      </c>
      <c r="CZK12" s="12" t="s">
        <v>15</v>
      </c>
      <c r="CZL12" s="13" t="s">
        <v>21</v>
      </c>
      <c r="CZM12" s="8">
        <v>42796</v>
      </c>
      <c r="CZN12" s="12" t="s">
        <v>19</v>
      </c>
      <c r="CZO12" s="12" t="s">
        <v>15</v>
      </c>
      <c r="CZP12" s="13" t="s">
        <v>21</v>
      </c>
      <c r="CZQ12" s="8">
        <v>42796</v>
      </c>
      <c r="CZR12" s="12" t="s">
        <v>19</v>
      </c>
      <c r="CZS12" s="12" t="s">
        <v>15</v>
      </c>
      <c r="CZT12" s="13" t="s">
        <v>21</v>
      </c>
      <c r="CZU12" s="8">
        <v>42796</v>
      </c>
      <c r="CZV12" s="12" t="s">
        <v>19</v>
      </c>
      <c r="CZW12" s="12" t="s">
        <v>15</v>
      </c>
      <c r="CZX12" s="13" t="s">
        <v>21</v>
      </c>
      <c r="CZY12" s="8">
        <v>42796</v>
      </c>
      <c r="CZZ12" s="12" t="s">
        <v>19</v>
      </c>
      <c r="DAA12" s="12" t="s">
        <v>15</v>
      </c>
      <c r="DAB12" s="13" t="s">
        <v>21</v>
      </c>
      <c r="DAC12" s="8">
        <v>42796</v>
      </c>
      <c r="DAD12" s="12" t="s">
        <v>19</v>
      </c>
      <c r="DAE12" s="12" t="s">
        <v>15</v>
      </c>
      <c r="DAF12" s="13" t="s">
        <v>21</v>
      </c>
      <c r="DAG12" s="8">
        <v>42796</v>
      </c>
      <c r="DAH12" s="12" t="s">
        <v>19</v>
      </c>
      <c r="DAI12" s="12" t="s">
        <v>15</v>
      </c>
      <c r="DAJ12" s="13" t="s">
        <v>21</v>
      </c>
      <c r="DAK12" s="8">
        <v>42796</v>
      </c>
      <c r="DAL12" s="12" t="s">
        <v>19</v>
      </c>
      <c r="DAM12" s="12" t="s">
        <v>15</v>
      </c>
      <c r="DAN12" s="13" t="s">
        <v>21</v>
      </c>
      <c r="DAO12" s="8">
        <v>42796</v>
      </c>
      <c r="DAP12" s="12" t="s">
        <v>19</v>
      </c>
      <c r="DAQ12" s="12" t="s">
        <v>15</v>
      </c>
      <c r="DAR12" s="13" t="s">
        <v>21</v>
      </c>
      <c r="DAS12" s="8">
        <v>42796</v>
      </c>
      <c r="DAT12" s="12" t="s">
        <v>19</v>
      </c>
      <c r="DAU12" s="12" t="s">
        <v>15</v>
      </c>
      <c r="DAV12" s="13" t="s">
        <v>21</v>
      </c>
      <c r="DAW12" s="8">
        <v>42796</v>
      </c>
      <c r="DAX12" s="12" t="s">
        <v>19</v>
      </c>
      <c r="DAY12" s="12" t="s">
        <v>15</v>
      </c>
      <c r="DAZ12" s="13" t="s">
        <v>21</v>
      </c>
      <c r="DBA12" s="8">
        <v>42796</v>
      </c>
      <c r="DBB12" s="12" t="s">
        <v>19</v>
      </c>
      <c r="DBC12" s="12" t="s">
        <v>15</v>
      </c>
      <c r="DBD12" s="13" t="s">
        <v>21</v>
      </c>
      <c r="DBE12" s="8">
        <v>42796</v>
      </c>
      <c r="DBF12" s="12" t="s">
        <v>19</v>
      </c>
      <c r="DBG12" s="12" t="s">
        <v>15</v>
      </c>
      <c r="DBH12" s="13" t="s">
        <v>21</v>
      </c>
      <c r="DBI12" s="8">
        <v>42796</v>
      </c>
      <c r="DBJ12" s="12" t="s">
        <v>19</v>
      </c>
      <c r="DBK12" s="12" t="s">
        <v>15</v>
      </c>
      <c r="DBL12" s="13" t="s">
        <v>21</v>
      </c>
      <c r="DBM12" s="8">
        <v>42796</v>
      </c>
      <c r="DBN12" s="12" t="s">
        <v>19</v>
      </c>
      <c r="DBO12" s="12" t="s">
        <v>15</v>
      </c>
      <c r="DBP12" s="13" t="s">
        <v>21</v>
      </c>
      <c r="DBQ12" s="8">
        <v>42796</v>
      </c>
      <c r="DBR12" s="12" t="s">
        <v>19</v>
      </c>
      <c r="DBS12" s="12" t="s">
        <v>15</v>
      </c>
      <c r="DBT12" s="13" t="s">
        <v>21</v>
      </c>
      <c r="DBU12" s="8">
        <v>42796</v>
      </c>
      <c r="DBV12" s="12" t="s">
        <v>19</v>
      </c>
      <c r="DBW12" s="12" t="s">
        <v>15</v>
      </c>
      <c r="DBX12" s="13" t="s">
        <v>21</v>
      </c>
      <c r="DBY12" s="8">
        <v>42796</v>
      </c>
      <c r="DBZ12" s="12" t="s">
        <v>19</v>
      </c>
      <c r="DCA12" s="12" t="s">
        <v>15</v>
      </c>
      <c r="DCB12" s="13" t="s">
        <v>21</v>
      </c>
      <c r="DCC12" s="8">
        <v>42796</v>
      </c>
      <c r="DCD12" s="12" t="s">
        <v>19</v>
      </c>
      <c r="DCE12" s="12" t="s">
        <v>15</v>
      </c>
      <c r="DCF12" s="13" t="s">
        <v>21</v>
      </c>
      <c r="DCG12" s="8">
        <v>42796</v>
      </c>
      <c r="DCH12" s="12" t="s">
        <v>19</v>
      </c>
      <c r="DCI12" s="12" t="s">
        <v>15</v>
      </c>
      <c r="DCJ12" s="13" t="s">
        <v>21</v>
      </c>
      <c r="DCK12" s="8">
        <v>42796</v>
      </c>
      <c r="DCL12" s="12" t="s">
        <v>19</v>
      </c>
      <c r="DCM12" s="12" t="s">
        <v>15</v>
      </c>
      <c r="DCN12" s="13" t="s">
        <v>21</v>
      </c>
      <c r="DCO12" s="8">
        <v>42796</v>
      </c>
      <c r="DCP12" s="12" t="s">
        <v>19</v>
      </c>
      <c r="DCQ12" s="12" t="s">
        <v>15</v>
      </c>
      <c r="DCR12" s="13" t="s">
        <v>21</v>
      </c>
      <c r="DCS12" s="8">
        <v>42796</v>
      </c>
      <c r="DCT12" s="12" t="s">
        <v>19</v>
      </c>
      <c r="DCU12" s="12" t="s">
        <v>15</v>
      </c>
      <c r="DCV12" s="13" t="s">
        <v>21</v>
      </c>
      <c r="DCW12" s="8">
        <v>42796</v>
      </c>
      <c r="DCX12" s="12" t="s">
        <v>19</v>
      </c>
      <c r="DCY12" s="12" t="s">
        <v>15</v>
      </c>
      <c r="DCZ12" s="13" t="s">
        <v>21</v>
      </c>
      <c r="DDA12" s="8">
        <v>42796</v>
      </c>
      <c r="DDB12" s="12" t="s">
        <v>19</v>
      </c>
      <c r="DDC12" s="12" t="s">
        <v>15</v>
      </c>
      <c r="DDD12" s="13" t="s">
        <v>21</v>
      </c>
      <c r="DDE12" s="8">
        <v>42796</v>
      </c>
      <c r="DDF12" s="12" t="s">
        <v>19</v>
      </c>
      <c r="DDG12" s="12" t="s">
        <v>15</v>
      </c>
      <c r="DDH12" s="13" t="s">
        <v>21</v>
      </c>
      <c r="DDI12" s="8">
        <v>42796</v>
      </c>
      <c r="DDJ12" s="12" t="s">
        <v>19</v>
      </c>
      <c r="DDK12" s="12" t="s">
        <v>15</v>
      </c>
      <c r="DDL12" s="13" t="s">
        <v>21</v>
      </c>
      <c r="DDM12" s="8">
        <v>42796</v>
      </c>
      <c r="DDN12" s="12" t="s">
        <v>19</v>
      </c>
      <c r="DDO12" s="12" t="s">
        <v>15</v>
      </c>
      <c r="DDP12" s="13" t="s">
        <v>21</v>
      </c>
      <c r="DDQ12" s="8">
        <v>42796</v>
      </c>
      <c r="DDR12" s="12" t="s">
        <v>19</v>
      </c>
      <c r="DDS12" s="12" t="s">
        <v>15</v>
      </c>
      <c r="DDT12" s="13" t="s">
        <v>21</v>
      </c>
      <c r="DDU12" s="8">
        <v>42796</v>
      </c>
      <c r="DDV12" s="12" t="s">
        <v>19</v>
      </c>
      <c r="DDW12" s="12" t="s">
        <v>15</v>
      </c>
      <c r="DDX12" s="13" t="s">
        <v>21</v>
      </c>
      <c r="DDY12" s="8">
        <v>42796</v>
      </c>
      <c r="DDZ12" s="12" t="s">
        <v>19</v>
      </c>
      <c r="DEA12" s="12" t="s">
        <v>15</v>
      </c>
      <c r="DEB12" s="13" t="s">
        <v>21</v>
      </c>
      <c r="DEC12" s="8">
        <v>42796</v>
      </c>
      <c r="DED12" s="12" t="s">
        <v>19</v>
      </c>
      <c r="DEE12" s="12" t="s">
        <v>15</v>
      </c>
      <c r="DEF12" s="13" t="s">
        <v>21</v>
      </c>
      <c r="DEG12" s="8">
        <v>42796</v>
      </c>
      <c r="DEH12" s="12" t="s">
        <v>19</v>
      </c>
      <c r="DEI12" s="12" t="s">
        <v>15</v>
      </c>
      <c r="DEJ12" s="13" t="s">
        <v>21</v>
      </c>
      <c r="DEK12" s="8">
        <v>42796</v>
      </c>
      <c r="DEL12" s="12" t="s">
        <v>19</v>
      </c>
      <c r="DEM12" s="12" t="s">
        <v>15</v>
      </c>
      <c r="DEN12" s="13" t="s">
        <v>21</v>
      </c>
      <c r="DEO12" s="8">
        <v>42796</v>
      </c>
      <c r="DEP12" s="12" t="s">
        <v>19</v>
      </c>
      <c r="DEQ12" s="12" t="s">
        <v>15</v>
      </c>
      <c r="DER12" s="13" t="s">
        <v>21</v>
      </c>
      <c r="DES12" s="8">
        <v>42796</v>
      </c>
      <c r="DET12" s="12" t="s">
        <v>19</v>
      </c>
      <c r="DEU12" s="12" t="s">
        <v>15</v>
      </c>
      <c r="DEV12" s="13" t="s">
        <v>21</v>
      </c>
      <c r="DEW12" s="8">
        <v>42796</v>
      </c>
      <c r="DEX12" s="12" t="s">
        <v>19</v>
      </c>
      <c r="DEY12" s="12" t="s">
        <v>15</v>
      </c>
      <c r="DEZ12" s="13" t="s">
        <v>21</v>
      </c>
      <c r="DFA12" s="8">
        <v>42796</v>
      </c>
      <c r="DFB12" s="12" t="s">
        <v>19</v>
      </c>
      <c r="DFC12" s="12" t="s">
        <v>15</v>
      </c>
      <c r="DFD12" s="13" t="s">
        <v>21</v>
      </c>
      <c r="DFE12" s="8">
        <v>42796</v>
      </c>
      <c r="DFF12" s="12" t="s">
        <v>19</v>
      </c>
      <c r="DFG12" s="12" t="s">
        <v>15</v>
      </c>
      <c r="DFH12" s="13" t="s">
        <v>21</v>
      </c>
      <c r="DFI12" s="8">
        <v>42796</v>
      </c>
      <c r="DFJ12" s="12" t="s">
        <v>19</v>
      </c>
      <c r="DFK12" s="12" t="s">
        <v>15</v>
      </c>
      <c r="DFL12" s="13" t="s">
        <v>21</v>
      </c>
      <c r="DFM12" s="8">
        <v>42796</v>
      </c>
      <c r="DFN12" s="12" t="s">
        <v>19</v>
      </c>
      <c r="DFO12" s="12" t="s">
        <v>15</v>
      </c>
      <c r="DFP12" s="13" t="s">
        <v>21</v>
      </c>
      <c r="DFQ12" s="8">
        <v>42796</v>
      </c>
      <c r="DFR12" s="12" t="s">
        <v>19</v>
      </c>
      <c r="DFS12" s="12" t="s">
        <v>15</v>
      </c>
      <c r="DFT12" s="13" t="s">
        <v>21</v>
      </c>
      <c r="DFU12" s="8">
        <v>42796</v>
      </c>
      <c r="DFV12" s="12" t="s">
        <v>19</v>
      </c>
      <c r="DFW12" s="12" t="s">
        <v>15</v>
      </c>
      <c r="DFX12" s="13" t="s">
        <v>21</v>
      </c>
      <c r="DFY12" s="8">
        <v>42796</v>
      </c>
      <c r="DFZ12" s="12" t="s">
        <v>19</v>
      </c>
      <c r="DGA12" s="12" t="s">
        <v>15</v>
      </c>
      <c r="DGB12" s="13" t="s">
        <v>21</v>
      </c>
      <c r="DGC12" s="8">
        <v>42796</v>
      </c>
      <c r="DGD12" s="12" t="s">
        <v>19</v>
      </c>
      <c r="DGE12" s="12" t="s">
        <v>15</v>
      </c>
      <c r="DGF12" s="13" t="s">
        <v>21</v>
      </c>
      <c r="DGG12" s="8">
        <v>42796</v>
      </c>
      <c r="DGH12" s="12" t="s">
        <v>19</v>
      </c>
      <c r="DGI12" s="12" t="s">
        <v>15</v>
      </c>
      <c r="DGJ12" s="13" t="s">
        <v>21</v>
      </c>
      <c r="DGK12" s="8">
        <v>42796</v>
      </c>
      <c r="DGL12" s="12" t="s">
        <v>19</v>
      </c>
      <c r="DGM12" s="12" t="s">
        <v>15</v>
      </c>
      <c r="DGN12" s="13" t="s">
        <v>21</v>
      </c>
      <c r="DGO12" s="8">
        <v>42796</v>
      </c>
      <c r="DGP12" s="12" t="s">
        <v>19</v>
      </c>
      <c r="DGQ12" s="12" t="s">
        <v>15</v>
      </c>
      <c r="DGR12" s="13" t="s">
        <v>21</v>
      </c>
      <c r="DGS12" s="8">
        <v>42796</v>
      </c>
      <c r="DGT12" s="12" t="s">
        <v>19</v>
      </c>
      <c r="DGU12" s="12" t="s">
        <v>15</v>
      </c>
      <c r="DGV12" s="13" t="s">
        <v>21</v>
      </c>
      <c r="DGW12" s="8">
        <v>42796</v>
      </c>
      <c r="DGX12" s="12" t="s">
        <v>19</v>
      </c>
      <c r="DGY12" s="12" t="s">
        <v>15</v>
      </c>
      <c r="DGZ12" s="13" t="s">
        <v>21</v>
      </c>
      <c r="DHA12" s="8">
        <v>42796</v>
      </c>
      <c r="DHB12" s="12" t="s">
        <v>19</v>
      </c>
      <c r="DHC12" s="12" t="s">
        <v>15</v>
      </c>
      <c r="DHD12" s="13" t="s">
        <v>21</v>
      </c>
      <c r="DHE12" s="8">
        <v>42796</v>
      </c>
      <c r="DHF12" s="12" t="s">
        <v>19</v>
      </c>
      <c r="DHG12" s="12" t="s">
        <v>15</v>
      </c>
      <c r="DHH12" s="13" t="s">
        <v>21</v>
      </c>
      <c r="DHI12" s="8">
        <v>42796</v>
      </c>
      <c r="DHJ12" s="12" t="s">
        <v>19</v>
      </c>
      <c r="DHK12" s="12" t="s">
        <v>15</v>
      </c>
      <c r="DHL12" s="13" t="s">
        <v>21</v>
      </c>
      <c r="DHM12" s="8">
        <v>42796</v>
      </c>
      <c r="DHN12" s="12" t="s">
        <v>19</v>
      </c>
      <c r="DHO12" s="12" t="s">
        <v>15</v>
      </c>
      <c r="DHP12" s="13" t="s">
        <v>21</v>
      </c>
      <c r="DHQ12" s="8">
        <v>42796</v>
      </c>
      <c r="DHR12" s="12" t="s">
        <v>19</v>
      </c>
      <c r="DHS12" s="12" t="s">
        <v>15</v>
      </c>
      <c r="DHT12" s="13" t="s">
        <v>21</v>
      </c>
      <c r="DHU12" s="8">
        <v>42796</v>
      </c>
      <c r="DHV12" s="12" t="s">
        <v>19</v>
      </c>
      <c r="DHW12" s="12" t="s">
        <v>15</v>
      </c>
      <c r="DHX12" s="13" t="s">
        <v>21</v>
      </c>
      <c r="DHY12" s="8">
        <v>42796</v>
      </c>
      <c r="DHZ12" s="12" t="s">
        <v>19</v>
      </c>
      <c r="DIA12" s="12" t="s">
        <v>15</v>
      </c>
      <c r="DIB12" s="13" t="s">
        <v>21</v>
      </c>
      <c r="DIC12" s="8">
        <v>42796</v>
      </c>
      <c r="DID12" s="12" t="s">
        <v>19</v>
      </c>
      <c r="DIE12" s="12" t="s">
        <v>15</v>
      </c>
      <c r="DIF12" s="13" t="s">
        <v>21</v>
      </c>
      <c r="DIG12" s="8">
        <v>42796</v>
      </c>
      <c r="DIH12" s="12" t="s">
        <v>19</v>
      </c>
      <c r="DII12" s="12" t="s">
        <v>15</v>
      </c>
      <c r="DIJ12" s="13" t="s">
        <v>21</v>
      </c>
      <c r="DIK12" s="8">
        <v>42796</v>
      </c>
      <c r="DIL12" s="12" t="s">
        <v>19</v>
      </c>
      <c r="DIM12" s="12" t="s">
        <v>15</v>
      </c>
      <c r="DIN12" s="13" t="s">
        <v>21</v>
      </c>
      <c r="DIO12" s="8">
        <v>42796</v>
      </c>
      <c r="DIP12" s="12" t="s">
        <v>19</v>
      </c>
      <c r="DIQ12" s="12" t="s">
        <v>15</v>
      </c>
      <c r="DIR12" s="13" t="s">
        <v>21</v>
      </c>
      <c r="DIS12" s="8">
        <v>42796</v>
      </c>
      <c r="DIT12" s="12" t="s">
        <v>19</v>
      </c>
      <c r="DIU12" s="12" t="s">
        <v>15</v>
      </c>
      <c r="DIV12" s="13" t="s">
        <v>21</v>
      </c>
      <c r="DIW12" s="8">
        <v>42796</v>
      </c>
      <c r="DIX12" s="12" t="s">
        <v>19</v>
      </c>
      <c r="DIY12" s="12" t="s">
        <v>15</v>
      </c>
      <c r="DIZ12" s="13" t="s">
        <v>21</v>
      </c>
      <c r="DJA12" s="8">
        <v>42796</v>
      </c>
      <c r="DJB12" s="12" t="s">
        <v>19</v>
      </c>
      <c r="DJC12" s="12" t="s">
        <v>15</v>
      </c>
      <c r="DJD12" s="13" t="s">
        <v>21</v>
      </c>
      <c r="DJE12" s="8">
        <v>42796</v>
      </c>
      <c r="DJF12" s="12" t="s">
        <v>19</v>
      </c>
      <c r="DJG12" s="12" t="s">
        <v>15</v>
      </c>
      <c r="DJH12" s="13" t="s">
        <v>21</v>
      </c>
      <c r="DJI12" s="8">
        <v>42796</v>
      </c>
      <c r="DJJ12" s="12" t="s">
        <v>19</v>
      </c>
      <c r="DJK12" s="12" t="s">
        <v>15</v>
      </c>
      <c r="DJL12" s="13" t="s">
        <v>21</v>
      </c>
      <c r="DJM12" s="8">
        <v>42796</v>
      </c>
      <c r="DJN12" s="12" t="s">
        <v>19</v>
      </c>
      <c r="DJO12" s="12" t="s">
        <v>15</v>
      </c>
      <c r="DJP12" s="13" t="s">
        <v>21</v>
      </c>
      <c r="DJQ12" s="8">
        <v>42796</v>
      </c>
      <c r="DJR12" s="12" t="s">
        <v>19</v>
      </c>
      <c r="DJS12" s="12" t="s">
        <v>15</v>
      </c>
      <c r="DJT12" s="13" t="s">
        <v>21</v>
      </c>
      <c r="DJU12" s="8">
        <v>42796</v>
      </c>
      <c r="DJV12" s="12" t="s">
        <v>19</v>
      </c>
      <c r="DJW12" s="12" t="s">
        <v>15</v>
      </c>
      <c r="DJX12" s="13" t="s">
        <v>21</v>
      </c>
      <c r="DJY12" s="8">
        <v>42796</v>
      </c>
      <c r="DJZ12" s="12" t="s">
        <v>19</v>
      </c>
      <c r="DKA12" s="12" t="s">
        <v>15</v>
      </c>
      <c r="DKB12" s="13" t="s">
        <v>21</v>
      </c>
      <c r="DKC12" s="8">
        <v>42796</v>
      </c>
      <c r="DKD12" s="12" t="s">
        <v>19</v>
      </c>
      <c r="DKE12" s="12" t="s">
        <v>15</v>
      </c>
      <c r="DKF12" s="13" t="s">
        <v>21</v>
      </c>
      <c r="DKG12" s="8">
        <v>42796</v>
      </c>
      <c r="DKH12" s="12" t="s">
        <v>19</v>
      </c>
      <c r="DKI12" s="12" t="s">
        <v>15</v>
      </c>
      <c r="DKJ12" s="13" t="s">
        <v>21</v>
      </c>
      <c r="DKK12" s="8">
        <v>42796</v>
      </c>
      <c r="DKL12" s="12" t="s">
        <v>19</v>
      </c>
      <c r="DKM12" s="12" t="s">
        <v>15</v>
      </c>
      <c r="DKN12" s="13" t="s">
        <v>21</v>
      </c>
      <c r="DKO12" s="8">
        <v>42796</v>
      </c>
      <c r="DKP12" s="12" t="s">
        <v>19</v>
      </c>
      <c r="DKQ12" s="12" t="s">
        <v>15</v>
      </c>
      <c r="DKR12" s="13" t="s">
        <v>21</v>
      </c>
      <c r="DKS12" s="8">
        <v>42796</v>
      </c>
      <c r="DKT12" s="12" t="s">
        <v>19</v>
      </c>
      <c r="DKU12" s="12" t="s">
        <v>15</v>
      </c>
      <c r="DKV12" s="13" t="s">
        <v>21</v>
      </c>
      <c r="DKW12" s="8">
        <v>42796</v>
      </c>
      <c r="DKX12" s="12" t="s">
        <v>19</v>
      </c>
      <c r="DKY12" s="12" t="s">
        <v>15</v>
      </c>
      <c r="DKZ12" s="13" t="s">
        <v>21</v>
      </c>
      <c r="DLA12" s="8">
        <v>42796</v>
      </c>
      <c r="DLB12" s="12" t="s">
        <v>19</v>
      </c>
      <c r="DLC12" s="12" t="s">
        <v>15</v>
      </c>
      <c r="DLD12" s="13" t="s">
        <v>21</v>
      </c>
      <c r="DLE12" s="8">
        <v>42796</v>
      </c>
      <c r="DLF12" s="12" t="s">
        <v>19</v>
      </c>
      <c r="DLG12" s="12" t="s">
        <v>15</v>
      </c>
      <c r="DLH12" s="13" t="s">
        <v>21</v>
      </c>
      <c r="DLI12" s="8">
        <v>42796</v>
      </c>
      <c r="DLJ12" s="12" t="s">
        <v>19</v>
      </c>
      <c r="DLK12" s="12" t="s">
        <v>15</v>
      </c>
      <c r="DLL12" s="13" t="s">
        <v>21</v>
      </c>
      <c r="DLM12" s="8">
        <v>42796</v>
      </c>
      <c r="DLN12" s="12" t="s">
        <v>19</v>
      </c>
      <c r="DLO12" s="12" t="s">
        <v>15</v>
      </c>
      <c r="DLP12" s="13" t="s">
        <v>21</v>
      </c>
      <c r="DLQ12" s="8">
        <v>42796</v>
      </c>
      <c r="DLR12" s="12" t="s">
        <v>19</v>
      </c>
      <c r="DLS12" s="12" t="s">
        <v>15</v>
      </c>
      <c r="DLT12" s="13" t="s">
        <v>21</v>
      </c>
      <c r="DLU12" s="8">
        <v>42796</v>
      </c>
      <c r="DLV12" s="12" t="s">
        <v>19</v>
      </c>
      <c r="DLW12" s="12" t="s">
        <v>15</v>
      </c>
      <c r="DLX12" s="13" t="s">
        <v>21</v>
      </c>
      <c r="DLY12" s="8">
        <v>42796</v>
      </c>
      <c r="DLZ12" s="12" t="s">
        <v>19</v>
      </c>
      <c r="DMA12" s="12" t="s">
        <v>15</v>
      </c>
      <c r="DMB12" s="13" t="s">
        <v>21</v>
      </c>
      <c r="DMC12" s="8">
        <v>42796</v>
      </c>
      <c r="DMD12" s="12" t="s">
        <v>19</v>
      </c>
      <c r="DME12" s="12" t="s">
        <v>15</v>
      </c>
      <c r="DMF12" s="13" t="s">
        <v>21</v>
      </c>
      <c r="DMG12" s="8">
        <v>42796</v>
      </c>
      <c r="DMH12" s="12" t="s">
        <v>19</v>
      </c>
      <c r="DMI12" s="12" t="s">
        <v>15</v>
      </c>
      <c r="DMJ12" s="13" t="s">
        <v>21</v>
      </c>
      <c r="DMK12" s="8">
        <v>42796</v>
      </c>
      <c r="DML12" s="12" t="s">
        <v>19</v>
      </c>
      <c r="DMM12" s="12" t="s">
        <v>15</v>
      </c>
      <c r="DMN12" s="13" t="s">
        <v>21</v>
      </c>
      <c r="DMO12" s="8">
        <v>42796</v>
      </c>
      <c r="DMP12" s="12" t="s">
        <v>19</v>
      </c>
      <c r="DMQ12" s="12" t="s">
        <v>15</v>
      </c>
      <c r="DMR12" s="13" t="s">
        <v>21</v>
      </c>
      <c r="DMS12" s="8">
        <v>42796</v>
      </c>
      <c r="DMT12" s="12" t="s">
        <v>19</v>
      </c>
      <c r="DMU12" s="12" t="s">
        <v>15</v>
      </c>
      <c r="DMV12" s="13" t="s">
        <v>21</v>
      </c>
      <c r="DMW12" s="8">
        <v>42796</v>
      </c>
      <c r="DMX12" s="12" t="s">
        <v>19</v>
      </c>
      <c r="DMY12" s="12" t="s">
        <v>15</v>
      </c>
      <c r="DMZ12" s="13" t="s">
        <v>21</v>
      </c>
      <c r="DNA12" s="8">
        <v>42796</v>
      </c>
      <c r="DNB12" s="12" t="s">
        <v>19</v>
      </c>
      <c r="DNC12" s="12" t="s">
        <v>15</v>
      </c>
      <c r="DND12" s="13" t="s">
        <v>21</v>
      </c>
      <c r="DNE12" s="8">
        <v>42796</v>
      </c>
      <c r="DNF12" s="12" t="s">
        <v>19</v>
      </c>
      <c r="DNG12" s="12" t="s">
        <v>15</v>
      </c>
      <c r="DNH12" s="13" t="s">
        <v>21</v>
      </c>
      <c r="DNI12" s="8">
        <v>42796</v>
      </c>
      <c r="DNJ12" s="12" t="s">
        <v>19</v>
      </c>
      <c r="DNK12" s="12" t="s">
        <v>15</v>
      </c>
      <c r="DNL12" s="13" t="s">
        <v>21</v>
      </c>
      <c r="DNM12" s="8">
        <v>42796</v>
      </c>
      <c r="DNN12" s="12" t="s">
        <v>19</v>
      </c>
      <c r="DNO12" s="12" t="s">
        <v>15</v>
      </c>
      <c r="DNP12" s="13" t="s">
        <v>21</v>
      </c>
      <c r="DNQ12" s="8">
        <v>42796</v>
      </c>
      <c r="DNR12" s="12" t="s">
        <v>19</v>
      </c>
      <c r="DNS12" s="12" t="s">
        <v>15</v>
      </c>
      <c r="DNT12" s="13" t="s">
        <v>21</v>
      </c>
      <c r="DNU12" s="8">
        <v>42796</v>
      </c>
      <c r="DNV12" s="12" t="s">
        <v>19</v>
      </c>
      <c r="DNW12" s="12" t="s">
        <v>15</v>
      </c>
      <c r="DNX12" s="13" t="s">
        <v>21</v>
      </c>
      <c r="DNY12" s="8">
        <v>42796</v>
      </c>
      <c r="DNZ12" s="12" t="s">
        <v>19</v>
      </c>
      <c r="DOA12" s="12" t="s">
        <v>15</v>
      </c>
      <c r="DOB12" s="13" t="s">
        <v>21</v>
      </c>
      <c r="DOC12" s="8">
        <v>42796</v>
      </c>
      <c r="DOD12" s="12" t="s">
        <v>19</v>
      </c>
      <c r="DOE12" s="12" t="s">
        <v>15</v>
      </c>
      <c r="DOF12" s="13" t="s">
        <v>21</v>
      </c>
      <c r="DOG12" s="8">
        <v>42796</v>
      </c>
      <c r="DOH12" s="12" t="s">
        <v>19</v>
      </c>
      <c r="DOI12" s="12" t="s">
        <v>15</v>
      </c>
      <c r="DOJ12" s="13" t="s">
        <v>21</v>
      </c>
      <c r="DOK12" s="8">
        <v>42796</v>
      </c>
      <c r="DOL12" s="12" t="s">
        <v>19</v>
      </c>
      <c r="DOM12" s="12" t="s">
        <v>15</v>
      </c>
      <c r="DON12" s="13" t="s">
        <v>21</v>
      </c>
      <c r="DOO12" s="8">
        <v>42796</v>
      </c>
      <c r="DOP12" s="12" t="s">
        <v>19</v>
      </c>
      <c r="DOQ12" s="12" t="s">
        <v>15</v>
      </c>
      <c r="DOR12" s="13" t="s">
        <v>21</v>
      </c>
      <c r="DOS12" s="8">
        <v>42796</v>
      </c>
      <c r="DOT12" s="12" t="s">
        <v>19</v>
      </c>
      <c r="DOU12" s="12" t="s">
        <v>15</v>
      </c>
      <c r="DOV12" s="13" t="s">
        <v>21</v>
      </c>
      <c r="DOW12" s="8">
        <v>42796</v>
      </c>
      <c r="DOX12" s="12" t="s">
        <v>19</v>
      </c>
      <c r="DOY12" s="12" t="s">
        <v>15</v>
      </c>
      <c r="DOZ12" s="13" t="s">
        <v>21</v>
      </c>
      <c r="DPA12" s="8">
        <v>42796</v>
      </c>
      <c r="DPB12" s="12" t="s">
        <v>19</v>
      </c>
      <c r="DPC12" s="12" t="s">
        <v>15</v>
      </c>
      <c r="DPD12" s="13" t="s">
        <v>21</v>
      </c>
      <c r="DPE12" s="8">
        <v>42796</v>
      </c>
      <c r="DPF12" s="12" t="s">
        <v>19</v>
      </c>
      <c r="DPG12" s="12" t="s">
        <v>15</v>
      </c>
      <c r="DPH12" s="13" t="s">
        <v>21</v>
      </c>
      <c r="DPI12" s="8">
        <v>42796</v>
      </c>
      <c r="DPJ12" s="12" t="s">
        <v>19</v>
      </c>
      <c r="DPK12" s="12" t="s">
        <v>15</v>
      </c>
      <c r="DPL12" s="13" t="s">
        <v>21</v>
      </c>
      <c r="DPM12" s="8">
        <v>42796</v>
      </c>
      <c r="DPN12" s="12" t="s">
        <v>19</v>
      </c>
      <c r="DPO12" s="12" t="s">
        <v>15</v>
      </c>
      <c r="DPP12" s="13" t="s">
        <v>21</v>
      </c>
      <c r="DPQ12" s="8">
        <v>42796</v>
      </c>
      <c r="DPR12" s="12" t="s">
        <v>19</v>
      </c>
      <c r="DPS12" s="12" t="s">
        <v>15</v>
      </c>
      <c r="DPT12" s="13" t="s">
        <v>21</v>
      </c>
      <c r="DPU12" s="8">
        <v>42796</v>
      </c>
      <c r="DPV12" s="12" t="s">
        <v>19</v>
      </c>
      <c r="DPW12" s="12" t="s">
        <v>15</v>
      </c>
      <c r="DPX12" s="13" t="s">
        <v>21</v>
      </c>
      <c r="DPY12" s="8">
        <v>42796</v>
      </c>
      <c r="DPZ12" s="12" t="s">
        <v>19</v>
      </c>
      <c r="DQA12" s="12" t="s">
        <v>15</v>
      </c>
      <c r="DQB12" s="13" t="s">
        <v>21</v>
      </c>
      <c r="DQC12" s="8">
        <v>42796</v>
      </c>
      <c r="DQD12" s="12" t="s">
        <v>19</v>
      </c>
      <c r="DQE12" s="12" t="s">
        <v>15</v>
      </c>
      <c r="DQF12" s="13" t="s">
        <v>21</v>
      </c>
      <c r="DQG12" s="8">
        <v>42796</v>
      </c>
      <c r="DQH12" s="12" t="s">
        <v>19</v>
      </c>
      <c r="DQI12" s="12" t="s">
        <v>15</v>
      </c>
      <c r="DQJ12" s="13" t="s">
        <v>21</v>
      </c>
      <c r="DQK12" s="8">
        <v>42796</v>
      </c>
      <c r="DQL12" s="12" t="s">
        <v>19</v>
      </c>
      <c r="DQM12" s="12" t="s">
        <v>15</v>
      </c>
      <c r="DQN12" s="13" t="s">
        <v>21</v>
      </c>
      <c r="DQO12" s="8">
        <v>42796</v>
      </c>
      <c r="DQP12" s="12" t="s">
        <v>19</v>
      </c>
      <c r="DQQ12" s="12" t="s">
        <v>15</v>
      </c>
      <c r="DQR12" s="13" t="s">
        <v>21</v>
      </c>
      <c r="DQS12" s="8">
        <v>42796</v>
      </c>
      <c r="DQT12" s="12" t="s">
        <v>19</v>
      </c>
      <c r="DQU12" s="12" t="s">
        <v>15</v>
      </c>
      <c r="DQV12" s="13" t="s">
        <v>21</v>
      </c>
      <c r="DQW12" s="8">
        <v>42796</v>
      </c>
      <c r="DQX12" s="12" t="s">
        <v>19</v>
      </c>
      <c r="DQY12" s="12" t="s">
        <v>15</v>
      </c>
      <c r="DQZ12" s="13" t="s">
        <v>21</v>
      </c>
      <c r="DRA12" s="8">
        <v>42796</v>
      </c>
      <c r="DRB12" s="12" t="s">
        <v>19</v>
      </c>
      <c r="DRC12" s="12" t="s">
        <v>15</v>
      </c>
      <c r="DRD12" s="13" t="s">
        <v>21</v>
      </c>
      <c r="DRE12" s="8">
        <v>42796</v>
      </c>
      <c r="DRF12" s="12" t="s">
        <v>19</v>
      </c>
      <c r="DRG12" s="12" t="s">
        <v>15</v>
      </c>
      <c r="DRH12" s="13" t="s">
        <v>21</v>
      </c>
      <c r="DRI12" s="8">
        <v>42796</v>
      </c>
      <c r="DRJ12" s="12" t="s">
        <v>19</v>
      </c>
      <c r="DRK12" s="12" t="s">
        <v>15</v>
      </c>
      <c r="DRL12" s="13" t="s">
        <v>21</v>
      </c>
      <c r="DRM12" s="8">
        <v>42796</v>
      </c>
      <c r="DRN12" s="12" t="s">
        <v>19</v>
      </c>
      <c r="DRO12" s="12" t="s">
        <v>15</v>
      </c>
      <c r="DRP12" s="13" t="s">
        <v>21</v>
      </c>
      <c r="DRQ12" s="8">
        <v>42796</v>
      </c>
      <c r="DRR12" s="12" t="s">
        <v>19</v>
      </c>
      <c r="DRS12" s="12" t="s">
        <v>15</v>
      </c>
      <c r="DRT12" s="13" t="s">
        <v>21</v>
      </c>
      <c r="DRU12" s="8">
        <v>42796</v>
      </c>
      <c r="DRV12" s="12" t="s">
        <v>19</v>
      </c>
      <c r="DRW12" s="12" t="s">
        <v>15</v>
      </c>
      <c r="DRX12" s="13" t="s">
        <v>21</v>
      </c>
      <c r="DRY12" s="8">
        <v>42796</v>
      </c>
      <c r="DRZ12" s="12" t="s">
        <v>19</v>
      </c>
      <c r="DSA12" s="12" t="s">
        <v>15</v>
      </c>
      <c r="DSB12" s="13" t="s">
        <v>21</v>
      </c>
      <c r="DSC12" s="8">
        <v>42796</v>
      </c>
      <c r="DSD12" s="12" t="s">
        <v>19</v>
      </c>
      <c r="DSE12" s="12" t="s">
        <v>15</v>
      </c>
      <c r="DSF12" s="13" t="s">
        <v>21</v>
      </c>
      <c r="DSG12" s="8">
        <v>42796</v>
      </c>
      <c r="DSH12" s="12" t="s">
        <v>19</v>
      </c>
      <c r="DSI12" s="12" t="s">
        <v>15</v>
      </c>
      <c r="DSJ12" s="13" t="s">
        <v>21</v>
      </c>
      <c r="DSK12" s="8">
        <v>42796</v>
      </c>
      <c r="DSL12" s="12" t="s">
        <v>19</v>
      </c>
      <c r="DSM12" s="12" t="s">
        <v>15</v>
      </c>
      <c r="DSN12" s="13" t="s">
        <v>21</v>
      </c>
      <c r="DSO12" s="8">
        <v>42796</v>
      </c>
      <c r="DSP12" s="12" t="s">
        <v>19</v>
      </c>
      <c r="DSQ12" s="12" t="s">
        <v>15</v>
      </c>
      <c r="DSR12" s="13" t="s">
        <v>21</v>
      </c>
      <c r="DSS12" s="8">
        <v>42796</v>
      </c>
      <c r="DST12" s="12" t="s">
        <v>19</v>
      </c>
      <c r="DSU12" s="12" t="s">
        <v>15</v>
      </c>
      <c r="DSV12" s="13" t="s">
        <v>21</v>
      </c>
      <c r="DSW12" s="8">
        <v>42796</v>
      </c>
      <c r="DSX12" s="12" t="s">
        <v>19</v>
      </c>
      <c r="DSY12" s="12" t="s">
        <v>15</v>
      </c>
      <c r="DSZ12" s="13" t="s">
        <v>21</v>
      </c>
      <c r="DTA12" s="8">
        <v>42796</v>
      </c>
      <c r="DTB12" s="12" t="s">
        <v>19</v>
      </c>
      <c r="DTC12" s="12" t="s">
        <v>15</v>
      </c>
      <c r="DTD12" s="13" t="s">
        <v>21</v>
      </c>
      <c r="DTE12" s="8">
        <v>42796</v>
      </c>
      <c r="DTF12" s="12" t="s">
        <v>19</v>
      </c>
      <c r="DTG12" s="12" t="s">
        <v>15</v>
      </c>
      <c r="DTH12" s="13" t="s">
        <v>21</v>
      </c>
      <c r="DTI12" s="8">
        <v>42796</v>
      </c>
      <c r="DTJ12" s="12" t="s">
        <v>19</v>
      </c>
      <c r="DTK12" s="12" t="s">
        <v>15</v>
      </c>
      <c r="DTL12" s="13" t="s">
        <v>21</v>
      </c>
      <c r="DTM12" s="8">
        <v>42796</v>
      </c>
      <c r="DTN12" s="12" t="s">
        <v>19</v>
      </c>
      <c r="DTO12" s="12" t="s">
        <v>15</v>
      </c>
      <c r="DTP12" s="13" t="s">
        <v>21</v>
      </c>
      <c r="DTQ12" s="8">
        <v>42796</v>
      </c>
      <c r="DTR12" s="12" t="s">
        <v>19</v>
      </c>
      <c r="DTS12" s="12" t="s">
        <v>15</v>
      </c>
      <c r="DTT12" s="13" t="s">
        <v>21</v>
      </c>
      <c r="DTU12" s="8">
        <v>42796</v>
      </c>
      <c r="DTV12" s="12" t="s">
        <v>19</v>
      </c>
      <c r="DTW12" s="12" t="s">
        <v>15</v>
      </c>
      <c r="DTX12" s="13" t="s">
        <v>21</v>
      </c>
      <c r="DTY12" s="8">
        <v>42796</v>
      </c>
      <c r="DTZ12" s="12" t="s">
        <v>19</v>
      </c>
      <c r="DUA12" s="12" t="s">
        <v>15</v>
      </c>
      <c r="DUB12" s="13" t="s">
        <v>21</v>
      </c>
      <c r="DUC12" s="8">
        <v>42796</v>
      </c>
      <c r="DUD12" s="12" t="s">
        <v>19</v>
      </c>
      <c r="DUE12" s="12" t="s">
        <v>15</v>
      </c>
      <c r="DUF12" s="13" t="s">
        <v>21</v>
      </c>
      <c r="DUG12" s="8">
        <v>42796</v>
      </c>
      <c r="DUH12" s="12" t="s">
        <v>19</v>
      </c>
      <c r="DUI12" s="12" t="s">
        <v>15</v>
      </c>
      <c r="DUJ12" s="13" t="s">
        <v>21</v>
      </c>
      <c r="DUK12" s="8">
        <v>42796</v>
      </c>
      <c r="DUL12" s="12" t="s">
        <v>19</v>
      </c>
      <c r="DUM12" s="12" t="s">
        <v>15</v>
      </c>
      <c r="DUN12" s="13" t="s">
        <v>21</v>
      </c>
      <c r="DUO12" s="8">
        <v>42796</v>
      </c>
      <c r="DUP12" s="12" t="s">
        <v>19</v>
      </c>
      <c r="DUQ12" s="12" t="s">
        <v>15</v>
      </c>
      <c r="DUR12" s="13" t="s">
        <v>21</v>
      </c>
      <c r="DUS12" s="8">
        <v>42796</v>
      </c>
      <c r="DUT12" s="12" t="s">
        <v>19</v>
      </c>
      <c r="DUU12" s="12" t="s">
        <v>15</v>
      </c>
      <c r="DUV12" s="13" t="s">
        <v>21</v>
      </c>
      <c r="DUW12" s="8">
        <v>42796</v>
      </c>
      <c r="DUX12" s="12" t="s">
        <v>19</v>
      </c>
      <c r="DUY12" s="12" t="s">
        <v>15</v>
      </c>
      <c r="DUZ12" s="13" t="s">
        <v>21</v>
      </c>
      <c r="DVA12" s="8">
        <v>42796</v>
      </c>
      <c r="DVB12" s="12" t="s">
        <v>19</v>
      </c>
      <c r="DVC12" s="12" t="s">
        <v>15</v>
      </c>
      <c r="DVD12" s="13" t="s">
        <v>21</v>
      </c>
      <c r="DVE12" s="8">
        <v>42796</v>
      </c>
      <c r="DVF12" s="12" t="s">
        <v>19</v>
      </c>
      <c r="DVG12" s="12" t="s">
        <v>15</v>
      </c>
      <c r="DVH12" s="13" t="s">
        <v>21</v>
      </c>
      <c r="DVI12" s="8">
        <v>42796</v>
      </c>
      <c r="DVJ12" s="12" t="s">
        <v>19</v>
      </c>
      <c r="DVK12" s="12" t="s">
        <v>15</v>
      </c>
      <c r="DVL12" s="13" t="s">
        <v>21</v>
      </c>
      <c r="DVM12" s="8">
        <v>42796</v>
      </c>
      <c r="DVN12" s="12" t="s">
        <v>19</v>
      </c>
      <c r="DVO12" s="12" t="s">
        <v>15</v>
      </c>
      <c r="DVP12" s="13" t="s">
        <v>21</v>
      </c>
      <c r="DVQ12" s="8">
        <v>42796</v>
      </c>
      <c r="DVR12" s="12" t="s">
        <v>19</v>
      </c>
      <c r="DVS12" s="12" t="s">
        <v>15</v>
      </c>
      <c r="DVT12" s="13" t="s">
        <v>21</v>
      </c>
      <c r="DVU12" s="8">
        <v>42796</v>
      </c>
      <c r="DVV12" s="12" t="s">
        <v>19</v>
      </c>
      <c r="DVW12" s="12" t="s">
        <v>15</v>
      </c>
      <c r="DVX12" s="13" t="s">
        <v>21</v>
      </c>
      <c r="DVY12" s="8">
        <v>42796</v>
      </c>
      <c r="DVZ12" s="12" t="s">
        <v>19</v>
      </c>
      <c r="DWA12" s="12" t="s">
        <v>15</v>
      </c>
      <c r="DWB12" s="13" t="s">
        <v>21</v>
      </c>
      <c r="DWC12" s="8">
        <v>42796</v>
      </c>
      <c r="DWD12" s="12" t="s">
        <v>19</v>
      </c>
      <c r="DWE12" s="12" t="s">
        <v>15</v>
      </c>
      <c r="DWF12" s="13" t="s">
        <v>21</v>
      </c>
      <c r="DWG12" s="8">
        <v>42796</v>
      </c>
      <c r="DWH12" s="12" t="s">
        <v>19</v>
      </c>
      <c r="DWI12" s="12" t="s">
        <v>15</v>
      </c>
      <c r="DWJ12" s="13" t="s">
        <v>21</v>
      </c>
      <c r="DWK12" s="8">
        <v>42796</v>
      </c>
      <c r="DWL12" s="12" t="s">
        <v>19</v>
      </c>
      <c r="DWM12" s="12" t="s">
        <v>15</v>
      </c>
      <c r="DWN12" s="13" t="s">
        <v>21</v>
      </c>
      <c r="DWO12" s="8">
        <v>42796</v>
      </c>
      <c r="DWP12" s="12" t="s">
        <v>19</v>
      </c>
      <c r="DWQ12" s="12" t="s">
        <v>15</v>
      </c>
      <c r="DWR12" s="13" t="s">
        <v>21</v>
      </c>
      <c r="DWS12" s="8">
        <v>42796</v>
      </c>
      <c r="DWT12" s="12" t="s">
        <v>19</v>
      </c>
      <c r="DWU12" s="12" t="s">
        <v>15</v>
      </c>
      <c r="DWV12" s="13" t="s">
        <v>21</v>
      </c>
      <c r="DWW12" s="8">
        <v>42796</v>
      </c>
      <c r="DWX12" s="12" t="s">
        <v>19</v>
      </c>
      <c r="DWY12" s="12" t="s">
        <v>15</v>
      </c>
      <c r="DWZ12" s="13" t="s">
        <v>21</v>
      </c>
      <c r="DXA12" s="8">
        <v>42796</v>
      </c>
      <c r="DXB12" s="12" t="s">
        <v>19</v>
      </c>
      <c r="DXC12" s="12" t="s">
        <v>15</v>
      </c>
      <c r="DXD12" s="13" t="s">
        <v>21</v>
      </c>
      <c r="DXE12" s="8">
        <v>42796</v>
      </c>
      <c r="DXF12" s="12" t="s">
        <v>19</v>
      </c>
      <c r="DXG12" s="12" t="s">
        <v>15</v>
      </c>
      <c r="DXH12" s="13" t="s">
        <v>21</v>
      </c>
      <c r="DXI12" s="8">
        <v>42796</v>
      </c>
      <c r="DXJ12" s="12" t="s">
        <v>19</v>
      </c>
      <c r="DXK12" s="12" t="s">
        <v>15</v>
      </c>
      <c r="DXL12" s="13" t="s">
        <v>21</v>
      </c>
      <c r="DXM12" s="8">
        <v>42796</v>
      </c>
      <c r="DXN12" s="12" t="s">
        <v>19</v>
      </c>
      <c r="DXO12" s="12" t="s">
        <v>15</v>
      </c>
      <c r="DXP12" s="13" t="s">
        <v>21</v>
      </c>
      <c r="DXQ12" s="8">
        <v>42796</v>
      </c>
      <c r="DXR12" s="12" t="s">
        <v>19</v>
      </c>
      <c r="DXS12" s="12" t="s">
        <v>15</v>
      </c>
      <c r="DXT12" s="13" t="s">
        <v>21</v>
      </c>
      <c r="DXU12" s="8">
        <v>42796</v>
      </c>
      <c r="DXV12" s="12" t="s">
        <v>19</v>
      </c>
      <c r="DXW12" s="12" t="s">
        <v>15</v>
      </c>
      <c r="DXX12" s="13" t="s">
        <v>21</v>
      </c>
      <c r="DXY12" s="8">
        <v>42796</v>
      </c>
      <c r="DXZ12" s="12" t="s">
        <v>19</v>
      </c>
      <c r="DYA12" s="12" t="s">
        <v>15</v>
      </c>
      <c r="DYB12" s="13" t="s">
        <v>21</v>
      </c>
      <c r="DYC12" s="8">
        <v>42796</v>
      </c>
      <c r="DYD12" s="12" t="s">
        <v>19</v>
      </c>
      <c r="DYE12" s="12" t="s">
        <v>15</v>
      </c>
      <c r="DYF12" s="13" t="s">
        <v>21</v>
      </c>
      <c r="DYG12" s="8">
        <v>42796</v>
      </c>
      <c r="DYH12" s="12" t="s">
        <v>19</v>
      </c>
      <c r="DYI12" s="12" t="s">
        <v>15</v>
      </c>
      <c r="DYJ12" s="13" t="s">
        <v>21</v>
      </c>
      <c r="DYK12" s="8">
        <v>42796</v>
      </c>
      <c r="DYL12" s="12" t="s">
        <v>19</v>
      </c>
      <c r="DYM12" s="12" t="s">
        <v>15</v>
      </c>
      <c r="DYN12" s="13" t="s">
        <v>21</v>
      </c>
      <c r="DYO12" s="8">
        <v>42796</v>
      </c>
      <c r="DYP12" s="12" t="s">
        <v>19</v>
      </c>
      <c r="DYQ12" s="12" t="s">
        <v>15</v>
      </c>
      <c r="DYR12" s="13" t="s">
        <v>21</v>
      </c>
      <c r="DYS12" s="8">
        <v>42796</v>
      </c>
      <c r="DYT12" s="12" t="s">
        <v>19</v>
      </c>
      <c r="DYU12" s="12" t="s">
        <v>15</v>
      </c>
      <c r="DYV12" s="13" t="s">
        <v>21</v>
      </c>
      <c r="DYW12" s="8">
        <v>42796</v>
      </c>
      <c r="DYX12" s="12" t="s">
        <v>19</v>
      </c>
      <c r="DYY12" s="12" t="s">
        <v>15</v>
      </c>
      <c r="DYZ12" s="13" t="s">
        <v>21</v>
      </c>
      <c r="DZA12" s="8">
        <v>42796</v>
      </c>
      <c r="DZB12" s="12" t="s">
        <v>19</v>
      </c>
      <c r="DZC12" s="12" t="s">
        <v>15</v>
      </c>
      <c r="DZD12" s="13" t="s">
        <v>21</v>
      </c>
      <c r="DZE12" s="8">
        <v>42796</v>
      </c>
      <c r="DZF12" s="12" t="s">
        <v>19</v>
      </c>
      <c r="DZG12" s="12" t="s">
        <v>15</v>
      </c>
      <c r="DZH12" s="13" t="s">
        <v>21</v>
      </c>
      <c r="DZI12" s="8">
        <v>42796</v>
      </c>
      <c r="DZJ12" s="12" t="s">
        <v>19</v>
      </c>
      <c r="DZK12" s="12" t="s">
        <v>15</v>
      </c>
      <c r="DZL12" s="13" t="s">
        <v>21</v>
      </c>
      <c r="DZM12" s="8">
        <v>42796</v>
      </c>
      <c r="DZN12" s="12" t="s">
        <v>19</v>
      </c>
      <c r="DZO12" s="12" t="s">
        <v>15</v>
      </c>
      <c r="DZP12" s="13" t="s">
        <v>21</v>
      </c>
      <c r="DZQ12" s="8">
        <v>42796</v>
      </c>
      <c r="DZR12" s="12" t="s">
        <v>19</v>
      </c>
      <c r="DZS12" s="12" t="s">
        <v>15</v>
      </c>
      <c r="DZT12" s="13" t="s">
        <v>21</v>
      </c>
      <c r="DZU12" s="8">
        <v>42796</v>
      </c>
      <c r="DZV12" s="12" t="s">
        <v>19</v>
      </c>
      <c r="DZW12" s="12" t="s">
        <v>15</v>
      </c>
      <c r="DZX12" s="13" t="s">
        <v>21</v>
      </c>
      <c r="DZY12" s="8">
        <v>42796</v>
      </c>
      <c r="DZZ12" s="12" t="s">
        <v>19</v>
      </c>
      <c r="EAA12" s="12" t="s">
        <v>15</v>
      </c>
      <c r="EAB12" s="13" t="s">
        <v>21</v>
      </c>
      <c r="EAC12" s="8">
        <v>42796</v>
      </c>
      <c r="EAD12" s="12" t="s">
        <v>19</v>
      </c>
      <c r="EAE12" s="12" t="s">
        <v>15</v>
      </c>
      <c r="EAF12" s="13" t="s">
        <v>21</v>
      </c>
      <c r="EAG12" s="8">
        <v>42796</v>
      </c>
      <c r="EAH12" s="12" t="s">
        <v>19</v>
      </c>
      <c r="EAI12" s="12" t="s">
        <v>15</v>
      </c>
      <c r="EAJ12" s="13" t="s">
        <v>21</v>
      </c>
      <c r="EAK12" s="8">
        <v>42796</v>
      </c>
      <c r="EAL12" s="12" t="s">
        <v>19</v>
      </c>
      <c r="EAM12" s="12" t="s">
        <v>15</v>
      </c>
      <c r="EAN12" s="13" t="s">
        <v>21</v>
      </c>
      <c r="EAO12" s="8">
        <v>42796</v>
      </c>
      <c r="EAP12" s="12" t="s">
        <v>19</v>
      </c>
      <c r="EAQ12" s="12" t="s">
        <v>15</v>
      </c>
      <c r="EAR12" s="13" t="s">
        <v>21</v>
      </c>
      <c r="EAS12" s="8">
        <v>42796</v>
      </c>
      <c r="EAT12" s="12" t="s">
        <v>19</v>
      </c>
      <c r="EAU12" s="12" t="s">
        <v>15</v>
      </c>
      <c r="EAV12" s="13" t="s">
        <v>21</v>
      </c>
      <c r="EAW12" s="8">
        <v>42796</v>
      </c>
      <c r="EAX12" s="12" t="s">
        <v>19</v>
      </c>
      <c r="EAY12" s="12" t="s">
        <v>15</v>
      </c>
      <c r="EAZ12" s="13" t="s">
        <v>21</v>
      </c>
      <c r="EBA12" s="8">
        <v>42796</v>
      </c>
      <c r="EBB12" s="12" t="s">
        <v>19</v>
      </c>
      <c r="EBC12" s="12" t="s">
        <v>15</v>
      </c>
      <c r="EBD12" s="13" t="s">
        <v>21</v>
      </c>
      <c r="EBE12" s="8">
        <v>42796</v>
      </c>
      <c r="EBF12" s="12" t="s">
        <v>19</v>
      </c>
      <c r="EBG12" s="12" t="s">
        <v>15</v>
      </c>
      <c r="EBH12" s="13" t="s">
        <v>21</v>
      </c>
      <c r="EBI12" s="8">
        <v>42796</v>
      </c>
      <c r="EBJ12" s="12" t="s">
        <v>19</v>
      </c>
      <c r="EBK12" s="12" t="s">
        <v>15</v>
      </c>
      <c r="EBL12" s="13" t="s">
        <v>21</v>
      </c>
      <c r="EBM12" s="8">
        <v>42796</v>
      </c>
      <c r="EBN12" s="12" t="s">
        <v>19</v>
      </c>
      <c r="EBO12" s="12" t="s">
        <v>15</v>
      </c>
      <c r="EBP12" s="13" t="s">
        <v>21</v>
      </c>
      <c r="EBQ12" s="8">
        <v>42796</v>
      </c>
      <c r="EBR12" s="12" t="s">
        <v>19</v>
      </c>
      <c r="EBS12" s="12" t="s">
        <v>15</v>
      </c>
      <c r="EBT12" s="13" t="s">
        <v>21</v>
      </c>
      <c r="EBU12" s="8">
        <v>42796</v>
      </c>
      <c r="EBV12" s="12" t="s">
        <v>19</v>
      </c>
      <c r="EBW12" s="12" t="s">
        <v>15</v>
      </c>
      <c r="EBX12" s="13" t="s">
        <v>21</v>
      </c>
      <c r="EBY12" s="8">
        <v>42796</v>
      </c>
      <c r="EBZ12" s="12" t="s">
        <v>19</v>
      </c>
      <c r="ECA12" s="12" t="s">
        <v>15</v>
      </c>
      <c r="ECB12" s="13" t="s">
        <v>21</v>
      </c>
      <c r="ECC12" s="8">
        <v>42796</v>
      </c>
      <c r="ECD12" s="12" t="s">
        <v>19</v>
      </c>
      <c r="ECE12" s="12" t="s">
        <v>15</v>
      </c>
      <c r="ECF12" s="13" t="s">
        <v>21</v>
      </c>
      <c r="ECG12" s="8">
        <v>42796</v>
      </c>
      <c r="ECH12" s="12" t="s">
        <v>19</v>
      </c>
      <c r="ECI12" s="12" t="s">
        <v>15</v>
      </c>
      <c r="ECJ12" s="13" t="s">
        <v>21</v>
      </c>
      <c r="ECK12" s="8">
        <v>42796</v>
      </c>
      <c r="ECL12" s="12" t="s">
        <v>19</v>
      </c>
      <c r="ECM12" s="12" t="s">
        <v>15</v>
      </c>
      <c r="ECN12" s="13" t="s">
        <v>21</v>
      </c>
      <c r="ECO12" s="8">
        <v>42796</v>
      </c>
      <c r="ECP12" s="12" t="s">
        <v>19</v>
      </c>
      <c r="ECQ12" s="12" t="s">
        <v>15</v>
      </c>
      <c r="ECR12" s="13" t="s">
        <v>21</v>
      </c>
      <c r="ECS12" s="8">
        <v>42796</v>
      </c>
      <c r="ECT12" s="12" t="s">
        <v>19</v>
      </c>
      <c r="ECU12" s="12" t="s">
        <v>15</v>
      </c>
      <c r="ECV12" s="13" t="s">
        <v>21</v>
      </c>
      <c r="ECW12" s="8">
        <v>42796</v>
      </c>
      <c r="ECX12" s="12" t="s">
        <v>19</v>
      </c>
      <c r="ECY12" s="12" t="s">
        <v>15</v>
      </c>
      <c r="ECZ12" s="13" t="s">
        <v>21</v>
      </c>
      <c r="EDA12" s="8">
        <v>42796</v>
      </c>
      <c r="EDB12" s="12" t="s">
        <v>19</v>
      </c>
      <c r="EDC12" s="12" t="s">
        <v>15</v>
      </c>
      <c r="EDD12" s="13" t="s">
        <v>21</v>
      </c>
      <c r="EDE12" s="8">
        <v>42796</v>
      </c>
      <c r="EDF12" s="12" t="s">
        <v>19</v>
      </c>
      <c r="EDG12" s="12" t="s">
        <v>15</v>
      </c>
      <c r="EDH12" s="13" t="s">
        <v>21</v>
      </c>
      <c r="EDI12" s="8">
        <v>42796</v>
      </c>
      <c r="EDJ12" s="12" t="s">
        <v>19</v>
      </c>
      <c r="EDK12" s="12" t="s">
        <v>15</v>
      </c>
      <c r="EDL12" s="13" t="s">
        <v>21</v>
      </c>
      <c r="EDM12" s="8">
        <v>42796</v>
      </c>
      <c r="EDN12" s="12" t="s">
        <v>19</v>
      </c>
      <c r="EDO12" s="12" t="s">
        <v>15</v>
      </c>
      <c r="EDP12" s="13" t="s">
        <v>21</v>
      </c>
      <c r="EDQ12" s="8">
        <v>42796</v>
      </c>
      <c r="EDR12" s="12" t="s">
        <v>19</v>
      </c>
      <c r="EDS12" s="12" t="s">
        <v>15</v>
      </c>
      <c r="EDT12" s="13" t="s">
        <v>21</v>
      </c>
      <c r="EDU12" s="8">
        <v>42796</v>
      </c>
      <c r="EDV12" s="12" t="s">
        <v>19</v>
      </c>
      <c r="EDW12" s="12" t="s">
        <v>15</v>
      </c>
      <c r="EDX12" s="13" t="s">
        <v>21</v>
      </c>
      <c r="EDY12" s="8">
        <v>42796</v>
      </c>
      <c r="EDZ12" s="12" t="s">
        <v>19</v>
      </c>
      <c r="EEA12" s="12" t="s">
        <v>15</v>
      </c>
      <c r="EEB12" s="13" t="s">
        <v>21</v>
      </c>
      <c r="EEC12" s="8">
        <v>42796</v>
      </c>
      <c r="EED12" s="12" t="s">
        <v>19</v>
      </c>
      <c r="EEE12" s="12" t="s">
        <v>15</v>
      </c>
      <c r="EEF12" s="13" t="s">
        <v>21</v>
      </c>
      <c r="EEG12" s="8">
        <v>42796</v>
      </c>
      <c r="EEH12" s="12" t="s">
        <v>19</v>
      </c>
      <c r="EEI12" s="12" t="s">
        <v>15</v>
      </c>
      <c r="EEJ12" s="13" t="s">
        <v>21</v>
      </c>
      <c r="EEK12" s="8">
        <v>42796</v>
      </c>
      <c r="EEL12" s="12" t="s">
        <v>19</v>
      </c>
      <c r="EEM12" s="12" t="s">
        <v>15</v>
      </c>
      <c r="EEN12" s="13" t="s">
        <v>21</v>
      </c>
      <c r="EEO12" s="8">
        <v>42796</v>
      </c>
      <c r="EEP12" s="12" t="s">
        <v>19</v>
      </c>
      <c r="EEQ12" s="12" t="s">
        <v>15</v>
      </c>
      <c r="EER12" s="13" t="s">
        <v>21</v>
      </c>
      <c r="EES12" s="8">
        <v>42796</v>
      </c>
      <c r="EET12" s="12" t="s">
        <v>19</v>
      </c>
      <c r="EEU12" s="12" t="s">
        <v>15</v>
      </c>
      <c r="EEV12" s="13" t="s">
        <v>21</v>
      </c>
      <c r="EEW12" s="8">
        <v>42796</v>
      </c>
      <c r="EEX12" s="12" t="s">
        <v>19</v>
      </c>
      <c r="EEY12" s="12" t="s">
        <v>15</v>
      </c>
      <c r="EEZ12" s="13" t="s">
        <v>21</v>
      </c>
      <c r="EFA12" s="8">
        <v>42796</v>
      </c>
      <c r="EFB12" s="12" t="s">
        <v>19</v>
      </c>
      <c r="EFC12" s="12" t="s">
        <v>15</v>
      </c>
      <c r="EFD12" s="13" t="s">
        <v>21</v>
      </c>
      <c r="EFE12" s="8">
        <v>42796</v>
      </c>
      <c r="EFF12" s="12" t="s">
        <v>19</v>
      </c>
      <c r="EFG12" s="12" t="s">
        <v>15</v>
      </c>
      <c r="EFH12" s="13" t="s">
        <v>21</v>
      </c>
      <c r="EFI12" s="8">
        <v>42796</v>
      </c>
      <c r="EFJ12" s="12" t="s">
        <v>19</v>
      </c>
      <c r="EFK12" s="12" t="s">
        <v>15</v>
      </c>
      <c r="EFL12" s="13" t="s">
        <v>21</v>
      </c>
      <c r="EFM12" s="8">
        <v>42796</v>
      </c>
      <c r="EFN12" s="12" t="s">
        <v>19</v>
      </c>
      <c r="EFO12" s="12" t="s">
        <v>15</v>
      </c>
      <c r="EFP12" s="13" t="s">
        <v>21</v>
      </c>
      <c r="EFQ12" s="8">
        <v>42796</v>
      </c>
      <c r="EFR12" s="12" t="s">
        <v>19</v>
      </c>
      <c r="EFS12" s="12" t="s">
        <v>15</v>
      </c>
      <c r="EFT12" s="13" t="s">
        <v>21</v>
      </c>
      <c r="EFU12" s="8">
        <v>42796</v>
      </c>
      <c r="EFV12" s="12" t="s">
        <v>19</v>
      </c>
      <c r="EFW12" s="12" t="s">
        <v>15</v>
      </c>
      <c r="EFX12" s="13" t="s">
        <v>21</v>
      </c>
      <c r="EFY12" s="8">
        <v>42796</v>
      </c>
      <c r="EFZ12" s="12" t="s">
        <v>19</v>
      </c>
      <c r="EGA12" s="12" t="s">
        <v>15</v>
      </c>
      <c r="EGB12" s="13" t="s">
        <v>21</v>
      </c>
      <c r="EGC12" s="8">
        <v>42796</v>
      </c>
      <c r="EGD12" s="12" t="s">
        <v>19</v>
      </c>
      <c r="EGE12" s="12" t="s">
        <v>15</v>
      </c>
      <c r="EGF12" s="13" t="s">
        <v>21</v>
      </c>
      <c r="EGG12" s="8">
        <v>42796</v>
      </c>
      <c r="EGH12" s="12" t="s">
        <v>19</v>
      </c>
      <c r="EGI12" s="12" t="s">
        <v>15</v>
      </c>
      <c r="EGJ12" s="13" t="s">
        <v>21</v>
      </c>
      <c r="EGK12" s="8">
        <v>42796</v>
      </c>
      <c r="EGL12" s="12" t="s">
        <v>19</v>
      </c>
      <c r="EGM12" s="12" t="s">
        <v>15</v>
      </c>
      <c r="EGN12" s="13" t="s">
        <v>21</v>
      </c>
      <c r="EGO12" s="8">
        <v>42796</v>
      </c>
      <c r="EGP12" s="12" t="s">
        <v>19</v>
      </c>
      <c r="EGQ12" s="12" t="s">
        <v>15</v>
      </c>
      <c r="EGR12" s="13" t="s">
        <v>21</v>
      </c>
      <c r="EGS12" s="8">
        <v>42796</v>
      </c>
      <c r="EGT12" s="12" t="s">
        <v>19</v>
      </c>
      <c r="EGU12" s="12" t="s">
        <v>15</v>
      </c>
      <c r="EGV12" s="13" t="s">
        <v>21</v>
      </c>
      <c r="EGW12" s="8">
        <v>42796</v>
      </c>
      <c r="EGX12" s="12" t="s">
        <v>19</v>
      </c>
      <c r="EGY12" s="12" t="s">
        <v>15</v>
      </c>
      <c r="EGZ12" s="13" t="s">
        <v>21</v>
      </c>
      <c r="EHA12" s="8">
        <v>42796</v>
      </c>
      <c r="EHB12" s="12" t="s">
        <v>19</v>
      </c>
      <c r="EHC12" s="12" t="s">
        <v>15</v>
      </c>
      <c r="EHD12" s="13" t="s">
        <v>21</v>
      </c>
      <c r="EHE12" s="8">
        <v>42796</v>
      </c>
      <c r="EHF12" s="12" t="s">
        <v>19</v>
      </c>
      <c r="EHG12" s="12" t="s">
        <v>15</v>
      </c>
      <c r="EHH12" s="13" t="s">
        <v>21</v>
      </c>
      <c r="EHI12" s="8">
        <v>42796</v>
      </c>
      <c r="EHJ12" s="12" t="s">
        <v>19</v>
      </c>
      <c r="EHK12" s="12" t="s">
        <v>15</v>
      </c>
      <c r="EHL12" s="13" t="s">
        <v>21</v>
      </c>
      <c r="EHM12" s="8">
        <v>42796</v>
      </c>
      <c r="EHN12" s="12" t="s">
        <v>19</v>
      </c>
      <c r="EHO12" s="12" t="s">
        <v>15</v>
      </c>
      <c r="EHP12" s="13" t="s">
        <v>21</v>
      </c>
      <c r="EHQ12" s="8">
        <v>42796</v>
      </c>
      <c r="EHR12" s="12" t="s">
        <v>19</v>
      </c>
      <c r="EHS12" s="12" t="s">
        <v>15</v>
      </c>
      <c r="EHT12" s="13" t="s">
        <v>21</v>
      </c>
      <c r="EHU12" s="8">
        <v>42796</v>
      </c>
      <c r="EHV12" s="12" t="s">
        <v>19</v>
      </c>
      <c r="EHW12" s="12" t="s">
        <v>15</v>
      </c>
      <c r="EHX12" s="13" t="s">
        <v>21</v>
      </c>
      <c r="EHY12" s="8">
        <v>42796</v>
      </c>
      <c r="EHZ12" s="12" t="s">
        <v>19</v>
      </c>
      <c r="EIA12" s="12" t="s">
        <v>15</v>
      </c>
      <c r="EIB12" s="13" t="s">
        <v>21</v>
      </c>
      <c r="EIC12" s="8">
        <v>42796</v>
      </c>
      <c r="EID12" s="12" t="s">
        <v>19</v>
      </c>
      <c r="EIE12" s="12" t="s">
        <v>15</v>
      </c>
      <c r="EIF12" s="13" t="s">
        <v>21</v>
      </c>
      <c r="EIG12" s="8">
        <v>42796</v>
      </c>
      <c r="EIH12" s="12" t="s">
        <v>19</v>
      </c>
      <c r="EII12" s="12" t="s">
        <v>15</v>
      </c>
      <c r="EIJ12" s="13" t="s">
        <v>21</v>
      </c>
      <c r="EIK12" s="8">
        <v>42796</v>
      </c>
      <c r="EIL12" s="12" t="s">
        <v>19</v>
      </c>
      <c r="EIM12" s="12" t="s">
        <v>15</v>
      </c>
      <c r="EIN12" s="13" t="s">
        <v>21</v>
      </c>
      <c r="EIO12" s="8">
        <v>42796</v>
      </c>
      <c r="EIP12" s="12" t="s">
        <v>19</v>
      </c>
      <c r="EIQ12" s="12" t="s">
        <v>15</v>
      </c>
      <c r="EIR12" s="13" t="s">
        <v>21</v>
      </c>
      <c r="EIS12" s="8">
        <v>42796</v>
      </c>
      <c r="EIT12" s="12" t="s">
        <v>19</v>
      </c>
      <c r="EIU12" s="12" t="s">
        <v>15</v>
      </c>
      <c r="EIV12" s="13" t="s">
        <v>21</v>
      </c>
      <c r="EIW12" s="8">
        <v>42796</v>
      </c>
      <c r="EIX12" s="12" t="s">
        <v>19</v>
      </c>
      <c r="EIY12" s="12" t="s">
        <v>15</v>
      </c>
      <c r="EIZ12" s="13" t="s">
        <v>21</v>
      </c>
      <c r="EJA12" s="8">
        <v>42796</v>
      </c>
      <c r="EJB12" s="12" t="s">
        <v>19</v>
      </c>
      <c r="EJC12" s="12" t="s">
        <v>15</v>
      </c>
      <c r="EJD12" s="13" t="s">
        <v>21</v>
      </c>
      <c r="EJE12" s="8">
        <v>42796</v>
      </c>
      <c r="EJF12" s="12" t="s">
        <v>19</v>
      </c>
      <c r="EJG12" s="12" t="s">
        <v>15</v>
      </c>
      <c r="EJH12" s="13" t="s">
        <v>21</v>
      </c>
      <c r="EJI12" s="8">
        <v>42796</v>
      </c>
      <c r="EJJ12" s="12" t="s">
        <v>19</v>
      </c>
      <c r="EJK12" s="12" t="s">
        <v>15</v>
      </c>
      <c r="EJL12" s="13" t="s">
        <v>21</v>
      </c>
      <c r="EJM12" s="8">
        <v>42796</v>
      </c>
      <c r="EJN12" s="12" t="s">
        <v>19</v>
      </c>
      <c r="EJO12" s="12" t="s">
        <v>15</v>
      </c>
      <c r="EJP12" s="13" t="s">
        <v>21</v>
      </c>
      <c r="EJQ12" s="8">
        <v>42796</v>
      </c>
      <c r="EJR12" s="12" t="s">
        <v>19</v>
      </c>
      <c r="EJS12" s="12" t="s">
        <v>15</v>
      </c>
      <c r="EJT12" s="13" t="s">
        <v>21</v>
      </c>
      <c r="EJU12" s="8">
        <v>42796</v>
      </c>
      <c r="EJV12" s="12" t="s">
        <v>19</v>
      </c>
      <c r="EJW12" s="12" t="s">
        <v>15</v>
      </c>
      <c r="EJX12" s="13" t="s">
        <v>21</v>
      </c>
      <c r="EJY12" s="8">
        <v>42796</v>
      </c>
      <c r="EJZ12" s="12" t="s">
        <v>19</v>
      </c>
      <c r="EKA12" s="12" t="s">
        <v>15</v>
      </c>
      <c r="EKB12" s="13" t="s">
        <v>21</v>
      </c>
      <c r="EKC12" s="8">
        <v>42796</v>
      </c>
      <c r="EKD12" s="12" t="s">
        <v>19</v>
      </c>
      <c r="EKE12" s="12" t="s">
        <v>15</v>
      </c>
      <c r="EKF12" s="13" t="s">
        <v>21</v>
      </c>
      <c r="EKG12" s="8">
        <v>42796</v>
      </c>
      <c r="EKH12" s="12" t="s">
        <v>19</v>
      </c>
      <c r="EKI12" s="12" t="s">
        <v>15</v>
      </c>
      <c r="EKJ12" s="13" t="s">
        <v>21</v>
      </c>
      <c r="EKK12" s="8">
        <v>42796</v>
      </c>
      <c r="EKL12" s="12" t="s">
        <v>19</v>
      </c>
      <c r="EKM12" s="12" t="s">
        <v>15</v>
      </c>
      <c r="EKN12" s="13" t="s">
        <v>21</v>
      </c>
      <c r="EKO12" s="8">
        <v>42796</v>
      </c>
      <c r="EKP12" s="12" t="s">
        <v>19</v>
      </c>
      <c r="EKQ12" s="12" t="s">
        <v>15</v>
      </c>
      <c r="EKR12" s="13" t="s">
        <v>21</v>
      </c>
      <c r="EKS12" s="8">
        <v>42796</v>
      </c>
      <c r="EKT12" s="12" t="s">
        <v>19</v>
      </c>
      <c r="EKU12" s="12" t="s">
        <v>15</v>
      </c>
      <c r="EKV12" s="13" t="s">
        <v>21</v>
      </c>
      <c r="EKW12" s="8">
        <v>42796</v>
      </c>
      <c r="EKX12" s="12" t="s">
        <v>19</v>
      </c>
      <c r="EKY12" s="12" t="s">
        <v>15</v>
      </c>
      <c r="EKZ12" s="13" t="s">
        <v>21</v>
      </c>
      <c r="ELA12" s="8">
        <v>42796</v>
      </c>
      <c r="ELB12" s="12" t="s">
        <v>19</v>
      </c>
      <c r="ELC12" s="12" t="s">
        <v>15</v>
      </c>
      <c r="ELD12" s="13" t="s">
        <v>21</v>
      </c>
      <c r="ELE12" s="8">
        <v>42796</v>
      </c>
      <c r="ELF12" s="12" t="s">
        <v>19</v>
      </c>
      <c r="ELG12" s="12" t="s">
        <v>15</v>
      </c>
      <c r="ELH12" s="13" t="s">
        <v>21</v>
      </c>
      <c r="ELI12" s="8">
        <v>42796</v>
      </c>
      <c r="ELJ12" s="12" t="s">
        <v>19</v>
      </c>
      <c r="ELK12" s="12" t="s">
        <v>15</v>
      </c>
      <c r="ELL12" s="13" t="s">
        <v>21</v>
      </c>
      <c r="ELM12" s="8">
        <v>42796</v>
      </c>
      <c r="ELN12" s="12" t="s">
        <v>19</v>
      </c>
      <c r="ELO12" s="12" t="s">
        <v>15</v>
      </c>
      <c r="ELP12" s="13" t="s">
        <v>21</v>
      </c>
      <c r="ELQ12" s="8">
        <v>42796</v>
      </c>
      <c r="ELR12" s="12" t="s">
        <v>19</v>
      </c>
      <c r="ELS12" s="12" t="s">
        <v>15</v>
      </c>
      <c r="ELT12" s="13" t="s">
        <v>21</v>
      </c>
      <c r="ELU12" s="8">
        <v>42796</v>
      </c>
      <c r="ELV12" s="12" t="s">
        <v>19</v>
      </c>
      <c r="ELW12" s="12" t="s">
        <v>15</v>
      </c>
      <c r="ELX12" s="13" t="s">
        <v>21</v>
      </c>
      <c r="ELY12" s="8">
        <v>42796</v>
      </c>
      <c r="ELZ12" s="12" t="s">
        <v>19</v>
      </c>
      <c r="EMA12" s="12" t="s">
        <v>15</v>
      </c>
      <c r="EMB12" s="13" t="s">
        <v>21</v>
      </c>
      <c r="EMC12" s="8">
        <v>42796</v>
      </c>
      <c r="EMD12" s="12" t="s">
        <v>19</v>
      </c>
      <c r="EME12" s="12" t="s">
        <v>15</v>
      </c>
      <c r="EMF12" s="13" t="s">
        <v>21</v>
      </c>
      <c r="EMG12" s="8">
        <v>42796</v>
      </c>
      <c r="EMH12" s="12" t="s">
        <v>19</v>
      </c>
      <c r="EMI12" s="12" t="s">
        <v>15</v>
      </c>
      <c r="EMJ12" s="13" t="s">
        <v>21</v>
      </c>
      <c r="EMK12" s="8">
        <v>42796</v>
      </c>
      <c r="EML12" s="12" t="s">
        <v>19</v>
      </c>
      <c r="EMM12" s="12" t="s">
        <v>15</v>
      </c>
      <c r="EMN12" s="13" t="s">
        <v>21</v>
      </c>
      <c r="EMO12" s="8">
        <v>42796</v>
      </c>
      <c r="EMP12" s="12" t="s">
        <v>19</v>
      </c>
      <c r="EMQ12" s="12" t="s">
        <v>15</v>
      </c>
      <c r="EMR12" s="13" t="s">
        <v>21</v>
      </c>
      <c r="EMS12" s="8">
        <v>42796</v>
      </c>
      <c r="EMT12" s="12" t="s">
        <v>19</v>
      </c>
      <c r="EMU12" s="12" t="s">
        <v>15</v>
      </c>
      <c r="EMV12" s="13" t="s">
        <v>21</v>
      </c>
      <c r="EMW12" s="8">
        <v>42796</v>
      </c>
      <c r="EMX12" s="12" t="s">
        <v>19</v>
      </c>
      <c r="EMY12" s="12" t="s">
        <v>15</v>
      </c>
      <c r="EMZ12" s="13" t="s">
        <v>21</v>
      </c>
      <c r="ENA12" s="8">
        <v>42796</v>
      </c>
      <c r="ENB12" s="12" t="s">
        <v>19</v>
      </c>
      <c r="ENC12" s="12" t="s">
        <v>15</v>
      </c>
      <c r="END12" s="13" t="s">
        <v>21</v>
      </c>
      <c r="ENE12" s="8">
        <v>42796</v>
      </c>
      <c r="ENF12" s="12" t="s">
        <v>19</v>
      </c>
      <c r="ENG12" s="12" t="s">
        <v>15</v>
      </c>
      <c r="ENH12" s="13" t="s">
        <v>21</v>
      </c>
      <c r="ENI12" s="8">
        <v>42796</v>
      </c>
      <c r="ENJ12" s="12" t="s">
        <v>19</v>
      </c>
      <c r="ENK12" s="12" t="s">
        <v>15</v>
      </c>
      <c r="ENL12" s="13" t="s">
        <v>21</v>
      </c>
      <c r="ENM12" s="8">
        <v>42796</v>
      </c>
      <c r="ENN12" s="12" t="s">
        <v>19</v>
      </c>
      <c r="ENO12" s="12" t="s">
        <v>15</v>
      </c>
      <c r="ENP12" s="13" t="s">
        <v>21</v>
      </c>
      <c r="ENQ12" s="8">
        <v>42796</v>
      </c>
      <c r="ENR12" s="12" t="s">
        <v>19</v>
      </c>
      <c r="ENS12" s="12" t="s">
        <v>15</v>
      </c>
      <c r="ENT12" s="13" t="s">
        <v>21</v>
      </c>
      <c r="ENU12" s="8">
        <v>42796</v>
      </c>
      <c r="ENV12" s="12" t="s">
        <v>19</v>
      </c>
      <c r="ENW12" s="12" t="s">
        <v>15</v>
      </c>
      <c r="ENX12" s="13" t="s">
        <v>21</v>
      </c>
      <c r="ENY12" s="8">
        <v>42796</v>
      </c>
      <c r="ENZ12" s="12" t="s">
        <v>19</v>
      </c>
      <c r="EOA12" s="12" t="s">
        <v>15</v>
      </c>
      <c r="EOB12" s="13" t="s">
        <v>21</v>
      </c>
      <c r="EOC12" s="8">
        <v>42796</v>
      </c>
      <c r="EOD12" s="12" t="s">
        <v>19</v>
      </c>
      <c r="EOE12" s="12" t="s">
        <v>15</v>
      </c>
      <c r="EOF12" s="13" t="s">
        <v>21</v>
      </c>
      <c r="EOG12" s="8">
        <v>42796</v>
      </c>
      <c r="EOH12" s="12" t="s">
        <v>19</v>
      </c>
      <c r="EOI12" s="12" t="s">
        <v>15</v>
      </c>
      <c r="EOJ12" s="13" t="s">
        <v>21</v>
      </c>
      <c r="EOK12" s="8">
        <v>42796</v>
      </c>
      <c r="EOL12" s="12" t="s">
        <v>19</v>
      </c>
      <c r="EOM12" s="12" t="s">
        <v>15</v>
      </c>
      <c r="EON12" s="13" t="s">
        <v>21</v>
      </c>
      <c r="EOO12" s="8">
        <v>42796</v>
      </c>
      <c r="EOP12" s="12" t="s">
        <v>19</v>
      </c>
      <c r="EOQ12" s="12" t="s">
        <v>15</v>
      </c>
      <c r="EOR12" s="13" t="s">
        <v>21</v>
      </c>
      <c r="EOS12" s="8">
        <v>42796</v>
      </c>
      <c r="EOT12" s="12" t="s">
        <v>19</v>
      </c>
      <c r="EOU12" s="12" t="s">
        <v>15</v>
      </c>
      <c r="EOV12" s="13" t="s">
        <v>21</v>
      </c>
      <c r="EOW12" s="8">
        <v>42796</v>
      </c>
      <c r="EOX12" s="12" t="s">
        <v>19</v>
      </c>
      <c r="EOY12" s="12" t="s">
        <v>15</v>
      </c>
      <c r="EOZ12" s="13" t="s">
        <v>21</v>
      </c>
      <c r="EPA12" s="8">
        <v>42796</v>
      </c>
      <c r="EPB12" s="12" t="s">
        <v>19</v>
      </c>
      <c r="EPC12" s="12" t="s">
        <v>15</v>
      </c>
      <c r="EPD12" s="13" t="s">
        <v>21</v>
      </c>
      <c r="EPE12" s="8">
        <v>42796</v>
      </c>
      <c r="EPF12" s="12" t="s">
        <v>19</v>
      </c>
      <c r="EPG12" s="12" t="s">
        <v>15</v>
      </c>
      <c r="EPH12" s="13" t="s">
        <v>21</v>
      </c>
      <c r="EPI12" s="8">
        <v>42796</v>
      </c>
      <c r="EPJ12" s="12" t="s">
        <v>19</v>
      </c>
      <c r="EPK12" s="12" t="s">
        <v>15</v>
      </c>
      <c r="EPL12" s="13" t="s">
        <v>21</v>
      </c>
      <c r="EPM12" s="8">
        <v>42796</v>
      </c>
      <c r="EPN12" s="12" t="s">
        <v>19</v>
      </c>
      <c r="EPO12" s="12" t="s">
        <v>15</v>
      </c>
      <c r="EPP12" s="13" t="s">
        <v>21</v>
      </c>
      <c r="EPQ12" s="8">
        <v>42796</v>
      </c>
      <c r="EPR12" s="12" t="s">
        <v>19</v>
      </c>
      <c r="EPS12" s="12" t="s">
        <v>15</v>
      </c>
      <c r="EPT12" s="13" t="s">
        <v>21</v>
      </c>
      <c r="EPU12" s="8">
        <v>42796</v>
      </c>
      <c r="EPV12" s="12" t="s">
        <v>19</v>
      </c>
      <c r="EPW12" s="12" t="s">
        <v>15</v>
      </c>
      <c r="EPX12" s="13" t="s">
        <v>21</v>
      </c>
      <c r="EPY12" s="8">
        <v>42796</v>
      </c>
      <c r="EPZ12" s="12" t="s">
        <v>19</v>
      </c>
      <c r="EQA12" s="12" t="s">
        <v>15</v>
      </c>
      <c r="EQB12" s="13" t="s">
        <v>21</v>
      </c>
      <c r="EQC12" s="8">
        <v>42796</v>
      </c>
      <c r="EQD12" s="12" t="s">
        <v>19</v>
      </c>
      <c r="EQE12" s="12" t="s">
        <v>15</v>
      </c>
      <c r="EQF12" s="13" t="s">
        <v>21</v>
      </c>
      <c r="EQG12" s="8">
        <v>42796</v>
      </c>
      <c r="EQH12" s="12" t="s">
        <v>19</v>
      </c>
      <c r="EQI12" s="12" t="s">
        <v>15</v>
      </c>
      <c r="EQJ12" s="13" t="s">
        <v>21</v>
      </c>
      <c r="EQK12" s="8">
        <v>42796</v>
      </c>
      <c r="EQL12" s="12" t="s">
        <v>19</v>
      </c>
      <c r="EQM12" s="12" t="s">
        <v>15</v>
      </c>
      <c r="EQN12" s="13" t="s">
        <v>21</v>
      </c>
      <c r="EQO12" s="8">
        <v>42796</v>
      </c>
      <c r="EQP12" s="12" t="s">
        <v>19</v>
      </c>
      <c r="EQQ12" s="12" t="s">
        <v>15</v>
      </c>
      <c r="EQR12" s="13" t="s">
        <v>21</v>
      </c>
      <c r="EQS12" s="8">
        <v>42796</v>
      </c>
      <c r="EQT12" s="12" t="s">
        <v>19</v>
      </c>
      <c r="EQU12" s="12" t="s">
        <v>15</v>
      </c>
      <c r="EQV12" s="13" t="s">
        <v>21</v>
      </c>
      <c r="EQW12" s="8">
        <v>42796</v>
      </c>
      <c r="EQX12" s="12" t="s">
        <v>19</v>
      </c>
      <c r="EQY12" s="12" t="s">
        <v>15</v>
      </c>
      <c r="EQZ12" s="13" t="s">
        <v>21</v>
      </c>
      <c r="ERA12" s="8">
        <v>42796</v>
      </c>
      <c r="ERB12" s="12" t="s">
        <v>19</v>
      </c>
      <c r="ERC12" s="12" t="s">
        <v>15</v>
      </c>
      <c r="ERD12" s="13" t="s">
        <v>21</v>
      </c>
      <c r="ERE12" s="8">
        <v>42796</v>
      </c>
      <c r="ERF12" s="12" t="s">
        <v>19</v>
      </c>
      <c r="ERG12" s="12" t="s">
        <v>15</v>
      </c>
      <c r="ERH12" s="13" t="s">
        <v>21</v>
      </c>
      <c r="ERI12" s="8">
        <v>42796</v>
      </c>
      <c r="ERJ12" s="12" t="s">
        <v>19</v>
      </c>
      <c r="ERK12" s="12" t="s">
        <v>15</v>
      </c>
      <c r="ERL12" s="13" t="s">
        <v>21</v>
      </c>
      <c r="ERM12" s="8">
        <v>42796</v>
      </c>
      <c r="ERN12" s="12" t="s">
        <v>19</v>
      </c>
      <c r="ERO12" s="12" t="s">
        <v>15</v>
      </c>
      <c r="ERP12" s="13" t="s">
        <v>21</v>
      </c>
      <c r="ERQ12" s="8">
        <v>42796</v>
      </c>
      <c r="ERR12" s="12" t="s">
        <v>19</v>
      </c>
      <c r="ERS12" s="12" t="s">
        <v>15</v>
      </c>
      <c r="ERT12" s="13" t="s">
        <v>21</v>
      </c>
      <c r="ERU12" s="8">
        <v>42796</v>
      </c>
      <c r="ERV12" s="12" t="s">
        <v>19</v>
      </c>
      <c r="ERW12" s="12" t="s">
        <v>15</v>
      </c>
      <c r="ERX12" s="13" t="s">
        <v>21</v>
      </c>
      <c r="ERY12" s="8">
        <v>42796</v>
      </c>
      <c r="ERZ12" s="12" t="s">
        <v>19</v>
      </c>
      <c r="ESA12" s="12" t="s">
        <v>15</v>
      </c>
      <c r="ESB12" s="13" t="s">
        <v>21</v>
      </c>
      <c r="ESC12" s="8">
        <v>42796</v>
      </c>
      <c r="ESD12" s="12" t="s">
        <v>19</v>
      </c>
      <c r="ESE12" s="12" t="s">
        <v>15</v>
      </c>
      <c r="ESF12" s="13" t="s">
        <v>21</v>
      </c>
      <c r="ESG12" s="8">
        <v>42796</v>
      </c>
      <c r="ESH12" s="12" t="s">
        <v>19</v>
      </c>
      <c r="ESI12" s="12" t="s">
        <v>15</v>
      </c>
      <c r="ESJ12" s="13" t="s">
        <v>21</v>
      </c>
      <c r="ESK12" s="8">
        <v>42796</v>
      </c>
      <c r="ESL12" s="12" t="s">
        <v>19</v>
      </c>
      <c r="ESM12" s="12" t="s">
        <v>15</v>
      </c>
      <c r="ESN12" s="13" t="s">
        <v>21</v>
      </c>
      <c r="ESO12" s="8">
        <v>42796</v>
      </c>
      <c r="ESP12" s="12" t="s">
        <v>19</v>
      </c>
      <c r="ESQ12" s="12" t="s">
        <v>15</v>
      </c>
      <c r="ESR12" s="13" t="s">
        <v>21</v>
      </c>
      <c r="ESS12" s="8">
        <v>42796</v>
      </c>
      <c r="EST12" s="12" t="s">
        <v>19</v>
      </c>
      <c r="ESU12" s="12" t="s">
        <v>15</v>
      </c>
      <c r="ESV12" s="13" t="s">
        <v>21</v>
      </c>
      <c r="ESW12" s="8">
        <v>42796</v>
      </c>
      <c r="ESX12" s="12" t="s">
        <v>19</v>
      </c>
      <c r="ESY12" s="12" t="s">
        <v>15</v>
      </c>
      <c r="ESZ12" s="13" t="s">
        <v>21</v>
      </c>
      <c r="ETA12" s="8">
        <v>42796</v>
      </c>
      <c r="ETB12" s="12" t="s">
        <v>19</v>
      </c>
      <c r="ETC12" s="12" t="s">
        <v>15</v>
      </c>
      <c r="ETD12" s="13" t="s">
        <v>21</v>
      </c>
      <c r="ETE12" s="8">
        <v>42796</v>
      </c>
      <c r="ETF12" s="12" t="s">
        <v>19</v>
      </c>
      <c r="ETG12" s="12" t="s">
        <v>15</v>
      </c>
      <c r="ETH12" s="13" t="s">
        <v>21</v>
      </c>
      <c r="ETI12" s="8">
        <v>42796</v>
      </c>
      <c r="ETJ12" s="12" t="s">
        <v>19</v>
      </c>
      <c r="ETK12" s="12" t="s">
        <v>15</v>
      </c>
      <c r="ETL12" s="13" t="s">
        <v>21</v>
      </c>
      <c r="ETM12" s="8">
        <v>42796</v>
      </c>
      <c r="ETN12" s="12" t="s">
        <v>19</v>
      </c>
      <c r="ETO12" s="12" t="s">
        <v>15</v>
      </c>
      <c r="ETP12" s="13" t="s">
        <v>21</v>
      </c>
      <c r="ETQ12" s="8">
        <v>42796</v>
      </c>
      <c r="ETR12" s="12" t="s">
        <v>19</v>
      </c>
      <c r="ETS12" s="12" t="s">
        <v>15</v>
      </c>
      <c r="ETT12" s="13" t="s">
        <v>21</v>
      </c>
      <c r="ETU12" s="8">
        <v>42796</v>
      </c>
      <c r="ETV12" s="12" t="s">
        <v>19</v>
      </c>
      <c r="ETW12" s="12" t="s">
        <v>15</v>
      </c>
      <c r="ETX12" s="13" t="s">
        <v>21</v>
      </c>
      <c r="ETY12" s="8">
        <v>42796</v>
      </c>
      <c r="ETZ12" s="12" t="s">
        <v>19</v>
      </c>
      <c r="EUA12" s="12" t="s">
        <v>15</v>
      </c>
      <c r="EUB12" s="13" t="s">
        <v>21</v>
      </c>
      <c r="EUC12" s="8">
        <v>42796</v>
      </c>
      <c r="EUD12" s="12" t="s">
        <v>19</v>
      </c>
      <c r="EUE12" s="12" t="s">
        <v>15</v>
      </c>
      <c r="EUF12" s="13" t="s">
        <v>21</v>
      </c>
      <c r="EUG12" s="8">
        <v>42796</v>
      </c>
      <c r="EUH12" s="12" t="s">
        <v>19</v>
      </c>
      <c r="EUI12" s="12" t="s">
        <v>15</v>
      </c>
      <c r="EUJ12" s="13" t="s">
        <v>21</v>
      </c>
      <c r="EUK12" s="8">
        <v>42796</v>
      </c>
      <c r="EUL12" s="12" t="s">
        <v>19</v>
      </c>
      <c r="EUM12" s="12" t="s">
        <v>15</v>
      </c>
      <c r="EUN12" s="13" t="s">
        <v>21</v>
      </c>
      <c r="EUO12" s="8">
        <v>42796</v>
      </c>
      <c r="EUP12" s="12" t="s">
        <v>19</v>
      </c>
      <c r="EUQ12" s="12" t="s">
        <v>15</v>
      </c>
      <c r="EUR12" s="13" t="s">
        <v>21</v>
      </c>
      <c r="EUS12" s="8">
        <v>42796</v>
      </c>
      <c r="EUT12" s="12" t="s">
        <v>19</v>
      </c>
      <c r="EUU12" s="12" t="s">
        <v>15</v>
      </c>
      <c r="EUV12" s="13" t="s">
        <v>21</v>
      </c>
      <c r="EUW12" s="8">
        <v>42796</v>
      </c>
      <c r="EUX12" s="12" t="s">
        <v>19</v>
      </c>
      <c r="EUY12" s="12" t="s">
        <v>15</v>
      </c>
      <c r="EUZ12" s="13" t="s">
        <v>21</v>
      </c>
      <c r="EVA12" s="8">
        <v>42796</v>
      </c>
      <c r="EVB12" s="12" t="s">
        <v>19</v>
      </c>
      <c r="EVC12" s="12" t="s">
        <v>15</v>
      </c>
      <c r="EVD12" s="13" t="s">
        <v>21</v>
      </c>
      <c r="EVE12" s="8">
        <v>42796</v>
      </c>
      <c r="EVF12" s="12" t="s">
        <v>19</v>
      </c>
      <c r="EVG12" s="12" t="s">
        <v>15</v>
      </c>
      <c r="EVH12" s="13" t="s">
        <v>21</v>
      </c>
      <c r="EVI12" s="8">
        <v>42796</v>
      </c>
      <c r="EVJ12" s="12" t="s">
        <v>19</v>
      </c>
      <c r="EVK12" s="12" t="s">
        <v>15</v>
      </c>
      <c r="EVL12" s="13" t="s">
        <v>21</v>
      </c>
      <c r="EVM12" s="8">
        <v>42796</v>
      </c>
      <c r="EVN12" s="12" t="s">
        <v>19</v>
      </c>
      <c r="EVO12" s="12" t="s">
        <v>15</v>
      </c>
      <c r="EVP12" s="13" t="s">
        <v>21</v>
      </c>
      <c r="EVQ12" s="8">
        <v>42796</v>
      </c>
      <c r="EVR12" s="12" t="s">
        <v>19</v>
      </c>
      <c r="EVS12" s="12" t="s">
        <v>15</v>
      </c>
      <c r="EVT12" s="13" t="s">
        <v>21</v>
      </c>
      <c r="EVU12" s="8">
        <v>42796</v>
      </c>
      <c r="EVV12" s="12" t="s">
        <v>19</v>
      </c>
      <c r="EVW12" s="12" t="s">
        <v>15</v>
      </c>
      <c r="EVX12" s="13" t="s">
        <v>21</v>
      </c>
      <c r="EVY12" s="8">
        <v>42796</v>
      </c>
      <c r="EVZ12" s="12" t="s">
        <v>19</v>
      </c>
      <c r="EWA12" s="12" t="s">
        <v>15</v>
      </c>
      <c r="EWB12" s="13" t="s">
        <v>21</v>
      </c>
      <c r="EWC12" s="8">
        <v>42796</v>
      </c>
      <c r="EWD12" s="12" t="s">
        <v>19</v>
      </c>
      <c r="EWE12" s="12" t="s">
        <v>15</v>
      </c>
      <c r="EWF12" s="13" t="s">
        <v>21</v>
      </c>
      <c r="EWG12" s="8">
        <v>42796</v>
      </c>
      <c r="EWH12" s="12" t="s">
        <v>19</v>
      </c>
      <c r="EWI12" s="12" t="s">
        <v>15</v>
      </c>
      <c r="EWJ12" s="13" t="s">
        <v>21</v>
      </c>
      <c r="EWK12" s="8">
        <v>42796</v>
      </c>
      <c r="EWL12" s="12" t="s">
        <v>19</v>
      </c>
      <c r="EWM12" s="12" t="s">
        <v>15</v>
      </c>
      <c r="EWN12" s="13" t="s">
        <v>21</v>
      </c>
      <c r="EWO12" s="8">
        <v>42796</v>
      </c>
      <c r="EWP12" s="12" t="s">
        <v>19</v>
      </c>
      <c r="EWQ12" s="12" t="s">
        <v>15</v>
      </c>
      <c r="EWR12" s="13" t="s">
        <v>21</v>
      </c>
      <c r="EWS12" s="8">
        <v>42796</v>
      </c>
      <c r="EWT12" s="12" t="s">
        <v>19</v>
      </c>
      <c r="EWU12" s="12" t="s">
        <v>15</v>
      </c>
      <c r="EWV12" s="13" t="s">
        <v>21</v>
      </c>
      <c r="EWW12" s="8">
        <v>42796</v>
      </c>
      <c r="EWX12" s="12" t="s">
        <v>19</v>
      </c>
      <c r="EWY12" s="12" t="s">
        <v>15</v>
      </c>
      <c r="EWZ12" s="13" t="s">
        <v>21</v>
      </c>
      <c r="EXA12" s="8">
        <v>42796</v>
      </c>
      <c r="EXB12" s="12" t="s">
        <v>19</v>
      </c>
      <c r="EXC12" s="12" t="s">
        <v>15</v>
      </c>
      <c r="EXD12" s="13" t="s">
        <v>21</v>
      </c>
      <c r="EXE12" s="8">
        <v>42796</v>
      </c>
      <c r="EXF12" s="12" t="s">
        <v>19</v>
      </c>
      <c r="EXG12" s="12" t="s">
        <v>15</v>
      </c>
      <c r="EXH12" s="13" t="s">
        <v>21</v>
      </c>
      <c r="EXI12" s="8">
        <v>42796</v>
      </c>
      <c r="EXJ12" s="12" t="s">
        <v>19</v>
      </c>
      <c r="EXK12" s="12" t="s">
        <v>15</v>
      </c>
      <c r="EXL12" s="13" t="s">
        <v>21</v>
      </c>
      <c r="EXM12" s="8">
        <v>42796</v>
      </c>
      <c r="EXN12" s="12" t="s">
        <v>19</v>
      </c>
      <c r="EXO12" s="12" t="s">
        <v>15</v>
      </c>
      <c r="EXP12" s="13" t="s">
        <v>21</v>
      </c>
      <c r="EXQ12" s="8">
        <v>42796</v>
      </c>
      <c r="EXR12" s="12" t="s">
        <v>19</v>
      </c>
      <c r="EXS12" s="12" t="s">
        <v>15</v>
      </c>
      <c r="EXT12" s="13" t="s">
        <v>21</v>
      </c>
      <c r="EXU12" s="8">
        <v>42796</v>
      </c>
      <c r="EXV12" s="12" t="s">
        <v>19</v>
      </c>
      <c r="EXW12" s="12" t="s">
        <v>15</v>
      </c>
      <c r="EXX12" s="13" t="s">
        <v>21</v>
      </c>
      <c r="EXY12" s="8">
        <v>42796</v>
      </c>
      <c r="EXZ12" s="12" t="s">
        <v>19</v>
      </c>
      <c r="EYA12" s="12" t="s">
        <v>15</v>
      </c>
      <c r="EYB12" s="13" t="s">
        <v>21</v>
      </c>
      <c r="EYC12" s="8">
        <v>42796</v>
      </c>
      <c r="EYD12" s="12" t="s">
        <v>19</v>
      </c>
      <c r="EYE12" s="12" t="s">
        <v>15</v>
      </c>
      <c r="EYF12" s="13" t="s">
        <v>21</v>
      </c>
      <c r="EYG12" s="8">
        <v>42796</v>
      </c>
      <c r="EYH12" s="12" t="s">
        <v>19</v>
      </c>
      <c r="EYI12" s="12" t="s">
        <v>15</v>
      </c>
      <c r="EYJ12" s="13" t="s">
        <v>21</v>
      </c>
      <c r="EYK12" s="8">
        <v>42796</v>
      </c>
      <c r="EYL12" s="12" t="s">
        <v>19</v>
      </c>
      <c r="EYM12" s="12" t="s">
        <v>15</v>
      </c>
      <c r="EYN12" s="13" t="s">
        <v>21</v>
      </c>
      <c r="EYO12" s="8">
        <v>42796</v>
      </c>
      <c r="EYP12" s="12" t="s">
        <v>19</v>
      </c>
      <c r="EYQ12" s="12" t="s">
        <v>15</v>
      </c>
      <c r="EYR12" s="13" t="s">
        <v>21</v>
      </c>
      <c r="EYS12" s="8">
        <v>42796</v>
      </c>
      <c r="EYT12" s="12" t="s">
        <v>19</v>
      </c>
      <c r="EYU12" s="12" t="s">
        <v>15</v>
      </c>
      <c r="EYV12" s="13" t="s">
        <v>21</v>
      </c>
      <c r="EYW12" s="8">
        <v>42796</v>
      </c>
      <c r="EYX12" s="12" t="s">
        <v>19</v>
      </c>
      <c r="EYY12" s="12" t="s">
        <v>15</v>
      </c>
      <c r="EYZ12" s="13" t="s">
        <v>21</v>
      </c>
      <c r="EZA12" s="8">
        <v>42796</v>
      </c>
      <c r="EZB12" s="12" t="s">
        <v>19</v>
      </c>
      <c r="EZC12" s="12" t="s">
        <v>15</v>
      </c>
      <c r="EZD12" s="13" t="s">
        <v>21</v>
      </c>
      <c r="EZE12" s="8">
        <v>42796</v>
      </c>
      <c r="EZF12" s="12" t="s">
        <v>19</v>
      </c>
      <c r="EZG12" s="12" t="s">
        <v>15</v>
      </c>
      <c r="EZH12" s="13" t="s">
        <v>21</v>
      </c>
      <c r="EZI12" s="8">
        <v>42796</v>
      </c>
      <c r="EZJ12" s="12" t="s">
        <v>19</v>
      </c>
      <c r="EZK12" s="12" t="s">
        <v>15</v>
      </c>
      <c r="EZL12" s="13" t="s">
        <v>21</v>
      </c>
      <c r="EZM12" s="8">
        <v>42796</v>
      </c>
      <c r="EZN12" s="12" t="s">
        <v>19</v>
      </c>
      <c r="EZO12" s="12" t="s">
        <v>15</v>
      </c>
      <c r="EZP12" s="13" t="s">
        <v>21</v>
      </c>
      <c r="EZQ12" s="8">
        <v>42796</v>
      </c>
      <c r="EZR12" s="12" t="s">
        <v>19</v>
      </c>
      <c r="EZS12" s="12" t="s">
        <v>15</v>
      </c>
      <c r="EZT12" s="13" t="s">
        <v>21</v>
      </c>
      <c r="EZU12" s="8">
        <v>42796</v>
      </c>
      <c r="EZV12" s="12" t="s">
        <v>19</v>
      </c>
      <c r="EZW12" s="12" t="s">
        <v>15</v>
      </c>
      <c r="EZX12" s="13" t="s">
        <v>21</v>
      </c>
      <c r="EZY12" s="8">
        <v>42796</v>
      </c>
      <c r="EZZ12" s="12" t="s">
        <v>19</v>
      </c>
      <c r="FAA12" s="12" t="s">
        <v>15</v>
      </c>
      <c r="FAB12" s="13" t="s">
        <v>21</v>
      </c>
      <c r="FAC12" s="8">
        <v>42796</v>
      </c>
      <c r="FAD12" s="12" t="s">
        <v>19</v>
      </c>
      <c r="FAE12" s="12" t="s">
        <v>15</v>
      </c>
      <c r="FAF12" s="13" t="s">
        <v>21</v>
      </c>
      <c r="FAG12" s="8">
        <v>42796</v>
      </c>
      <c r="FAH12" s="12" t="s">
        <v>19</v>
      </c>
      <c r="FAI12" s="12" t="s">
        <v>15</v>
      </c>
      <c r="FAJ12" s="13" t="s">
        <v>21</v>
      </c>
      <c r="FAK12" s="8">
        <v>42796</v>
      </c>
      <c r="FAL12" s="12" t="s">
        <v>19</v>
      </c>
      <c r="FAM12" s="12" t="s">
        <v>15</v>
      </c>
      <c r="FAN12" s="13" t="s">
        <v>21</v>
      </c>
      <c r="FAO12" s="8">
        <v>42796</v>
      </c>
      <c r="FAP12" s="12" t="s">
        <v>19</v>
      </c>
      <c r="FAQ12" s="12" t="s">
        <v>15</v>
      </c>
      <c r="FAR12" s="13" t="s">
        <v>21</v>
      </c>
      <c r="FAS12" s="8">
        <v>42796</v>
      </c>
      <c r="FAT12" s="12" t="s">
        <v>19</v>
      </c>
      <c r="FAU12" s="12" t="s">
        <v>15</v>
      </c>
      <c r="FAV12" s="13" t="s">
        <v>21</v>
      </c>
      <c r="FAW12" s="8">
        <v>42796</v>
      </c>
      <c r="FAX12" s="12" t="s">
        <v>19</v>
      </c>
      <c r="FAY12" s="12" t="s">
        <v>15</v>
      </c>
      <c r="FAZ12" s="13" t="s">
        <v>21</v>
      </c>
      <c r="FBA12" s="8">
        <v>42796</v>
      </c>
      <c r="FBB12" s="12" t="s">
        <v>19</v>
      </c>
      <c r="FBC12" s="12" t="s">
        <v>15</v>
      </c>
      <c r="FBD12" s="13" t="s">
        <v>21</v>
      </c>
      <c r="FBE12" s="8">
        <v>42796</v>
      </c>
      <c r="FBF12" s="12" t="s">
        <v>19</v>
      </c>
      <c r="FBG12" s="12" t="s">
        <v>15</v>
      </c>
      <c r="FBH12" s="13" t="s">
        <v>21</v>
      </c>
      <c r="FBI12" s="8">
        <v>42796</v>
      </c>
      <c r="FBJ12" s="12" t="s">
        <v>19</v>
      </c>
      <c r="FBK12" s="12" t="s">
        <v>15</v>
      </c>
      <c r="FBL12" s="13" t="s">
        <v>21</v>
      </c>
      <c r="FBM12" s="8">
        <v>42796</v>
      </c>
      <c r="FBN12" s="12" t="s">
        <v>19</v>
      </c>
      <c r="FBO12" s="12" t="s">
        <v>15</v>
      </c>
      <c r="FBP12" s="13" t="s">
        <v>21</v>
      </c>
      <c r="FBQ12" s="8">
        <v>42796</v>
      </c>
      <c r="FBR12" s="12" t="s">
        <v>19</v>
      </c>
      <c r="FBS12" s="12" t="s">
        <v>15</v>
      </c>
      <c r="FBT12" s="13" t="s">
        <v>21</v>
      </c>
      <c r="FBU12" s="8">
        <v>42796</v>
      </c>
      <c r="FBV12" s="12" t="s">
        <v>19</v>
      </c>
      <c r="FBW12" s="12" t="s">
        <v>15</v>
      </c>
      <c r="FBX12" s="13" t="s">
        <v>21</v>
      </c>
      <c r="FBY12" s="8">
        <v>42796</v>
      </c>
      <c r="FBZ12" s="12" t="s">
        <v>19</v>
      </c>
      <c r="FCA12" s="12" t="s">
        <v>15</v>
      </c>
      <c r="FCB12" s="13" t="s">
        <v>21</v>
      </c>
      <c r="FCC12" s="8">
        <v>42796</v>
      </c>
      <c r="FCD12" s="12" t="s">
        <v>19</v>
      </c>
      <c r="FCE12" s="12" t="s">
        <v>15</v>
      </c>
      <c r="FCF12" s="13" t="s">
        <v>21</v>
      </c>
      <c r="FCG12" s="8">
        <v>42796</v>
      </c>
      <c r="FCH12" s="12" t="s">
        <v>19</v>
      </c>
      <c r="FCI12" s="12" t="s">
        <v>15</v>
      </c>
      <c r="FCJ12" s="13" t="s">
        <v>21</v>
      </c>
      <c r="FCK12" s="8">
        <v>42796</v>
      </c>
      <c r="FCL12" s="12" t="s">
        <v>19</v>
      </c>
      <c r="FCM12" s="12" t="s">
        <v>15</v>
      </c>
      <c r="FCN12" s="13" t="s">
        <v>21</v>
      </c>
      <c r="FCO12" s="8">
        <v>42796</v>
      </c>
      <c r="FCP12" s="12" t="s">
        <v>19</v>
      </c>
      <c r="FCQ12" s="12" t="s">
        <v>15</v>
      </c>
      <c r="FCR12" s="13" t="s">
        <v>21</v>
      </c>
      <c r="FCS12" s="8">
        <v>42796</v>
      </c>
      <c r="FCT12" s="12" t="s">
        <v>19</v>
      </c>
      <c r="FCU12" s="12" t="s">
        <v>15</v>
      </c>
      <c r="FCV12" s="13" t="s">
        <v>21</v>
      </c>
      <c r="FCW12" s="8">
        <v>42796</v>
      </c>
      <c r="FCX12" s="12" t="s">
        <v>19</v>
      </c>
      <c r="FCY12" s="12" t="s">
        <v>15</v>
      </c>
      <c r="FCZ12" s="13" t="s">
        <v>21</v>
      </c>
      <c r="FDA12" s="8">
        <v>42796</v>
      </c>
      <c r="FDB12" s="12" t="s">
        <v>19</v>
      </c>
      <c r="FDC12" s="12" t="s">
        <v>15</v>
      </c>
      <c r="FDD12" s="13" t="s">
        <v>21</v>
      </c>
      <c r="FDE12" s="8">
        <v>42796</v>
      </c>
      <c r="FDF12" s="12" t="s">
        <v>19</v>
      </c>
      <c r="FDG12" s="12" t="s">
        <v>15</v>
      </c>
      <c r="FDH12" s="13" t="s">
        <v>21</v>
      </c>
      <c r="FDI12" s="8">
        <v>42796</v>
      </c>
      <c r="FDJ12" s="12" t="s">
        <v>19</v>
      </c>
      <c r="FDK12" s="12" t="s">
        <v>15</v>
      </c>
      <c r="FDL12" s="13" t="s">
        <v>21</v>
      </c>
      <c r="FDM12" s="8">
        <v>42796</v>
      </c>
      <c r="FDN12" s="12" t="s">
        <v>19</v>
      </c>
      <c r="FDO12" s="12" t="s">
        <v>15</v>
      </c>
      <c r="FDP12" s="13" t="s">
        <v>21</v>
      </c>
      <c r="FDQ12" s="8">
        <v>42796</v>
      </c>
      <c r="FDR12" s="12" t="s">
        <v>19</v>
      </c>
      <c r="FDS12" s="12" t="s">
        <v>15</v>
      </c>
      <c r="FDT12" s="13" t="s">
        <v>21</v>
      </c>
      <c r="FDU12" s="8">
        <v>42796</v>
      </c>
      <c r="FDV12" s="12" t="s">
        <v>19</v>
      </c>
      <c r="FDW12" s="12" t="s">
        <v>15</v>
      </c>
      <c r="FDX12" s="13" t="s">
        <v>21</v>
      </c>
      <c r="FDY12" s="8">
        <v>42796</v>
      </c>
      <c r="FDZ12" s="12" t="s">
        <v>19</v>
      </c>
      <c r="FEA12" s="12" t="s">
        <v>15</v>
      </c>
      <c r="FEB12" s="13" t="s">
        <v>21</v>
      </c>
      <c r="FEC12" s="8">
        <v>42796</v>
      </c>
      <c r="FED12" s="12" t="s">
        <v>19</v>
      </c>
      <c r="FEE12" s="12" t="s">
        <v>15</v>
      </c>
      <c r="FEF12" s="13" t="s">
        <v>21</v>
      </c>
      <c r="FEG12" s="8">
        <v>42796</v>
      </c>
      <c r="FEH12" s="12" t="s">
        <v>19</v>
      </c>
      <c r="FEI12" s="12" t="s">
        <v>15</v>
      </c>
      <c r="FEJ12" s="13" t="s">
        <v>21</v>
      </c>
      <c r="FEK12" s="8">
        <v>42796</v>
      </c>
      <c r="FEL12" s="12" t="s">
        <v>19</v>
      </c>
      <c r="FEM12" s="12" t="s">
        <v>15</v>
      </c>
      <c r="FEN12" s="13" t="s">
        <v>21</v>
      </c>
      <c r="FEO12" s="8">
        <v>42796</v>
      </c>
      <c r="FEP12" s="12" t="s">
        <v>19</v>
      </c>
      <c r="FEQ12" s="12" t="s">
        <v>15</v>
      </c>
      <c r="FER12" s="13" t="s">
        <v>21</v>
      </c>
      <c r="FES12" s="8">
        <v>42796</v>
      </c>
      <c r="FET12" s="12" t="s">
        <v>19</v>
      </c>
      <c r="FEU12" s="12" t="s">
        <v>15</v>
      </c>
      <c r="FEV12" s="13" t="s">
        <v>21</v>
      </c>
      <c r="FEW12" s="8">
        <v>42796</v>
      </c>
      <c r="FEX12" s="12" t="s">
        <v>19</v>
      </c>
      <c r="FEY12" s="12" t="s">
        <v>15</v>
      </c>
      <c r="FEZ12" s="13" t="s">
        <v>21</v>
      </c>
      <c r="FFA12" s="8">
        <v>42796</v>
      </c>
      <c r="FFB12" s="12" t="s">
        <v>19</v>
      </c>
      <c r="FFC12" s="12" t="s">
        <v>15</v>
      </c>
      <c r="FFD12" s="13" t="s">
        <v>21</v>
      </c>
      <c r="FFE12" s="8">
        <v>42796</v>
      </c>
      <c r="FFF12" s="12" t="s">
        <v>19</v>
      </c>
      <c r="FFG12" s="12" t="s">
        <v>15</v>
      </c>
      <c r="FFH12" s="13" t="s">
        <v>21</v>
      </c>
      <c r="FFI12" s="8">
        <v>42796</v>
      </c>
      <c r="FFJ12" s="12" t="s">
        <v>19</v>
      </c>
      <c r="FFK12" s="12" t="s">
        <v>15</v>
      </c>
      <c r="FFL12" s="13" t="s">
        <v>21</v>
      </c>
      <c r="FFM12" s="8">
        <v>42796</v>
      </c>
      <c r="FFN12" s="12" t="s">
        <v>19</v>
      </c>
      <c r="FFO12" s="12" t="s">
        <v>15</v>
      </c>
      <c r="FFP12" s="13" t="s">
        <v>21</v>
      </c>
      <c r="FFQ12" s="8">
        <v>42796</v>
      </c>
      <c r="FFR12" s="12" t="s">
        <v>19</v>
      </c>
      <c r="FFS12" s="12" t="s">
        <v>15</v>
      </c>
      <c r="FFT12" s="13" t="s">
        <v>21</v>
      </c>
      <c r="FFU12" s="8">
        <v>42796</v>
      </c>
      <c r="FFV12" s="12" t="s">
        <v>19</v>
      </c>
      <c r="FFW12" s="12" t="s">
        <v>15</v>
      </c>
      <c r="FFX12" s="13" t="s">
        <v>21</v>
      </c>
      <c r="FFY12" s="8">
        <v>42796</v>
      </c>
      <c r="FFZ12" s="12" t="s">
        <v>19</v>
      </c>
      <c r="FGA12" s="12" t="s">
        <v>15</v>
      </c>
      <c r="FGB12" s="13" t="s">
        <v>21</v>
      </c>
      <c r="FGC12" s="8">
        <v>42796</v>
      </c>
      <c r="FGD12" s="12" t="s">
        <v>19</v>
      </c>
      <c r="FGE12" s="12" t="s">
        <v>15</v>
      </c>
      <c r="FGF12" s="13" t="s">
        <v>21</v>
      </c>
      <c r="FGG12" s="8">
        <v>42796</v>
      </c>
      <c r="FGH12" s="12" t="s">
        <v>19</v>
      </c>
      <c r="FGI12" s="12" t="s">
        <v>15</v>
      </c>
      <c r="FGJ12" s="13" t="s">
        <v>21</v>
      </c>
      <c r="FGK12" s="8">
        <v>42796</v>
      </c>
      <c r="FGL12" s="12" t="s">
        <v>19</v>
      </c>
      <c r="FGM12" s="12" t="s">
        <v>15</v>
      </c>
      <c r="FGN12" s="13" t="s">
        <v>21</v>
      </c>
      <c r="FGO12" s="8">
        <v>42796</v>
      </c>
      <c r="FGP12" s="12" t="s">
        <v>19</v>
      </c>
      <c r="FGQ12" s="12" t="s">
        <v>15</v>
      </c>
      <c r="FGR12" s="13" t="s">
        <v>21</v>
      </c>
      <c r="FGS12" s="8">
        <v>42796</v>
      </c>
      <c r="FGT12" s="12" t="s">
        <v>19</v>
      </c>
      <c r="FGU12" s="12" t="s">
        <v>15</v>
      </c>
      <c r="FGV12" s="13" t="s">
        <v>21</v>
      </c>
      <c r="FGW12" s="8">
        <v>42796</v>
      </c>
      <c r="FGX12" s="12" t="s">
        <v>19</v>
      </c>
      <c r="FGY12" s="12" t="s">
        <v>15</v>
      </c>
      <c r="FGZ12" s="13" t="s">
        <v>21</v>
      </c>
      <c r="FHA12" s="8">
        <v>42796</v>
      </c>
      <c r="FHB12" s="12" t="s">
        <v>19</v>
      </c>
      <c r="FHC12" s="12" t="s">
        <v>15</v>
      </c>
      <c r="FHD12" s="13" t="s">
        <v>21</v>
      </c>
      <c r="FHE12" s="8">
        <v>42796</v>
      </c>
      <c r="FHF12" s="12" t="s">
        <v>19</v>
      </c>
      <c r="FHG12" s="12" t="s">
        <v>15</v>
      </c>
      <c r="FHH12" s="13" t="s">
        <v>21</v>
      </c>
      <c r="FHI12" s="8">
        <v>42796</v>
      </c>
      <c r="FHJ12" s="12" t="s">
        <v>19</v>
      </c>
      <c r="FHK12" s="12" t="s">
        <v>15</v>
      </c>
      <c r="FHL12" s="13" t="s">
        <v>21</v>
      </c>
      <c r="FHM12" s="8">
        <v>42796</v>
      </c>
      <c r="FHN12" s="12" t="s">
        <v>19</v>
      </c>
      <c r="FHO12" s="12" t="s">
        <v>15</v>
      </c>
      <c r="FHP12" s="13" t="s">
        <v>21</v>
      </c>
      <c r="FHQ12" s="8">
        <v>42796</v>
      </c>
      <c r="FHR12" s="12" t="s">
        <v>19</v>
      </c>
      <c r="FHS12" s="12" t="s">
        <v>15</v>
      </c>
      <c r="FHT12" s="13" t="s">
        <v>21</v>
      </c>
      <c r="FHU12" s="8">
        <v>42796</v>
      </c>
      <c r="FHV12" s="12" t="s">
        <v>19</v>
      </c>
      <c r="FHW12" s="12" t="s">
        <v>15</v>
      </c>
      <c r="FHX12" s="13" t="s">
        <v>21</v>
      </c>
      <c r="FHY12" s="8">
        <v>42796</v>
      </c>
      <c r="FHZ12" s="12" t="s">
        <v>19</v>
      </c>
      <c r="FIA12" s="12" t="s">
        <v>15</v>
      </c>
      <c r="FIB12" s="13" t="s">
        <v>21</v>
      </c>
      <c r="FIC12" s="8">
        <v>42796</v>
      </c>
      <c r="FID12" s="12" t="s">
        <v>19</v>
      </c>
      <c r="FIE12" s="12" t="s">
        <v>15</v>
      </c>
      <c r="FIF12" s="13" t="s">
        <v>21</v>
      </c>
      <c r="FIG12" s="8">
        <v>42796</v>
      </c>
      <c r="FIH12" s="12" t="s">
        <v>19</v>
      </c>
      <c r="FII12" s="12" t="s">
        <v>15</v>
      </c>
      <c r="FIJ12" s="13" t="s">
        <v>21</v>
      </c>
      <c r="FIK12" s="8">
        <v>42796</v>
      </c>
      <c r="FIL12" s="12" t="s">
        <v>19</v>
      </c>
      <c r="FIM12" s="12" t="s">
        <v>15</v>
      </c>
      <c r="FIN12" s="13" t="s">
        <v>21</v>
      </c>
      <c r="FIO12" s="8">
        <v>42796</v>
      </c>
      <c r="FIP12" s="12" t="s">
        <v>19</v>
      </c>
      <c r="FIQ12" s="12" t="s">
        <v>15</v>
      </c>
      <c r="FIR12" s="13" t="s">
        <v>21</v>
      </c>
      <c r="FIS12" s="8">
        <v>42796</v>
      </c>
      <c r="FIT12" s="12" t="s">
        <v>19</v>
      </c>
      <c r="FIU12" s="12" t="s">
        <v>15</v>
      </c>
      <c r="FIV12" s="13" t="s">
        <v>21</v>
      </c>
      <c r="FIW12" s="8">
        <v>42796</v>
      </c>
      <c r="FIX12" s="12" t="s">
        <v>19</v>
      </c>
      <c r="FIY12" s="12" t="s">
        <v>15</v>
      </c>
      <c r="FIZ12" s="13" t="s">
        <v>21</v>
      </c>
      <c r="FJA12" s="8">
        <v>42796</v>
      </c>
      <c r="FJB12" s="12" t="s">
        <v>19</v>
      </c>
      <c r="FJC12" s="12" t="s">
        <v>15</v>
      </c>
      <c r="FJD12" s="13" t="s">
        <v>21</v>
      </c>
      <c r="FJE12" s="8">
        <v>42796</v>
      </c>
      <c r="FJF12" s="12" t="s">
        <v>19</v>
      </c>
      <c r="FJG12" s="12" t="s">
        <v>15</v>
      </c>
      <c r="FJH12" s="13" t="s">
        <v>21</v>
      </c>
      <c r="FJI12" s="8">
        <v>42796</v>
      </c>
      <c r="FJJ12" s="12" t="s">
        <v>19</v>
      </c>
      <c r="FJK12" s="12" t="s">
        <v>15</v>
      </c>
      <c r="FJL12" s="13" t="s">
        <v>21</v>
      </c>
      <c r="FJM12" s="8">
        <v>42796</v>
      </c>
      <c r="FJN12" s="12" t="s">
        <v>19</v>
      </c>
      <c r="FJO12" s="12" t="s">
        <v>15</v>
      </c>
      <c r="FJP12" s="13" t="s">
        <v>21</v>
      </c>
      <c r="FJQ12" s="8">
        <v>42796</v>
      </c>
      <c r="FJR12" s="12" t="s">
        <v>19</v>
      </c>
      <c r="FJS12" s="12" t="s">
        <v>15</v>
      </c>
      <c r="FJT12" s="13" t="s">
        <v>21</v>
      </c>
      <c r="FJU12" s="8">
        <v>42796</v>
      </c>
      <c r="FJV12" s="12" t="s">
        <v>19</v>
      </c>
      <c r="FJW12" s="12" t="s">
        <v>15</v>
      </c>
      <c r="FJX12" s="13" t="s">
        <v>21</v>
      </c>
      <c r="FJY12" s="8">
        <v>42796</v>
      </c>
      <c r="FJZ12" s="12" t="s">
        <v>19</v>
      </c>
      <c r="FKA12" s="12" t="s">
        <v>15</v>
      </c>
      <c r="FKB12" s="13" t="s">
        <v>21</v>
      </c>
      <c r="FKC12" s="8">
        <v>42796</v>
      </c>
      <c r="FKD12" s="12" t="s">
        <v>19</v>
      </c>
      <c r="FKE12" s="12" t="s">
        <v>15</v>
      </c>
      <c r="FKF12" s="13" t="s">
        <v>21</v>
      </c>
      <c r="FKG12" s="8">
        <v>42796</v>
      </c>
      <c r="FKH12" s="12" t="s">
        <v>19</v>
      </c>
      <c r="FKI12" s="12" t="s">
        <v>15</v>
      </c>
      <c r="FKJ12" s="13" t="s">
        <v>21</v>
      </c>
      <c r="FKK12" s="8">
        <v>42796</v>
      </c>
      <c r="FKL12" s="12" t="s">
        <v>19</v>
      </c>
      <c r="FKM12" s="12" t="s">
        <v>15</v>
      </c>
      <c r="FKN12" s="13" t="s">
        <v>21</v>
      </c>
      <c r="FKO12" s="8">
        <v>42796</v>
      </c>
      <c r="FKP12" s="12" t="s">
        <v>19</v>
      </c>
      <c r="FKQ12" s="12" t="s">
        <v>15</v>
      </c>
      <c r="FKR12" s="13" t="s">
        <v>21</v>
      </c>
      <c r="FKS12" s="8">
        <v>42796</v>
      </c>
      <c r="FKT12" s="12" t="s">
        <v>19</v>
      </c>
      <c r="FKU12" s="12" t="s">
        <v>15</v>
      </c>
      <c r="FKV12" s="13" t="s">
        <v>21</v>
      </c>
      <c r="FKW12" s="8">
        <v>42796</v>
      </c>
      <c r="FKX12" s="12" t="s">
        <v>19</v>
      </c>
      <c r="FKY12" s="12" t="s">
        <v>15</v>
      </c>
      <c r="FKZ12" s="13" t="s">
        <v>21</v>
      </c>
      <c r="FLA12" s="8">
        <v>42796</v>
      </c>
      <c r="FLB12" s="12" t="s">
        <v>19</v>
      </c>
      <c r="FLC12" s="12" t="s">
        <v>15</v>
      </c>
      <c r="FLD12" s="13" t="s">
        <v>21</v>
      </c>
      <c r="FLE12" s="8">
        <v>42796</v>
      </c>
      <c r="FLF12" s="12" t="s">
        <v>19</v>
      </c>
      <c r="FLG12" s="12" t="s">
        <v>15</v>
      </c>
      <c r="FLH12" s="13" t="s">
        <v>21</v>
      </c>
      <c r="FLI12" s="8">
        <v>42796</v>
      </c>
      <c r="FLJ12" s="12" t="s">
        <v>19</v>
      </c>
      <c r="FLK12" s="12" t="s">
        <v>15</v>
      </c>
      <c r="FLL12" s="13" t="s">
        <v>21</v>
      </c>
      <c r="FLM12" s="8">
        <v>42796</v>
      </c>
      <c r="FLN12" s="12" t="s">
        <v>19</v>
      </c>
      <c r="FLO12" s="12" t="s">
        <v>15</v>
      </c>
      <c r="FLP12" s="13" t="s">
        <v>21</v>
      </c>
      <c r="FLQ12" s="8">
        <v>42796</v>
      </c>
      <c r="FLR12" s="12" t="s">
        <v>19</v>
      </c>
      <c r="FLS12" s="12" t="s">
        <v>15</v>
      </c>
      <c r="FLT12" s="13" t="s">
        <v>21</v>
      </c>
      <c r="FLU12" s="8">
        <v>42796</v>
      </c>
      <c r="FLV12" s="12" t="s">
        <v>19</v>
      </c>
      <c r="FLW12" s="12" t="s">
        <v>15</v>
      </c>
      <c r="FLX12" s="13" t="s">
        <v>21</v>
      </c>
      <c r="FLY12" s="8">
        <v>42796</v>
      </c>
      <c r="FLZ12" s="12" t="s">
        <v>19</v>
      </c>
      <c r="FMA12" s="12" t="s">
        <v>15</v>
      </c>
      <c r="FMB12" s="13" t="s">
        <v>21</v>
      </c>
      <c r="FMC12" s="8">
        <v>42796</v>
      </c>
      <c r="FMD12" s="12" t="s">
        <v>19</v>
      </c>
      <c r="FME12" s="12" t="s">
        <v>15</v>
      </c>
      <c r="FMF12" s="13" t="s">
        <v>21</v>
      </c>
      <c r="FMG12" s="8">
        <v>42796</v>
      </c>
      <c r="FMH12" s="12" t="s">
        <v>19</v>
      </c>
      <c r="FMI12" s="12" t="s">
        <v>15</v>
      </c>
      <c r="FMJ12" s="13" t="s">
        <v>21</v>
      </c>
      <c r="FMK12" s="8">
        <v>42796</v>
      </c>
      <c r="FML12" s="12" t="s">
        <v>19</v>
      </c>
      <c r="FMM12" s="12" t="s">
        <v>15</v>
      </c>
      <c r="FMN12" s="13" t="s">
        <v>21</v>
      </c>
      <c r="FMO12" s="8">
        <v>42796</v>
      </c>
      <c r="FMP12" s="12" t="s">
        <v>19</v>
      </c>
      <c r="FMQ12" s="12" t="s">
        <v>15</v>
      </c>
      <c r="FMR12" s="13" t="s">
        <v>21</v>
      </c>
      <c r="FMS12" s="8">
        <v>42796</v>
      </c>
      <c r="FMT12" s="12" t="s">
        <v>19</v>
      </c>
      <c r="FMU12" s="12" t="s">
        <v>15</v>
      </c>
      <c r="FMV12" s="13" t="s">
        <v>21</v>
      </c>
      <c r="FMW12" s="8">
        <v>42796</v>
      </c>
      <c r="FMX12" s="12" t="s">
        <v>19</v>
      </c>
      <c r="FMY12" s="12" t="s">
        <v>15</v>
      </c>
      <c r="FMZ12" s="13" t="s">
        <v>21</v>
      </c>
      <c r="FNA12" s="8">
        <v>42796</v>
      </c>
      <c r="FNB12" s="12" t="s">
        <v>19</v>
      </c>
      <c r="FNC12" s="12" t="s">
        <v>15</v>
      </c>
      <c r="FND12" s="13" t="s">
        <v>21</v>
      </c>
      <c r="FNE12" s="8">
        <v>42796</v>
      </c>
      <c r="FNF12" s="12" t="s">
        <v>19</v>
      </c>
      <c r="FNG12" s="12" t="s">
        <v>15</v>
      </c>
      <c r="FNH12" s="13" t="s">
        <v>21</v>
      </c>
      <c r="FNI12" s="8">
        <v>42796</v>
      </c>
      <c r="FNJ12" s="12" t="s">
        <v>19</v>
      </c>
      <c r="FNK12" s="12" t="s">
        <v>15</v>
      </c>
      <c r="FNL12" s="13" t="s">
        <v>21</v>
      </c>
      <c r="FNM12" s="8">
        <v>42796</v>
      </c>
      <c r="FNN12" s="12" t="s">
        <v>19</v>
      </c>
      <c r="FNO12" s="12" t="s">
        <v>15</v>
      </c>
      <c r="FNP12" s="13" t="s">
        <v>21</v>
      </c>
      <c r="FNQ12" s="8">
        <v>42796</v>
      </c>
      <c r="FNR12" s="12" t="s">
        <v>19</v>
      </c>
      <c r="FNS12" s="12" t="s">
        <v>15</v>
      </c>
      <c r="FNT12" s="13" t="s">
        <v>21</v>
      </c>
      <c r="FNU12" s="8">
        <v>42796</v>
      </c>
      <c r="FNV12" s="12" t="s">
        <v>19</v>
      </c>
      <c r="FNW12" s="12" t="s">
        <v>15</v>
      </c>
      <c r="FNX12" s="13" t="s">
        <v>21</v>
      </c>
      <c r="FNY12" s="8">
        <v>42796</v>
      </c>
      <c r="FNZ12" s="12" t="s">
        <v>19</v>
      </c>
      <c r="FOA12" s="12" t="s">
        <v>15</v>
      </c>
      <c r="FOB12" s="13" t="s">
        <v>21</v>
      </c>
      <c r="FOC12" s="8">
        <v>42796</v>
      </c>
      <c r="FOD12" s="12" t="s">
        <v>19</v>
      </c>
      <c r="FOE12" s="12" t="s">
        <v>15</v>
      </c>
      <c r="FOF12" s="13" t="s">
        <v>21</v>
      </c>
      <c r="FOG12" s="8">
        <v>42796</v>
      </c>
      <c r="FOH12" s="12" t="s">
        <v>19</v>
      </c>
      <c r="FOI12" s="12" t="s">
        <v>15</v>
      </c>
      <c r="FOJ12" s="13" t="s">
        <v>21</v>
      </c>
      <c r="FOK12" s="8">
        <v>42796</v>
      </c>
      <c r="FOL12" s="12" t="s">
        <v>19</v>
      </c>
      <c r="FOM12" s="12" t="s">
        <v>15</v>
      </c>
      <c r="FON12" s="13" t="s">
        <v>21</v>
      </c>
      <c r="FOO12" s="8">
        <v>42796</v>
      </c>
      <c r="FOP12" s="12" t="s">
        <v>19</v>
      </c>
      <c r="FOQ12" s="12" t="s">
        <v>15</v>
      </c>
      <c r="FOR12" s="13" t="s">
        <v>21</v>
      </c>
      <c r="FOS12" s="8">
        <v>42796</v>
      </c>
      <c r="FOT12" s="12" t="s">
        <v>19</v>
      </c>
      <c r="FOU12" s="12" t="s">
        <v>15</v>
      </c>
      <c r="FOV12" s="13" t="s">
        <v>21</v>
      </c>
      <c r="FOW12" s="8">
        <v>42796</v>
      </c>
      <c r="FOX12" s="12" t="s">
        <v>19</v>
      </c>
      <c r="FOY12" s="12" t="s">
        <v>15</v>
      </c>
      <c r="FOZ12" s="13" t="s">
        <v>21</v>
      </c>
      <c r="FPA12" s="8">
        <v>42796</v>
      </c>
      <c r="FPB12" s="12" t="s">
        <v>19</v>
      </c>
      <c r="FPC12" s="12" t="s">
        <v>15</v>
      </c>
      <c r="FPD12" s="13" t="s">
        <v>21</v>
      </c>
      <c r="FPE12" s="8">
        <v>42796</v>
      </c>
      <c r="FPF12" s="12" t="s">
        <v>19</v>
      </c>
      <c r="FPG12" s="12" t="s">
        <v>15</v>
      </c>
      <c r="FPH12" s="13" t="s">
        <v>21</v>
      </c>
      <c r="FPI12" s="8">
        <v>42796</v>
      </c>
      <c r="FPJ12" s="12" t="s">
        <v>19</v>
      </c>
      <c r="FPK12" s="12" t="s">
        <v>15</v>
      </c>
      <c r="FPL12" s="13" t="s">
        <v>21</v>
      </c>
      <c r="FPM12" s="8">
        <v>42796</v>
      </c>
      <c r="FPN12" s="12" t="s">
        <v>19</v>
      </c>
      <c r="FPO12" s="12" t="s">
        <v>15</v>
      </c>
      <c r="FPP12" s="13" t="s">
        <v>21</v>
      </c>
      <c r="FPQ12" s="8">
        <v>42796</v>
      </c>
      <c r="FPR12" s="12" t="s">
        <v>19</v>
      </c>
      <c r="FPS12" s="12" t="s">
        <v>15</v>
      </c>
      <c r="FPT12" s="13" t="s">
        <v>21</v>
      </c>
      <c r="FPU12" s="8">
        <v>42796</v>
      </c>
      <c r="FPV12" s="12" t="s">
        <v>19</v>
      </c>
      <c r="FPW12" s="12" t="s">
        <v>15</v>
      </c>
      <c r="FPX12" s="13" t="s">
        <v>21</v>
      </c>
      <c r="FPY12" s="8">
        <v>42796</v>
      </c>
      <c r="FPZ12" s="12" t="s">
        <v>19</v>
      </c>
      <c r="FQA12" s="12" t="s">
        <v>15</v>
      </c>
      <c r="FQB12" s="13" t="s">
        <v>21</v>
      </c>
      <c r="FQC12" s="8">
        <v>42796</v>
      </c>
      <c r="FQD12" s="12" t="s">
        <v>19</v>
      </c>
      <c r="FQE12" s="12" t="s">
        <v>15</v>
      </c>
      <c r="FQF12" s="13" t="s">
        <v>21</v>
      </c>
      <c r="FQG12" s="8">
        <v>42796</v>
      </c>
      <c r="FQH12" s="12" t="s">
        <v>19</v>
      </c>
      <c r="FQI12" s="12" t="s">
        <v>15</v>
      </c>
      <c r="FQJ12" s="13" t="s">
        <v>21</v>
      </c>
      <c r="FQK12" s="8">
        <v>42796</v>
      </c>
      <c r="FQL12" s="12" t="s">
        <v>19</v>
      </c>
      <c r="FQM12" s="12" t="s">
        <v>15</v>
      </c>
      <c r="FQN12" s="13" t="s">
        <v>21</v>
      </c>
      <c r="FQO12" s="8">
        <v>42796</v>
      </c>
      <c r="FQP12" s="12" t="s">
        <v>19</v>
      </c>
      <c r="FQQ12" s="12" t="s">
        <v>15</v>
      </c>
      <c r="FQR12" s="13" t="s">
        <v>21</v>
      </c>
      <c r="FQS12" s="8">
        <v>42796</v>
      </c>
      <c r="FQT12" s="12" t="s">
        <v>19</v>
      </c>
      <c r="FQU12" s="12" t="s">
        <v>15</v>
      </c>
      <c r="FQV12" s="13" t="s">
        <v>21</v>
      </c>
      <c r="FQW12" s="8">
        <v>42796</v>
      </c>
      <c r="FQX12" s="12" t="s">
        <v>19</v>
      </c>
      <c r="FQY12" s="12" t="s">
        <v>15</v>
      </c>
      <c r="FQZ12" s="13" t="s">
        <v>21</v>
      </c>
      <c r="FRA12" s="8">
        <v>42796</v>
      </c>
      <c r="FRB12" s="12" t="s">
        <v>19</v>
      </c>
      <c r="FRC12" s="12" t="s">
        <v>15</v>
      </c>
      <c r="FRD12" s="13" t="s">
        <v>21</v>
      </c>
      <c r="FRE12" s="8">
        <v>42796</v>
      </c>
      <c r="FRF12" s="12" t="s">
        <v>19</v>
      </c>
      <c r="FRG12" s="12" t="s">
        <v>15</v>
      </c>
      <c r="FRH12" s="13" t="s">
        <v>21</v>
      </c>
      <c r="FRI12" s="8">
        <v>42796</v>
      </c>
      <c r="FRJ12" s="12" t="s">
        <v>19</v>
      </c>
      <c r="FRK12" s="12" t="s">
        <v>15</v>
      </c>
      <c r="FRL12" s="13" t="s">
        <v>21</v>
      </c>
      <c r="FRM12" s="8">
        <v>42796</v>
      </c>
      <c r="FRN12" s="12" t="s">
        <v>19</v>
      </c>
      <c r="FRO12" s="12" t="s">
        <v>15</v>
      </c>
      <c r="FRP12" s="13" t="s">
        <v>21</v>
      </c>
      <c r="FRQ12" s="8">
        <v>42796</v>
      </c>
      <c r="FRR12" s="12" t="s">
        <v>19</v>
      </c>
      <c r="FRS12" s="12" t="s">
        <v>15</v>
      </c>
      <c r="FRT12" s="13" t="s">
        <v>21</v>
      </c>
      <c r="FRU12" s="8">
        <v>42796</v>
      </c>
      <c r="FRV12" s="12" t="s">
        <v>19</v>
      </c>
      <c r="FRW12" s="12" t="s">
        <v>15</v>
      </c>
      <c r="FRX12" s="13" t="s">
        <v>21</v>
      </c>
      <c r="FRY12" s="8">
        <v>42796</v>
      </c>
      <c r="FRZ12" s="12" t="s">
        <v>19</v>
      </c>
      <c r="FSA12" s="12" t="s">
        <v>15</v>
      </c>
      <c r="FSB12" s="13" t="s">
        <v>21</v>
      </c>
      <c r="FSC12" s="8">
        <v>42796</v>
      </c>
      <c r="FSD12" s="12" t="s">
        <v>19</v>
      </c>
      <c r="FSE12" s="12" t="s">
        <v>15</v>
      </c>
      <c r="FSF12" s="13" t="s">
        <v>21</v>
      </c>
      <c r="FSG12" s="8">
        <v>42796</v>
      </c>
      <c r="FSH12" s="12" t="s">
        <v>19</v>
      </c>
      <c r="FSI12" s="12" t="s">
        <v>15</v>
      </c>
      <c r="FSJ12" s="13" t="s">
        <v>21</v>
      </c>
      <c r="FSK12" s="8">
        <v>42796</v>
      </c>
      <c r="FSL12" s="12" t="s">
        <v>19</v>
      </c>
      <c r="FSM12" s="12" t="s">
        <v>15</v>
      </c>
      <c r="FSN12" s="13" t="s">
        <v>21</v>
      </c>
      <c r="FSO12" s="8">
        <v>42796</v>
      </c>
      <c r="FSP12" s="12" t="s">
        <v>19</v>
      </c>
      <c r="FSQ12" s="12" t="s">
        <v>15</v>
      </c>
      <c r="FSR12" s="13" t="s">
        <v>21</v>
      </c>
      <c r="FSS12" s="8">
        <v>42796</v>
      </c>
      <c r="FST12" s="12" t="s">
        <v>19</v>
      </c>
      <c r="FSU12" s="12" t="s">
        <v>15</v>
      </c>
      <c r="FSV12" s="13" t="s">
        <v>21</v>
      </c>
      <c r="FSW12" s="8">
        <v>42796</v>
      </c>
      <c r="FSX12" s="12" t="s">
        <v>19</v>
      </c>
      <c r="FSY12" s="12" t="s">
        <v>15</v>
      </c>
      <c r="FSZ12" s="13" t="s">
        <v>21</v>
      </c>
      <c r="FTA12" s="8">
        <v>42796</v>
      </c>
      <c r="FTB12" s="12" t="s">
        <v>19</v>
      </c>
      <c r="FTC12" s="12" t="s">
        <v>15</v>
      </c>
      <c r="FTD12" s="13" t="s">
        <v>21</v>
      </c>
      <c r="FTE12" s="8">
        <v>42796</v>
      </c>
      <c r="FTF12" s="12" t="s">
        <v>19</v>
      </c>
      <c r="FTG12" s="12" t="s">
        <v>15</v>
      </c>
      <c r="FTH12" s="13" t="s">
        <v>21</v>
      </c>
      <c r="FTI12" s="8">
        <v>42796</v>
      </c>
      <c r="FTJ12" s="12" t="s">
        <v>19</v>
      </c>
      <c r="FTK12" s="12" t="s">
        <v>15</v>
      </c>
      <c r="FTL12" s="13" t="s">
        <v>21</v>
      </c>
      <c r="FTM12" s="8">
        <v>42796</v>
      </c>
      <c r="FTN12" s="12" t="s">
        <v>19</v>
      </c>
      <c r="FTO12" s="12" t="s">
        <v>15</v>
      </c>
      <c r="FTP12" s="13" t="s">
        <v>21</v>
      </c>
      <c r="FTQ12" s="8">
        <v>42796</v>
      </c>
      <c r="FTR12" s="12" t="s">
        <v>19</v>
      </c>
      <c r="FTS12" s="12" t="s">
        <v>15</v>
      </c>
      <c r="FTT12" s="13" t="s">
        <v>21</v>
      </c>
      <c r="FTU12" s="8">
        <v>42796</v>
      </c>
      <c r="FTV12" s="12" t="s">
        <v>19</v>
      </c>
      <c r="FTW12" s="12" t="s">
        <v>15</v>
      </c>
      <c r="FTX12" s="13" t="s">
        <v>21</v>
      </c>
      <c r="FTY12" s="8">
        <v>42796</v>
      </c>
      <c r="FTZ12" s="12" t="s">
        <v>19</v>
      </c>
      <c r="FUA12" s="12" t="s">
        <v>15</v>
      </c>
      <c r="FUB12" s="13" t="s">
        <v>21</v>
      </c>
      <c r="FUC12" s="8">
        <v>42796</v>
      </c>
      <c r="FUD12" s="12" t="s">
        <v>19</v>
      </c>
      <c r="FUE12" s="12" t="s">
        <v>15</v>
      </c>
      <c r="FUF12" s="13" t="s">
        <v>21</v>
      </c>
      <c r="FUG12" s="8">
        <v>42796</v>
      </c>
      <c r="FUH12" s="12" t="s">
        <v>19</v>
      </c>
      <c r="FUI12" s="12" t="s">
        <v>15</v>
      </c>
      <c r="FUJ12" s="13" t="s">
        <v>21</v>
      </c>
      <c r="FUK12" s="8">
        <v>42796</v>
      </c>
      <c r="FUL12" s="12" t="s">
        <v>19</v>
      </c>
      <c r="FUM12" s="12" t="s">
        <v>15</v>
      </c>
      <c r="FUN12" s="13" t="s">
        <v>21</v>
      </c>
      <c r="FUO12" s="8">
        <v>42796</v>
      </c>
      <c r="FUP12" s="12" t="s">
        <v>19</v>
      </c>
      <c r="FUQ12" s="12" t="s">
        <v>15</v>
      </c>
      <c r="FUR12" s="13" t="s">
        <v>21</v>
      </c>
      <c r="FUS12" s="8">
        <v>42796</v>
      </c>
      <c r="FUT12" s="12" t="s">
        <v>19</v>
      </c>
      <c r="FUU12" s="12" t="s">
        <v>15</v>
      </c>
      <c r="FUV12" s="13" t="s">
        <v>21</v>
      </c>
      <c r="FUW12" s="8">
        <v>42796</v>
      </c>
      <c r="FUX12" s="12" t="s">
        <v>19</v>
      </c>
      <c r="FUY12" s="12" t="s">
        <v>15</v>
      </c>
      <c r="FUZ12" s="13" t="s">
        <v>21</v>
      </c>
      <c r="FVA12" s="8">
        <v>42796</v>
      </c>
      <c r="FVB12" s="12" t="s">
        <v>19</v>
      </c>
      <c r="FVC12" s="12" t="s">
        <v>15</v>
      </c>
      <c r="FVD12" s="13" t="s">
        <v>21</v>
      </c>
      <c r="FVE12" s="8">
        <v>42796</v>
      </c>
      <c r="FVF12" s="12" t="s">
        <v>19</v>
      </c>
      <c r="FVG12" s="12" t="s">
        <v>15</v>
      </c>
      <c r="FVH12" s="13" t="s">
        <v>21</v>
      </c>
      <c r="FVI12" s="8">
        <v>42796</v>
      </c>
      <c r="FVJ12" s="12" t="s">
        <v>19</v>
      </c>
      <c r="FVK12" s="12" t="s">
        <v>15</v>
      </c>
      <c r="FVL12" s="13" t="s">
        <v>21</v>
      </c>
      <c r="FVM12" s="8">
        <v>42796</v>
      </c>
      <c r="FVN12" s="12" t="s">
        <v>19</v>
      </c>
      <c r="FVO12" s="12" t="s">
        <v>15</v>
      </c>
      <c r="FVP12" s="13" t="s">
        <v>21</v>
      </c>
      <c r="FVQ12" s="8">
        <v>42796</v>
      </c>
      <c r="FVR12" s="12" t="s">
        <v>19</v>
      </c>
      <c r="FVS12" s="12" t="s">
        <v>15</v>
      </c>
      <c r="FVT12" s="13" t="s">
        <v>21</v>
      </c>
      <c r="FVU12" s="8">
        <v>42796</v>
      </c>
      <c r="FVV12" s="12" t="s">
        <v>19</v>
      </c>
      <c r="FVW12" s="12" t="s">
        <v>15</v>
      </c>
      <c r="FVX12" s="13" t="s">
        <v>21</v>
      </c>
      <c r="FVY12" s="8">
        <v>42796</v>
      </c>
      <c r="FVZ12" s="12" t="s">
        <v>19</v>
      </c>
      <c r="FWA12" s="12" t="s">
        <v>15</v>
      </c>
      <c r="FWB12" s="13" t="s">
        <v>21</v>
      </c>
      <c r="FWC12" s="8">
        <v>42796</v>
      </c>
      <c r="FWD12" s="12" t="s">
        <v>19</v>
      </c>
      <c r="FWE12" s="12" t="s">
        <v>15</v>
      </c>
      <c r="FWF12" s="13" t="s">
        <v>21</v>
      </c>
      <c r="FWG12" s="8">
        <v>42796</v>
      </c>
      <c r="FWH12" s="12" t="s">
        <v>19</v>
      </c>
      <c r="FWI12" s="12" t="s">
        <v>15</v>
      </c>
      <c r="FWJ12" s="13" t="s">
        <v>21</v>
      </c>
      <c r="FWK12" s="8">
        <v>42796</v>
      </c>
      <c r="FWL12" s="12" t="s">
        <v>19</v>
      </c>
      <c r="FWM12" s="12" t="s">
        <v>15</v>
      </c>
      <c r="FWN12" s="13" t="s">
        <v>21</v>
      </c>
      <c r="FWO12" s="8">
        <v>42796</v>
      </c>
      <c r="FWP12" s="12" t="s">
        <v>19</v>
      </c>
      <c r="FWQ12" s="12" t="s">
        <v>15</v>
      </c>
      <c r="FWR12" s="13" t="s">
        <v>21</v>
      </c>
      <c r="FWS12" s="8">
        <v>42796</v>
      </c>
      <c r="FWT12" s="12" t="s">
        <v>19</v>
      </c>
      <c r="FWU12" s="12" t="s">
        <v>15</v>
      </c>
      <c r="FWV12" s="13" t="s">
        <v>21</v>
      </c>
      <c r="FWW12" s="8">
        <v>42796</v>
      </c>
      <c r="FWX12" s="12" t="s">
        <v>19</v>
      </c>
      <c r="FWY12" s="12" t="s">
        <v>15</v>
      </c>
      <c r="FWZ12" s="13" t="s">
        <v>21</v>
      </c>
      <c r="FXA12" s="8">
        <v>42796</v>
      </c>
      <c r="FXB12" s="12" t="s">
        <v>19</v>
      </c>
      <c r="FXC12" s="12" t="s">
        <v>15</v>
      </c>
      <c r="FXD12" s="13" t="s">
        <v>21</v>
      </c>
      <c r="FXE12" s="8">
        <v>42796</v>
      </c>
      <c r="FXF12" s="12" t="s">
        <v>19</v>
      </c>
      <c r="FXG12" s="12" t="s">
        <v>15</v>
      </c>
      <c r="FXH12" s="13" t="s">
        <v>21</v>
      </c>
      <c r="FXI12" s="8">
        <v>42796</v>
      </c>
      <c r="FXJ12" s="12" t="s">
        <v>19</v>
      </c>
      <c r="FXK12" s="12" t="s">
        <v>15</v>
      </c>
      <c r="FXL12" s="13" t="s">
        <v>21</v>
      </c>
      <c r="FXM12" s="8">
        <v>42796</v>
      </c>
      <c r="FXN12" s="12" t="s">
        <v>19</v>
      </c>
      <c r="FXO12" s="12" t="s">
        <v>15</v>
      </c>
      <c r="FXP12" s="13" t="s">
        <v>21</v>
      </c>
      <c r="FXQ12" s="8">
        <v>42796</v>
      </c>
      <c r="FXR12" s="12" t="s">
        <v>19</v>
      </c>
      <c r="FXS12" s="12" t="s">
        <v>15</v>
      </c>
      <c r="FXT12" s="13" t="s">
        <v>21</v>
      </c>
      <c r="FXU12" s="8">
        <v>42796</v>
      </c>
      <c r="FXV12" s="12" t="s">
        <v>19</v>
      </c>
      <c r="FXW12" s="12" t="s">
        <v>15</v>
      </c>
      <c r="FXX12" s="13" t="s">
        <v>21</v>
      </c>
      <c r="FXY12" s="8">
        <v>42796</v>
      </c>
      <c r="FXZ12" s="12" t="s">
        <v>19</v>
      </c>
      <c r="FYA12" s="12" t="s">
        <v>15</v>
      </c>
      <c r="FYB12" s="13" t="s">
        <v>21</v>
      </c>
      <c r="FYC12" s="8">
        <v>42796</v>
      </c>
      <c r="FYD12" s="12" t="s">
        <v>19</v>
      </c>
      <c r="FYE12" s="12" t="s">
        <v>15</v>
      </c>
      <c r="FYF12" s="13" t="s">
        <v>21</v>
      </c>
      <c r="FYG12" s="8">
        <v>42796</v>
      </c>
      <c r="FYH12" s="12" t="s">
        <v>19</v>
      </c>
      <c r="FYI12" s="12" t="s">
        <v>15</v>
      </c>
      <c r="FYJ12" s="13" t="s">
        <v>21</v>
      </c>
      <c r="FYK12" s="8">
        <v>42796</v>
      </c>
      <c r="FYL12" s="12" t="s">
        <v>19</v>
      </c>
      <c r="FYM12" s="12" t="s">
        <v>15</v>
      </c>
      <c r="FYN12" s="13" t="s">
        <v>21</v>
      </c>
      <c r="FYO12" s="8">
        <v>42796</v>
      </c>
      <c r="FYP12" s="12" t="s">
        <v>19</v>
      </c>
      <c r="FYQ12" s="12" t="s">
        <v>15</v>
      </c>
      <c r="FYR12" s="13" t="s">
        <v>21</v>
      </c>
      <c r="FYS12" s="8">
        <v>42796</v>
      </c>
      <c r="FYT12" s="12" t="s">
        <v>19</v>
      </c>
      <c r="FYU12" s="12" t="s">
        <v>15</v>
      </c>
      <c r="FYV12" s="13" t="s">
        <v>21</v>
      </c>
      <c r="FYW12" s="8">
        <v>42796</v>
      </c>
      <c r="FYX12" s="12" t="s">
        <v>19</v>
      </c>
      <c r="FYY12" s="12" t="s">
        <v>15</v>
      </c>
      <c r="FYZ12" s="13" t="s">
        <v>21</v>
      </c>
      <c r="FZA12" s="8">
        <v>42796</v>
      </c>
      <c r="FZB12" s="12" t="s">
        <v>19</v>
      </c>
      <c r="FZC12" s="12" t="s">
        <v>15</v>
      </c>
      <c r="FZD12" s="13" t="s">
        <v>21</v>
      </c>
      <c r="FZE12" s="8">
        <v>42796</v>
      </c>
      <c r="FZF12" s="12" t="s">
        <v>19</v>
      </c>
      <c r="FZG12" s="12" t="s">
        <v>15</v>
      </c>
      <c r="FZH12" s="13" t="s">
        <v>21</v>
      </c>
      <c r="FZI12" s="8">
        <v>42796</v>
      </c>
      <c r="FZJ12" s="12" t="s">
        <v>19</v>
      </c>
      <c r="FZK12" s="12" t="s">
        <v>15</v>
      </c>
      <c r="FZL12" s="13" t="s">
        <v>21</v>
      </c>
      <c r="FZM12" s="8">
        <v>42796</v>
      </c>
      <c r="FZN12" s="12" t="s">
        <v>19</v>
      </c>
      <c r="FZO12" s="12" t="s">
        <v>15</v>
      </c>
      <c r="FZP12" s="13" t="s">
        <v>21</v>
      </c>
      <c r="FZQ12" s="8">
        <v>42796</v>
      </c>
      <c r="FZR12" s="12" t="s">
        <v>19</v>
      </c>
      <c r="FZS12" s="12" t="s">
        <v>15</v>
      </c>
      <c r="FZT12" s="13" t="s">
        <v>21</v>
      </c>
      <c r="FZU12" s="8">
        <v>42796</v>
      </c>
      <c r="FZV12" s="12" t="s">
        <v>19</v>
      </c>
      <c r="FZW12" s="12" t="s">
        <v>15</v>
      </c>
      <c r="FZX12" s="13" t="s">
        <v>21</v>
      </c>
      <c r="FZY12" s="8">
        <v>42796</v>
      </c>
      <c r="FZZ12" s="12" t="s">
        <v>19</v>
      </c>
      <c r="GAA12" s="12" t="s">
        <v>15</v>
      </c>
      <c r="GAB12" s="13" t="s">
        <v>21</v>
      </c>
      <c r="GAC12" s="8">
        <v>42796</v>
      </c>
      <c r="GAD12" s="12" t="s">
        <v>19</v>
      </c>
      <c r="GAE12" s="12" t="s">
        <v>15</v>
      </c>
      <c r="GAF12" s="13" t="s">
        <v>21</v>
      </c>
      <c r="GAG12" s="8">
        <v>42796</v>
      </c>
      <c r="GAH12" s="12" t="s">
        <v>19</v>
      </c>
      <c r="GAI12" s="12" t="s">
        <v>15</v>
      </c>
      <c r="GAJ12" s="13" t="s">
        <v>21</v>
      </c>
      <c r="GAK12" s="8">
        <v>42796</v>
      </c>
      <c r="GAL12" s="12" t="s">
        <v>19</v>
      </c>
      <c r="GAM12" s="12" t="s">
        <v>15</v>
      </c>
      <c r="GAN12" s="13" t="s">
        <v>21</v>
      </c>
      <c r="GAO12" s="8">
        <v>42796</v>
      </c>
      <c r="GAP12" s="12" t="s">
        <v>19</v>
      </c>
      <c r="GAQ12" s="12" t="s">
        <v>15</v>
      </c>
      <c r="GAR12" s="13" t="s">
        <v>21</v>
      </c>
      <c r="GAS12" s="8">
        <v>42796</v>
      </c>
      <c r="GAT12" s="12" t="s">
        <v>19</v>
      </c>
      <c r="GAU12" s="12" t="s">
        <v>15</v>
      </c>
      <c r="GAV12" s="13" t="s">
        <v>21</v>
      </c>
      <c r="GAW12" s="8">
        <v>42796</v>
      </c>
      <c r="GAX12" s="12" t="s">
        <v>19</v>
      </c>
      <c r="GAY12" s="12" t="s">
        <v>15</v>
      </c>
      <c r="GAZ12" s="13" t="s">
        <v>21</v>
      </c>
      <c r="GBA12" s="8">
        <v>42796</v>
      </c>
      <c r="GBB12" s="12" t="s">
        <v>19</v>
      </c>
      <c r="GBC12" s="12" t="s">
        <v>15</v>
      </c>
      <c r="GBD12" s="13" t="s">
        <v>21</v>
      </c>
      <c r="GBE12" s="8">
        <v>42796</v>
      </c>
      <c r="GBF12" s="12" t="s">
        <v>19</v>
      </c>
      <c r="GBG12" s="12" t="s">
        <v>15</v>
      </c>
      <c r="GBH12" s="13" t="s">
        <v>21</v>
      </c>
      <c r="GBI12" s="8">
        <v>42796</v>
      </c>
      <c r="GBJ12" s="12" t="s">
        <v>19</v>
      </c>
      <c r="GBK12" s="12" t="s">
        <v>15</v>
      </c>
      <c r="GBL12" s="13" t="s">
        <v>21</v>
      </c>
      <c r="GBM12" s="8">
        <v>42796</v>
      </c>
      <c r="GBN12" s="12" t="s">
        <v>19</v>
      </c>
      <c r="GBO12" s="12" t="s">
        <v>15</v>
      </c>
      <c r="GBP12" s="13" t="s">
        <v>21</v>
      </c>
      <c r="GBQ12" s="8">
        <v>42796</v>
      </c>
      <c r="GBR12" s="12" t="s">
        <v>19</v>
      </c>
      <c r="GBS12" s="12" t="s">
        <v>15</v>
      </c>
      <c r="GBT12" s="13" t="s">
        <v>21</v>
      </c>
      <c r="GBU12" s="8">
        <v>42796</v>
      </c>
      <c r="GBV12" s="12" t="s">
        <v>19</v>
      </c>
      <c r="GBW12" s="12" t="s">
        <v>15</v>
      </c>
      <c r="GBX12" s="13" t="s">
        <v>21</v>
      </c>
      <c r="GBY12" s="8">
        <v>42796</v>
      </c>
      <c r="GBZ12" s="12" t="s">
        <v>19</v>
      </c>
      <c r="GCA12" s="12" t="s">
        <v>15</v>
      </c>
      <c r="GCB12" s="13" t="s">
        <v>21</v>
      </c>
      <c r="GCC12" s="8">
        <v>42796</v>
      </c>
      <c r="GCD12" s="12" t="s">
        <v>19</v>
      </c>
      <c r="GCE12" s="12" t="s">
        <v>15</v>
      </c>
      <c r="GCF12" s="13" t="s">
        <v>21</v>
      </c>
      <c r="GCG12" s="8">
        <v>42796</v>
      </c>
      <c r="GCH12" s="12" t="s">
        <v>19</v>
      </c>
      <c r="GCI12" s="12" t="s">
        <v>15</v>
      </c>
      <c r="GCJ12" s="13" t="s">
        <v>21</v>
      </c>
      <c r="GCK12" s="8">
        <v>42796</v>
      </c>
      <c r="GCL12" s="12" t="s">
        <v>19</v>
      </c>
      <c r="GCM12" s="12" t="s">
        <v>15</v>
      </c>
      <c r="GCN12" s="13" t="s">
        <v>21</v>
      </c>
      <c r="GCO12" s="8">
        <v>42796</v>
      </c>
      <c r="GCP12" s="12" t="s">
        <v>19</v>
      </c>
      <c r="GCQ12" s="12" t="s">
        <v>15</v>
      </c>
      <c r="GCR12" s="13" t="s">
        <v>21</v>
      </c>
      <c r="GCS12" s="8">
        <v>42796</v>
      </c>
      <c r="GCT12" s="12" t="s">
        <v>19</v>
      </c>
      <c r="GCU12" s="12" t="s">
        <v>15</v>
      </c>
      <c r="GCV12" s="13" t="s">
        <v>21</v>
      </c>
      <c r="GCW12" s="8">
        <v>42796</v>
      </c>
      <c r="GCX12" s="12" t="s">
        <v>19</v>
      </c>
      <c r="GCY12" s="12" t="s">
        <v>15</v>
      </c>
      <c r="GCZ12" s="13" t="s">
        <v>21</v>
      </c>
      <c r="GDA12" s="8">
        <v>42796</v>
      </c>
      <c r="GDB12" s="12" t="s">
        <v>19</v>
      </c>
      <c r="GDC12" s="12" t="s">
        <v>15</v>
      </c>
      <c r="GDD12" s="13" t="s">
        <v>21</v>
      </c>
      <c r="GDE12" s="8">
        <v>42796</v>
      </c>
      <c r="GDF12" s="12" t="s">
        <v>19</v>
      </c>
      <c r="GDG12" s="12" t="s">
        <v>15</v>
      </c>
      <c r="GDH12" s="13" t="s">
        <v>21</v>
      </c>
      <c r="GDI12" s="8">
        <v>42796</v>
      </c>
      <c r="GDJ12" s="12" t="s">
        <v>19</v>
      </c>
      <c r="GDK12" s="12" t="s">
        <v>15</v>
      </c>
      <c r="GDL12" s="13" t="s">
        <v>21</v>
      </c>
      <c r="GDM12" s="8">
        <v>42796</v>
      </c>
      <c r="GDN12" s="12" t="s">
        <v>19</v>
      </c>
      <c r="GDO12" s="12" t="s">
        <v>15</v>
      </c>
      <c r="GDP12" s="13" t="s">
        <v>21</v>
      </c>
      <c r="GDQ12" s="8">
        <v>42796</v>
      </c>
      <c r="GDR12" s="12" t="s">
        <v>19</v>
      </c>
      <c r="GDS12" s="12" t="s">
        <v>15</v>
      </c>
      <c r="GDT12" s="13" t="s">
        <v>21</v>
      </c>
      <c r="GDU12" s="8">
        <v>42796</v>
      </c>
      <c r="GDV12" s="12" t="s">
        <v>19</v>
      </c>
      <c r="GDW12" s="12" t="s">
        <v>15</v>
      </c>
      <c r="GDX12" s="13" t="s">
        <v>21</v>
      </c>
      <c r="GDY12" s="8">
        <v>42796</v>
      </c>
      <c r="GDZ12" s="12" t="s">
        <v>19</v>
      </c>
      <c r="GEA12" s="12" t="s">
        <v>15</v>
      </c>
      <c r="GEB12" s="13" t="s">
        <v>21</v>
      </c>
      <c r="GEC12" s="8">
        <v>42796</v>
      </c>
      <c r="GED12" s="12" t="s">
        <v>19</v>
      </c>
      <c r="GEE12" s="12" t="s">
        <v>15</v>
      </c>
      <c r="GEF12" s="13" t="s">
        <v>21</v>
      </c>
      <c r="GEG12" s="8">
        <v>42796</v>
      </c>
      <c r="GEH12" s="12" t="s">
        <v>19</v>
      </c>
      <c r="GEI12" s="12" t="s">
        <v>15</v>
      </c>
      <c r="GEJ12" s="13" t="s">
        <v>21</v>
      </c>
      <c r="GEK12" s="8">
        <v>42796</v>
      </c>
      <c r="GEL12" s="12" t="s">
        <v>19</v>
      </c>
      <c r="GEM12" s="12" t="s">
        <v>15</v>
      </c>
      <c r="GEN12" s="13" t="s">
        <v>21</v>
      </c>
      <c r="GEO12" s="8">
        <v>42796</v>
      </c>
      <c r="GEP12" s="12" t="s">
        <v>19</v>
      </c>
      <c r="GEQ12" s="12" t="s">
        <v>15</v>
      </c>
      <c r="GER12" s="13" t="s">
        <v>21</v>
      </c>
      <c r="GES12" s="8">
        <v>42796</v>
      </c>
      <c r="GET12" s="12" t="s">
        <v>19</v>
      </c>
      <c r="GEU12" s="12" t="s">
        <v>15</v>
      </c>
      <c r="GEV12" s="13" t="s">
        <v>21</v>
      </c>
      <c r="GEW12" s="8">
        <v>42796</v>
      </c>
      <c r="GEX12" s="12" t="s">
        <v>19</v>
      </c>
      <c r="GEY12" s="12" t="s">
        <v>15</v>
      </c>
      <c r="GEZ12" s="13" t="s">
        <v>21</v>
      </c>
      <c r="GFA12" s="8">
        <v>42796</v>
      </c>
      <c r="GFB12" s="12" t="s">
        <v>19</v>
      </c>
      <c r="GFC12" s="12" t="s">
        <v>15</v>
      </c>
      <c r="GFD12" s="13" t="s">
        <v>21</v>
      </c>
      <c r="GFE12" s="8">
        <v>42796</v>
      </c>
      <c r="GFF12" s="12" t="s">
        <v>19</v>
      </c>
      <c r="GFG12" s="12" t="s">
        <v>15</v>
      </c>
      <c r="GFH12" s="13" t="s">
        <v>21</v>
      </c>
      <c r="GFI12" s="8">
        <v>42796</v>
      </c>
      <c r="GFJ12" s="12" t="s">
        <v>19</v>
      </c>
      <c r="GFK12" s="12" t="s">
        <v>15</v>
      </c>
      <c r="GFL12" s="13" t="s">
        <v>21</v>
      </c>
      <c r="GFM12" s="8">
        <v>42796</v>
      </c>
      <c r="GFN12" s="12" t="s">
        <v>19</v>
      </c>
      <c r="GFO12" s="12" t="s">
        <v>15</v>
      </c>
      <c r="GFP12" s="13" t="s">
        <v>21</v>
      </c>
      <c r="GFQ12" s="8">
        <v>42796</v>
      </c>
      <c r="GFR12" s="12" t="s">
        <v>19</v>
      </c>
      <c r="GFS12" s="12" t="s">
        <v>15</v>
      </c>
      <c r="GFT12" s="13" t="s">
        <v>21</v>
      </c>
      <c r="GFU12" s="8">
        <v>42796</v>
      </c>
      <c r="GFV12" s="12" t="s">
        <v>19</v>
      </c>
      <c r="GFW12" s="12" t="s">
        <v>15</v>
      </c>
      <c r="GFX12" s="13" t="s">
        <v>21</v>
      </c>
      <c r="GFY12" s="8">
        <v>42796</v>
      </c>
      <c r="GFZ12" s="12" t="s">
        <v>19</v>
      </c>
      <c r="GGA12" s="12" t="s">
        <v>15</v>
      </c>
      <c r="GGB12" s="13" t="s">
        <v>21</v>
      </c>
      <c r="GGC12" s="8">
        <v>42796</v>
      </c>
      <c r="GGD12" s="12" t="s">
        <v>19</v>
      </c>
      <c r="GGE12" s="12" t="s">
        <v>15</v>
      </c>
      <c r="GGF12" s="13" t="s">
        <v>21</v>
      </c>
      <c r="GGG12" s="8">
        <v>42796</v>
      </c>
      <c r="GGH12" s="12" t="s">
        <v>19</v>
      </c>
      <c r="GGI12" s="12" t="s">
        <v>15</v>
      </c>
      <c r="GGJ12" s="13" t="s">
        <v>21</v>
      </c>
      <c r="GGK12" s="8">
        <v>42796</v>
      </c>
      <c r="GGL12" s="12" t="s">
        <v>19</v>
      </c>
      <c r="GGM12" s="12" t="s">
        <v>15</v>
      </c>
      <c r="GGN12" s="13" t="s">
        <v>21</v>
      </c>
      <c r="GGO12" s="8">
        <v>42796</v>
      </c>
      <c r="GGP12" s="12" t="s">
        <v>19</v>
      </c>
      <c r="GGQ12" s="12" t="s">
        <v>15</v>
      </c>
      <c r="GGR12" s="13" t="s">
        <v>21</v>
      </c>
      <c r="GGS12" s="8">
        <v>42796</v>
      </c>
      <c r="GGT12" s="12" t="s">
        <v>19</v>
      </c>
      <c r="GGU12" s="12" t="s">
        <v>15</v>
      </c>
      <c r="GGV12" s="13" t="s">
        <v>21</v>
      </c>
      <c r="GGW12" s="8">
        <v>42796</v>
      </c>
      <c r="GGX12" s="12" t="s">
        <v>19</v>
      </c>
      <c r="GGY12" s="12" t="s">
        <v>15</v>
      </c>
      <c r="GGZ12" s="13" t="s">
        <v>21</v>
      </c>
      <c r="GHA12" s="8">
        <v>42796</v>
      </c>
      <c r="GHB12" s="12" t="s">
        <v>19</v>
      </c>
      <c r="GHC12" s="12" t="s">
        <v>15</v>
      </c>
      <c r="GHD12" s="13" t="s">
        <v>21</v>
      </c>
      <c r="GHE12" s="8">
        <v>42796</v>
      </c>
      <c r="GHF12" s="12" t="s">
        <v>19</v>
      </c>
      <c r="GHG12" s="12" t="s">
        <v>15</v>
      </c>
      <c r="GHH12" s="13" t="s">
        <v>21</v>
      </c>
      <c r="GHI12" s="8">
        <v>42796</v>
      </c>
      <c r="GHJ12" s="12" t="s">
        <v>19</v>
      </c>
      <c r="GHK12" s="12" t="s">
        <v>15</v>
      </c>
      <c r="GHL12" s="13" t="s">
        <v>21</v>
      </c>
      <c r="GHM12" s="8">
        <v>42796</v>
      </c>
      <c r="GHN12" s="12" t="s">
        <v>19</v>
      </c>
      <c r="GHO12" s="12" t="s">
        <v>15</v>
      </c>
      <c r="GHP12" s="13" t="s">
        <v>21</v>
      </c>
      <c r="GHQ12" s="8">
        <v>42796</v>
      </c>
      <c r="GHR12" s="12" t="s">
        <v>19</v>
      </c>
      <c r="GHS12" s="12" t="s">
        <v>15</v>
      </c>
      <c r="GHT12" s="13" t="s">
        <v>21</v>
      </c>
      <c r="GHU12" s="8">
        <v>42796</v>
      </c>
      <c r="GHV12" s="12" t="s">
        <v>19</v>
      </c>
      <c r="GHW12" s="12" t="s">
        <v>15</v>
      </c>
      <c r="GHX12" s="13" t="s">
        <v>21</v>
      </c>
      <c r="GHY12" s="8">
        <v>42796</v>
      </c>
      <c r="GHZ12" s="12" t="s">
        <v>19</v>
      </c>
      <c r="GIA12" s="12" t="s">
        <v>15</v>
      </c>
      <c r="GIB12" s="13" t="s">
        <v>21</v>
      </c>
      <c r="GIC12" s="8">
        <v>42796</v>
      </c>
      <c r="GID12" s="12" t="s">
        <v>19</v>
      </c>
      <c r="GIE12" s="12" t="s">
        <v>15</v>
      </c>
      <c r="GIF12" s="13" t="s">
        <v>21</v>
      </c>
      <c r="GIG12" s="8">
        <v>42796</v>
      </c>
      <c r="GIH12" s="12" t="s">
        <v>19</v>
      </c>
      <c r="GII12" s="12" t="s">
        <v>15</v>
      </c>
      <c r="GIJ12" s="13" t="s">
        <v>21</v>
      </c>
      <c r="GIK12" s="8">
        <v>42796</v>
      </c>
      <c r="GIL12" s="12" t="s">
        <v>19</v>
      </c>
      <c r="GIM12" s="12" t="s">
        <v>15</v>
      </c>
      <c r="GIN12" s="13" t="s">
        <v>21</v>
      </c>
      <c r="GIO12" s="8">
        <v>42796</v>
      </c>
      <c r="GIP12" s="12" t="s">
        <v>19</v>
      </c>
      <c r="GIQ12" s="12" t="s">
        <v>15</v>
      </c>
      <c r="GIR12" s="13" t="s">
        <v>21</v>
      </c>
      <c r="GIS12" s="8">
        <v>42796</v>
      </c>
      <c r="GIT12" s="12" t="s">
        <v>19</v>
      </c>
      <c r="GIU12" s="12" t="s">
        <v>15</v>
      </c>
      <c r="GIV12" s="13" t="s">
        <v>21</v>
      </c>
      <c r="GIW12" s="8">
        <v>42796</v>
      </c>
      <c r="GIX12" s="12" t="s">
        <v>19</v>
      </c>
      <c r="GIY12" s="12" t="s">
        <v>15</v>
      </c>
      <c r="GIZ12" s="13" t="s">
        <v>21</v>
      </c>
      <c r="GJA12" s="8">
        <v>42796</v>
      </c>
      <c r="GJB12" s="12" t="s">
        <v>19</v>
      </c>
      <c r="GJC12" s="12" t="s">
        <v>15</v>
      </c>
      <c r="GJD12" s="13" t="s">
        <v>21</v>
      </c>
      <c r="GJE12" s="8">
        <v>42796</v>
      </c>
      <c r="GJF12" s="12" t="s">
        <v>19</v>
      </c>
      <c r="GJG12" s="12" t="s">
        <v>15</v>
      </c>
      <c r="GJH12" s="13" t="s">
        <v>21</v>
      </c>
      <c r="GJI12" s="8">
        <v>42796</v>
      </c>
      <c r="GJJ12" s="12" t="s">
        <v>19</v>
      </c>
      <c r="GJK12" s="12" t="s">
        <v>15</v>
      </c>
      <c r="GJL12" s="13" t="s">
        <v>21</v>
      </c>
      <c r="GJM12" s="8">
        <v>42796</v>
      </c>
      <c r="GJN12" s="12" t="s">
        <v>19</v>
      </c>
      <c r="GJO12" s="12" t="s">
        <v>15</v>
      </c>
      <c r="GJP12" s="13" t="s">
        <v>21</v>
      </c>
      <c r="GJQ12" s="8">
        <v>42796</v>
      </c>
      <c r="GJR12" s="12" t="s">
        <v>19</v>
      </c>
      <c r="GJS12" s="12" t="s">
        <v>15</v>
      </c>
      <c r="GJT12" s="13" t="s">
        <v>21</v>
      </c>
      <c r="GJU12" s="8">
        <v>42796</v>
      </c>
      <c r="GJV12" s="12" t="s">
        <v>19</v>
      </c>
      <c r="GJW12" s="12" t="s">
        <v>15</v>
      </c>
      <c r="GJX12" s="13" t="s">
        <v>21</v>
      </c>
      <c r="GJY12" s="8">
        <v>42796</v>
      </c>
      <c r="GJZ12" s="12" t="s">
        <v>19</v>
      </c>
      <c r="GKA12" s="12" t="s">
        <v>15</v>
      </c>
      <c r="GKB12" s="13" t="s">
        <v>21</v>
      </c>
      <c r="GKC12" s="8">
        <v>42796</v>
      </c>
      <c r="GKD12" s="12" t="s">
        <v>19</v>
      </c>
      <c r="GKE12" s="12" t="s">
        <v>15</v>
      </c>
      <c r="GKF12" s="13" t="s">
        <v>21</v>
      </c>
      <c r="GKG12" s="8">
        <v>42796</v>
      </c>
      <c r="GKH12" s="12" t="s">
        <v>19</v>
      </c>
      <c r="GKI12" s="12" t="s">
        <v>15</v>
      </c>
      <c r="GKJ12" s="13" t="s">
        <v>21</v>
      </c>
      <c r="GKK12" s="8">
        <v>42796</v>
      </c>
      <c r="GKL12" s="12" t="s">
        <v>19</v>
      </c>
      <c r="GKM12" s="12" t="s">
        <v>15</v>
      </c>
      <c r="GKN12" s="13" t="s">
        <v>21</v>
      </c>
      <c r="GKO12" s="8">
        <v>42796</v>
      </c>
      <c r="GKP12" s="12" t="s">
        <v>19</v>
      </c>
      <c r="GKQ12" s="12" t="s">
        <v>15</v>
      </c>
      <c r="GKR12" s="13" t="s">
        <v>21</v>
      </c>
      <c r="GKS12" s="8">
        <v>42796</v>
      </c>
      <c r="GKT12" s="12" t="s">
        <v>19</v>
      </c>
      <c r="GKU12" s="12" t="s">
        <v>15</v>
      </c>
      <c r="GKV12" s="13" t="s">
        <v>21</v>
      </c>
      <c r="GKW12" s="8">
        <v>42796</v>
      </c>
      <c r="GKX12" s="12" t="s">
        <v>19</v>
      </c>
      <c r="GKY12" s="12" t="s">
        <v>15</v>
      </c>
      <c r="GKZ12" s="13" t="s">
        <v>21</v>
      </c>
      <c r="GLA12" s="8">
        <v>42796</v>
      </c>
      <c r="GLB12" s="12" t="s">
        <v>19</v>
      </c>
      <c r="GLC12" s="12" t="s">
        <v>15</v>
      </c>
      <c r="GLD12" s="13" t="s">
        <v>21</v>
      </c>
      <c r="GLE12" s="8">
        <v>42796</v>
      </c>
      <c r="GLF12" s="12" t="s">
        <v>19</v>
      </c>
      <c r="GLG12" s="12" t="s">
        <v>15</v>
      </c>
      <c r="GLH12" s="13" t="s">
        <v>21</v>
      </c>
      <c r="GLI12" s="8">
        <v>42796</v>
      </c>
      <c r="GLJ12" s="12" t="s">
        <v>19</v>
      </c>
      <c r="GLK12" s="12" t="s">
        <v>15</v>
      </c>
      <c r="GLL12" s="13" t="s">
        <v>21</v>
      </c>
      <c r="GLM12" s="8">
        <v>42796</v>
      </c>
      <c r="GLN12" s="12" t="s">
        <v>19</v>
      </c>
      <c r="GLO12" s="12" t="s">
        <v>15</v>
      </c>
      <c r="GLP12" s="13" t="s">
        <v>21</v>
      </c>
      <c r="GLQ12" s="8">
        <v>42796</v>
      </c>
      <c r="GLR12" s="12" t="s">
        <v>19</v>
      </c>
      <c r="GLS12" s="12" t="s">
        <v>15</v>
      </c>
      <c r="GLT12" s="13" t="s">
        <v>21</v>
      </c>
      <c r="GLU12" s="8">
        <v>42796</v>
      </c>
      <c r="GLV12" s="12" t="s">
        <v>19</v>
      </c>
      <c r="GLW12" s="12" t="s">
        <v>15</v>
      </c>
      <c r="GLX12" s="13" t="s">
        <v>21</v>
      </c>
      <c r="GLY12" s="8">
        <v>42796</v>
      </c>
      <c r="GLZ12" s="12" t="s">
        <v>19</v>
      </c>
      <c r="GMA12" s="12" t="s">
        <v>15</v>
      </c>
      <c r="GMB12" s="13" t="s">
        <v>21</v>
      </c>
      <c r="GMC12" s="8">
        <v>42796</v>
      </c>
      <c r="GMD12" s="12" t="s">
        <v>19</v>
      </c>
      <c r="GME12" s="12" t="s">
        <v>15</v>
      </c>
      <c r="GMF12" s="13" t="s">
        <v>21</v>
      </c>
      <c r="GMG12" s="8">
        <v>42796</v>
      </c>
      <c r="GMH12" s="12" t="s">
        <v>19</v>
      </c>
      <c r="GMI12" s="12" t="s">
        <v>15</v>
      </c>
      <c r="GMJ12" s="13" t="s">
        <v>21</v>
      </c>
      <c r="GMK12" s="8">
        <v>42796</v>
      </c>
      <c r="GML12" s="12" t="s">
        <v>19</v>
      </c>
      <c r="GMM12" s="12" t="s">
        <v>15</v>
      </c>
      <c r="GMN12" s="13" t="s">
        <v>21</v>
      </c>
      <c r="GMO12" s="8">
        <v>42796</v>
      </c>
      <c r="GMP12" s="12" t="s">
        <v>19</v>
      </c>
      <c r="GMQ12" s="12" t="s">
        <v>15</v>
      </c>
      <c r="GMR12" s="13" t="s">
        <v>21</v>
      </c>
      <c r="GMS12" s="8">
        <v>42796</v>
      </c>
      <c r="GMT12" s="12" t="s">
        <v>19</v>
      </c>
      <c r="GMU12" s="12" t="s">
        <v>15</v>
      </c>
      <c r="GMV12" s="13" t="s">
        <v>21</v>
      </c>
      <c r="GMW12" s="8">
        <v>42796</v>
      </c>
      <c r="GMX12" s="12" t="s">
        <v>19</v>
      </c>
      <c r="GMY12" s="12" t="s">
        <v>15</v>
      </c>
      <c r="GMZ12" s="13" t="s">
        <v>21</v>
      </c>
      <c r="GNA12" s="8">
        <v>42796</v>
      </c>
      <c r="GNB12" s="12" t="s">
        <v>19</v>
      </c>
      <c r="GNC12" s="12" t="s">
        <v>15</v>
      </c>
      <c r="GND12" s="13" t="s">
        <v>21</v>
      </c>
      <c r="GNE12" s="8">
        <v>42796</v>
      </c>
      <c r="GNF12" s="12" t="s">
        <v>19</v>
      </c>
      <c r="GNG12" s="12" t="s">
        <v>15</v>
      </c>
      <c r="GNH12" s="13" t="s">
        <v>21</v>
      </c>
      <c r="GNI12" s="8">
        <v>42796</v>
      </c>
      <c r="GNJ12" s="12" t="s">
        <v>19</v>
      </c>
      <c r="GNK12" s="12" t="s">
        <v>15</v>
      </c>
      <c r="GNL12" s="13" t="s">
        <v>21</v>
      </c>
      <c r="GNM12" s="8">
        <v>42796</v>
      </c>
      <c r="GNN12" s="12" t="s">
        <v>19</v>
      </c>
      <c r="GNO12" s="12" t="s">
        <v>15</v>
      </c>
      <c r="GNP12" s="13" t="s">
        <v>21</v>
      </c>
      <c r="GNQ12" s="8">
        <v>42796</v>
      </c>
      <c r="GNR12" s="12" t="s">
        <v>19</v>
      </c>
      <c r="GNS12" s="12" t="s">
        <v>15</v>
      </c>
      <c r="GNT12" s="13" t="s">
        <v>21</v>
      </c>
      <c r="GNU12" s="8">
        <v>42796</v>
      </c>
      <c r="GNV12" s="12" t="s">
        <v>19</v>
      </c>
      <c r="GNW12" s="12" t="s">
        <v>15</v>
      </c>
      <c r="GNX12" s="13" t="s">
        <v>21</v>
      </c>
      <c r="GNY12" s="8">
        <v>42796</v>
      </c>
      <c r="GNZ12" s="12" t="s">
        <v>19</v>
      </c>
      <c r="GOA12" s="12" t="s">
        <v>15</v>
      </c>
      <c r="GOB12" s="13" t="s">
        <v>21</v>
      </c>
      <c r="GOC12" s="8">
        <v>42796</v>
      </c>
      <c r="GOD12" s="12" t="s">
        <v>19</v>
      </c>
      <c r="GOE12" s="12" t="s">
        <v>15</v>
      </c>
      <c r="GOF12" s="13" t="s">
        <v>21</v>
      </c>
      <c r="GOG12" s="8">
        <v>42796</v>
      </c>
      <c r="GOH12" s="12" t="s">
        <v>19</v>
      </c>
      <c r="GOI12" s="12" t="s">
        <v>15</v>
      </c>
      <c r="GOJ12" s="13" t="s">
        <v>21</v>
      </c>
      <c r="GOK12" s="8">
        <v>42796</v>
      </c>
      <c r="GOL12" s="12" t="s">
        <v>19</v>
      </c>
      <c r="GOM12" s="12" t="s">
        <v>15</v>
      </c>
      <c r="GON12" s="13" t="s">
        <v>21</v>
      </c>
      <c r="GOO12" s="8">
        <v>42796</v>
      </c>
      <c r="GOP12" s="12" t="s">
        <v>19</v>
      </c>
      <c r="GOQ12" s="12" t="s">
        <v>15</v>
      </c>
      <c r="GOR12" s="13" t="s">
        <v>21</v>
      </c>
      <c r="GOS12" s="8">
        <v>42796</v>
      </c>
      <c r="GOT12" s="12" t="s">
        <v>19</v>
      </c>
      <c r="GOU12" s="12" t="s">
        <v>15</v>
      </c>
      <c r="GOV12" s="13" t="s">
        <v>21</v>
      </c>
      <c r="GOW12" s="8">
        <v>42796</v>
      </c>
      <c r="GOX12" s="12" t="s">
        <v>19</v>
      </c>
      <c r="GOY12" s="12" t="s">
        <v>15</v>
      </c>
      <c r="GOZ12" s="13" t="s">
        <v>21</v>
      </c>
      <c r="GPA12" s="8">
        <v>42796</v>
      </c>
      <c r="GPB12" s="12" t="s">
        <v>19</v>
      </c>
      <c r="GPC12" s="12" t="s">
        <v>15</v>
      </c>
      <c r="GPD12" s="13" t="s">
        <v>21</v>
      </c>
      <c r="GPE12" s="8">
        <v>42796</v>
      </c>
      <c r="GPF12" s="12" t="s">
        <v>19</v>
      </c>
      <c r="GPG12" s="12" t="s">
        <v>15</v>
      </c>
      <c r="GPH12" s="13" t="s">
        <v>21</v>
      </c>
      <c r="GPI12" s="8">
        <v>42796</v>
      </c>
      <c r="GPJ12" s="12" t="s">
        <v>19</v>
      </c>
      <c r="GPK12" s="12" t="s">
        <v>15</v>
      </c>
      <c r="GPL12" s="13" t="s">
        <v>21</v>
      </c>
      <c r="GPM12" s="8">
        <v>42796</v>
      </c>
      <c r="GPN12" s="12" t="s">
        <v>19</v>
      </c>
      <c r="GPO12" s="12" t="s">
        <v>15</v>
      </c>
      <c r="GPP12" s="13" t="s">
        <v>21</v>
      </c>
      <c r="GPQ12" s="8">
        <v>42796</v>
      </c>
      <c r="GPR12" s="12" t="s">
        <v>19</v>
      </c>
      <c r="GPS12" s="12" t="s">
        <v>15</v>
      </c>
      <c r="GPT12" s="13" t="s">
        <v>21</v>
      </c>
      <c r="GPU12" s="8">
        <v>42796</v>
      </c>
      <c r="GPV12" s="12" t="s">
        <v>19</v>
      </c>
      <c r="GPW12" s="12" t="s">
        <v>15</v>
      </c>
      <c r="GPX12" s="13" t="s">
        <v>21</v>
      </c>
      <c r="GPY12" s="8">
        <v>42796</v>
      </c>
      <c r="GPZ12" s="12" t="s">
        <v>19</v>
      </c>
      <c r="GQA12" s="12" t="s">
        <v>15</v>
      </c>
      <c r="GQB12" s="13" t="s">
        <v>21</v>
      </c>
      <c r="GQC12" s="8">
        <v>42796</v>
      </c>
      <c r="GQD12" s="12" t="s">
        <v>19</v>
      </c>
      <c r="GQE12" s="12" t="s">
        <v>15</v>
      </c>
      <c r="GQF12" s="13" t="s">
        <v>21</v>
      </c>
      <c r="GQG12" s="8">
        <v>42796</v>
      </c>
      <c r="GQH12" s="12" t="s">
        <v>19</v>
      </c>
      <c r="GQI12" s="12" t="s">
        <v>15</v>
      </c>
      <c r="GQJ12" s="13" t="s">
        <v>21</v>
      </c>
      <c r="GQK12" s="8">
        <v>42796</v>
      </c>
      <c r="GQL12" s="12" t="s">
        <v>19</v>
      </c>
      <c r="GQM12" s="12" t="s">
        <v>15</v>
      </c>
      <c r="GQN12" s="13" t="s">
        <v>21</v>
      </c>
      <c r="GQO12" s="8">
        <v>42796</v>
      </c>
      <c r="GQP12" s="12" t="s">
        <v>19</v>
      </c>
      <c r="GQQ12" s="12" t="s">
        <v>15</v>
      </c>
      <c r="GQR12" s="13" t="s">
        <v>21</v>
      </c>
      <c r="GQS12" s="8">
        <v>42796</v>
      </c>
      <c r="GQT12" s="12" t="s">
        <v>19</v>
      </c>
      <c r="GQU12" s="12" t="s">
        <v>15</v>
      </c>
      <c r="GQV12" s="13" t="s">
        <v>21</v>
      </c>
      <c r="GQW12" s="8">
        <v>42796</v>
      </c>
      <c r="GQX12" s="12" t="s">
        <v>19</v>
      </c>
      <c r="GQY12" s="12" t="s">
        <v>15</v>
      </c>
      <c r="GQZ12" s="13" t="s">
        <v>21</v>
      </c>
      <c r="GRA12" s="8">
        <v>42796</v>
      </c>
      <c r="GRB12" s="12" t="s">
        <v>19</v>
      </c>
      <c r="GRC12" s="12" t="s">
        <v>15</v>
      </c>
      <c r="GRD12" s="13" t="s">
        <v>21</v>
      </c>
      <c r="GRE12" s="8">
        <v>42796</v>
      </c>
      <c r="GRF12" s="12" t="s">
        <v>19</v>
      </c>
      <c r="GRG12" s="12" t="s">
        <v>15</v>
      </c>
      <c r="GRH12" s="13" t="s">
        <v>21</v>
      </c>
      <c r="GRI12" s="8">
        <v>42796</v>
      </c>
      <c r="GRJ12" s="12" t="s">
        <v>19</v>
      </c>
      <c r="GRK12" s="12" t="s">
        <v>15</v>
      </c>
      <c r="GRL12" s="13" t="s">
        <v>21</v>
      </c>
      <c r="GRM12" s="8">
        <v>42796</v>
      </c>
      <c r="GRN12" s="12" t="s">
        <v>19</v>
      </c>
      <c r="GRO12" s="12" t="s">
        <v>15</v>
      </c>
      <c r="GRP12" s="13" t="s">
        <v>21</v>
      </c>
      <c r="GRQ12" s="8">
        <v>42796</v>
      </c>
      <c r="GRR12" s="12" t="s">
        <v>19</v>
      </c>
      <c r="GRS12" s="12" t="s">
        <v>15</v>
      </c>
      <c r="GRT12" s="13" t="s">
        <v>21</v>
      </c>
      <c r="GRU12" s="8">
        <v>42796</v>
      </c>
      <c r="GRV12" s="12" t="s">
        <v>19</v>
      </c>
      <c r="GRW12" s="12" t="s">
        <v>15</v>
      </c>
      <c r="GRX12" s="13" t="s">
        <v>21</v>
      </c>
      <c r="GRY12" s="8">
        <v>42796</v>
      </c>
      <c r="GRZ12" s="12" t="s">
        <v>19</v>
      </c>
      <c r="GSA12" s="12" t="s">
        <v>15</v>
      </c>
      <c r="GSB12" s="13" t="s">
        <v>21</v>
      </c>
      <c r="GSC12" s="8">
        <v>42796</v>
      </c>
      <c r="GSD12" s="12" t="s">
        <v>19</v>
      </c>
      <c r="GSE12" s="12" t="s">
        <v>15</v>
      </c>
      <c r="GSF12" s="13" t="s">
        <v>21</v>
      </c>
      <c r="GSG12" s="8">
        <v>42796</v>
      </c>
      <c r="GSH12" s="12" t="s">
        <v>19</v>
      </c>
      <c r="GSI12" s="12" t="s">
        <v>15</v>
      </c>
      <c r="GSJ12" s="13" t="s">
        <v>21</v>
      </c>
      <c r="GSK12" s="8">
        <v>42796</v>
      </c>
      <c r="GSL12" s="12" t="s">
        <v>19</v>
      </c>
      <c r="GSM12" s="12" t="s">
        <v>15</v>
      </c>
      <c r="GSN12" s="13" t="s">
        <v>21</v>
      </c>
      <c r="GSO12" s="8">
        <v>42796</v>
      </c>
      <c r="GSP12" s="12" t="s">
        <v>19</v>
      </c>
      <c r="GSQ12" s="12" t="s">
        <v>15</v>
      </c>
      <c r="GSR12" s="13" t="s">
        <v>21</v>
      </c>
      <c r="GSS12" s="8">
        <v>42796</v>
      </c>
      <c r="GST12" s="12" t="s">
        <v>19</v>
      </c>
      <c r="GSU12" s="12" t="s">
        <v>15</v>
      </c>
      <c r="GSV12" s="13" t="s">
        <v>21</v>
      </c>
      <c r="GSW12" s="8">
        <v>42796</v>
      </c>
      <c r="GSX12" s="12" t="s">
        <v>19</v>
      </c>
      <c r="GSY12" s="12" t="s">
        <v>15</v>
      </c>
      <c r="GSZ12" s="13" t="s">
        <v>21</v>
      </c>
      <c r="GTA12" s="8">
        <v>42796</v>
      </c>
      <c r="GTB12" s="12" t="s">
        <v>19</v>
      </c>
      <c r="GTC12" s="12" t="s">
        <v>15</v>
      </c>
      <c r="GTD12" s="13" t="s">
        <v>21</v>
      </c>
      <c r="GTE12" s="8">
        <v>42796</v>
      </c>
      <c r="GTF12" s="12" t="s">
        <v>19</v>
      </c>
      <c r="GTG12" s="12" t="s">
        <v>15</v>
      </c>
      <c r="GTH12" s="13" t="s">
        <v>21</v>
      </c>
      <c r="GTI12" s="8">
        <v>42796</v>
      </c>
      <c r="GTJ12" s="12" t="s">
        <v>19</v>
      </c>
      <c r="GTK12" s="12" t="s">
        <v>15</v>
      </c>
      <c r="GTL12" s="13" t="s">
        <v>21</v>
      </c>
      <c r="GTM12" s="8">
        <v>42796</v>
      </c>
      <c r="GTN12" s="12" t="s">
        <v>19</v>
      </c>
      <c r="GTO12" s="12" t="s">
        <v>15</v>
      </c>
      <c r="GTP12" s="13" t="s">
        <v>21</v>
      </c>
      <c r="GTQ12" s="8">
        <v>42796</v>
      </c>
      <c r="GTR12" s="12" t="s">
        <v>19</v>
      </c>
      <c r="GTS12" s="12" t="s">
        <v>15</v>
      </c>
      <c r="GTT12" s="13" t="s">
        <v>21</v>
      </c>
      <c r="GTU12" s="8">
        <v>42796</v>
      </c>
      <c r="GTV12" s="12" t="s">
        <v>19</v>
      </c>
      <c r="GTW12" s="12" t="s">
        <v>15</v>
      </c>
      <c r="GTX12" s="13" t="s">
        <v>21</v>
      </c>
      <c r="GTY12" s="8">
        <v>42796</v>
      </c>
      <c r="GTZ12" s="12" t="s">
        <v>19</v>
      </c>
      <c r="GUA12" s="12" t="s">
        <v>15</v>
      </c>
      <c r="GUB12" s="13" t="s">
        <v>21</v>
      </c>
      <c r="GUC12" s="8">
        <v>42796</v>
      </c>
      <c r="GUD12" s="12" t="s">
        <v>19</v>
      </c>
      <c r="GUE12" s="12" t="s">
        <v>15</v>
      </c>
      <c r="GUF12" s="13" t="s">
        <v>21</v>
      </c>
      <c r="GUG12" s="8">
        <v>42796</v>
      </c>
      <c r="GUH12" s="12" t="s">
        <v>19</v>
      </c>
      <c r="GUI12" s="12" t="s">
        <v>15</v>
      </c>
      <c r="GUJ12" s="13" t="s">
        <v>21</v>
      </c>
      <c r="GUK12" s="8">
        <v>42796</v>
      </c>
      <c r="GUL12" s="12" t="s">
        <v>19</v>
      </c>
      <c r="GUM12" s="12" t="s">
        <v>15</v>
      </c>
      <c r="GUN12" s="13" t="s">
        <v>21</v>
      </c>
      <c r="GUO12" s="8">
        <v>42796</v>
      </c>
      <c r="GUP12" s="12" t="s">
        <v>19</v>
      </c>
      <c r="GUQ12" s="12" t="s">
        <v>15</v>
      </c>
      <c r="GUR12" s="13" t="s">
        <v>21</v>
      </c>
      <c r="GUS12" s="8">
        <v>42796</v>
      </c>
      <c r="GUT12" s="12" t="s">
        <v>19</v>
      </c>
      <c r="GUU12" s="12" t="s">
        <v>15</v>
      </c>
      <c r="GUV12" s="13" t="s">
        <v>21</v>
      </c>
      <c r="GUW12" s="8">
        <v>42796</v>
      </c>
      <c r="GUX12" s="12" t="s">
        <v>19</v>
      </c>
      <c r="GUY12" s="12" t="s">
        <v>15</v>
      </c>
      <c r="GUZ12" s="13" t="s">
        <v>21</v>
      </c>
      <c r="GVA12" s="8">
        <v>42796</v>
      </c>
      <c r="GVB12" s="12" t="s">
        <v>19</v>
      </c>
      <c r="GVC12" s="12" t="s">
        <v>15</v>
      </c>
      <c r="GVD12" s="13" t="s">
        <v>21</v>
      </c>
      <c r="GVE12" s="8">
        <v>42796</v>
      </c>
      <c r="GVF12" s="12" t="s">
        <v>19</v>
      </c>
      <c r="GVG12" s="12" t="s">
        <v>15</v>
      </c>
      <c r="GVH12" s="13" t="s">
        <v>21</v>
      </c>
      <c r="GVI12" s="8">
        <v>42796</v>
      </c>
      <c r="GVJ12" s="12" t="s">
        <v>19</v>
      </c>
      <c r="GVK12" s="12" t="s">
        <v>15</v>
      </c>
      <c r="GVL12" s="13" t="s">
        <v>21</v>
      </c>
      <c r="GVM12" s="8">
        <v>42796</v>
      </c>
      <c r="GVN12" s="12" t="s">
        <v>19</v>
      </c>
      <c r="GVO12" s="12" t="s">
        <v>15</v>
      </c>
      <c r="GVP12" s="13" t="s">
        <v>21</v>
      </c>
      <c r="GVQ12" s="8">
        <v>42796</v>
      </c>
      <c r="GVR12" s="12" t="s">
        <v>19</v>
      </c>
      <c r="GVS12" s="12" t="s">
        <v>15</v>
      </c>
      <c r="GVT12" s="13" t="s">
        <v>21</v>
      </c>
      <c r="GVU12" s="8">
        <v>42796</v>
      </c>
      <c r="GVV12" s="12" t="s">
        <v>19</v>
      </c>
      <c r="GVW12" s="12" t="s">
        <v>15</v>
      </c>
      <c r="GVX12" s="13" t="s">
        <v>21</v>
      </c>
      <c r="GVY12" s="8">
        <v>42796</v>
      </c>
      <c r="GVZ12" s="12" t="s">
        <v>19</v>
      </c>
      <c r="GWA12" s="12" t="s">
        <v>15</v>
      </c>
      <c r="GWB12" s="13" t="s">
        <v>21</v>
      </c>
      <c r="GWC12" s="8">
        <v>42796</v>
      </c>
      <c r="GWD12" s="12" t="s">
        <v>19</v>
      </c>
      <c r="GWE12" s="12" t="s">
        <v>15</v>
      </c>
      <c r="GWF12" s="13" t="s">
        <v>21</v>
      </c>
      <c r="GWG12" s="8">
        <v>42796</v>
      </c>
      <c r="GWH12" s="12" t="s">
        <v>19</v>
      </c>
      <c r="GWI12" s="12" t="s">
        <v>15</v>
      </c>
      <c r="GWJ12" s="13" t="s">
        <v>21</v>
      </c>
      <c r="GWK12" s="8">
        <v>42796</v>
      </c>
      <c r="GWL12" s="12" t="s">
        <v>19</v>
      </c>
      <c r="GWM12" s="12" t="s">
        <v>15</v>
      </c>
      <c r="GWN12" s="13" t="s">
        <v>21</v>
      </c>
      <c r="GWO12" s="8">
        <v>42796</v>
      </c>
      <c r="GWP12" s="12" t="s">
        <v>19</v>
      </c>
      <c r="GWQ12" s="12" t="s">
        <v>15</v>
      </c>
      <c r="GWR12" s="13" t="s">
        <v>21</v>
      </c>
      <c r="GWS12" s="8">
        <v>42796</v>
      </c>
      <c r="GWT12" s="12" t="s">
        <v>19</v>
      </c>
      <c r="GWU12" s="12" t="s">
        <v>15</v>
      </c>
      <c r="GWV12" s="13" t="s">
        <v>21</v>
      </c>
      <c r="GWW12" s="8">
        <v>42796</v>
      </c>
      <c r="GWX12" s="12" t="s">
        <v>19</v>
      </c>
      <c r="GWY12" s="12" t="s">
        <v>15</v>
      </c>
      <c r="GWZ12" s="13" t="s">
        <v>21</v>
      </c>
      <c r="GXA12" s="8">
        <v>42796</v>
      </c>
      <c r="GXB12" s="12" t="s">
        <v>19</v>
      </c>
      <c r="GXC12" s="12" t="s">
        <v>15</v>
      </c>
      <c r="GXD12" s="13" t="s">
        <v>21</v>
      </c>
      <c r="GXE12" s="8">
        <v>42796</v>
      </c>
      <c r="GXF12" s="12" t="s">
        <v>19</v>
      </c>
      <c r="GXG12" s="12" t="s">
        <v>15</v>
      </c>
      <c r="GXH12" s="13" t="s">
        <v>21</v>
      </c>
      <c r="GXI12" s="8">
        <v>42796</v>
      </c>
      <c r="GXJ12" s="12" t="s">
        <v>19</v>
      </c>
      <c r="GXK12" s="12" t="s">
        <v>15</v>
      </c>
      <c r="GXL12" s="13" t="s">
        <v>21</v>
      </c>
      <c r="GXM12" s="8">
        <v>42796</v>
      </c>
      <c r="GXN12" s="12" t="s">
        <v>19</v>
      </c>
      <c r="GXO12" s="12" t="s">
        <v>15</v>
      </c>
      <c r="GXP12" s="13" t="s">
        <v>21</v>
      </c>
      <c r="GXQ12" s="8">
        <v>42796</v>
      </c>
      <c r="GXR12" s="12" t="s">
        <v>19</v>
      </c>
      <c r="GXS12" s="12" t="s">
        <v>15</v>
      </c>
      <c r="GXT12" s="13" t="s">
        <v>21</v>
      </c>
      <c r="GXU12" s="8">
        <v>42796</v>
      </c>
      <c r="GXV12" s="12" t="s">
        <v>19</v>
      </c>
      <c r="GXW12" s="12" t="s">
        <v>15</v>
      </c>
      <c r="GXX12" s="13" t="s">
        <v>21</v>
      </c>
      <c r="GXY12" s="8">
        <v>42796</v>
      </c>
      <c r="GXZ12" s="12" t="s">
        <v>19</v>
      </c>
      <c r="GYA12" s="12" t="s">
        <v>15</v>
      </c>
      <c r="GYB12" s="13" t="s">
        <v>21</v>
      </c>
      <c r="GYC12" s="8">
        <v>42796</v>
      </c>
      <c r="GYD12" s="12" t="s">
        <v>19</v>
      </c>
      <c r="GYE12" s="12" t="s">
        <v>15</v>
      </c>
      <c r="GYF12" s="13" t="s">
        <v>21</v>
      </c>
      <c r="GYG12" s="8">
        <v>42796</v>
      </c>
      <c r="GYH12" s="12" t="s">
        <v>19</v>
      </c>
      <c r="GYI12" s="12" t="s">
        <v>15</v>
      </c>
      <c r="GYJ12" s="13" t="s">
        <v>21</v>
      </c>
      <c r="GYK12" s="8">
        <v>42796</v>
      </c>
      <c r="GYL12" s="12" t="s">
        <v>19</v>
      </c>
      <c r="GYM12" s="12" t="s">
        <v>15</v>
      </c>
      <c r="GYN12" s="13" t="s">
        <v>21</v>
      </c>
      <c r="GYO12" s="8">
        <v>42796</v>
      </c>
      <c r="GYP12" s="12" t="s">
        <v>19</v>
      </c>
      <c r="GYQ12" s="12" t="s">
        <v>15</v>
      </c>
      <c r="GYR12" s="13" t="s">
        <v>21</v>
      </c>
      <c r="GYS12" s="8">
        <v>42796</v>
      </c>
      <c r="GYT12" s="12" t="s">
        <v>19</v>
      </c>
      <c r="GYU12" s="12" t="s">
        <v>15</v>
      </c>
      <c r="GYV12" s="13" t="s">
        <v>21</v>
      </c>
      <c r="GYW12" s="8">
        <v>42796</v>
      </c>
      <c r="GYX12" s="12" t="s">
        <v>19</v>
      </c>
      <c r="GYY12" s="12" t="s">
        <v>15</v>
      </c>
      <c r="GYZ12" s="13" t="s">
        <v>21</v>
      </c>
      <c r="GZA12" s="8">
        <v>42796</v>
      </c>
      <c r="GZB12" s="12" t="s">
        <v>19</v>
      </c>
      <c r="GZC12" s="12" t="s">
        <v>15</v>
      </c>
      <c r="GZD12" s="13" t="s">
        <v>21</v>
      </c>
      <c r="GZE12" s="8">
        <v>42796</v>
      </c>
      <c r="GZF12" s="12" t="s">
        <v>19</v>
      </c>
      <c r="GZG12" s="12" t="s">
        <v>15</v>
      </c>
      <c r="GZH12" s="13" t="s">
        <v>21</v>
      </c>
      <c r="GZI12" s="8">
        <v>42796</v>
      </c>
      <c r="GZJ12" s="12" t="s">
        <v>19</v>
      </c>
      <c r="GZK12" s="12" t="s">
        <v>15</v>
      </c>
      <c r="GZL12" s="13" t="s">
        <v>21</v>
      </c>
      <c r="GZM12" s="8">
        <v>42796</v>
      </c>
      <c r="GZN12" s="12" t="s">
        <v>19</v>
      </c>
      <c r="GZO12" s="12" t="s">
        <v>15</v>
      </c>
      <c r="GZP12" s="13" t="s">
        <v>21</v>
      </c>
      <c r="GZQ12" s="8">
        <v>42796</v>
      </c>
      <c r="GZR12" s="12" t="s">
        <v>19</v>
      </c>
      <c r="GZS12" s="12" t="s">
        <v>15</v>
      </c>
      <c r="GZT12" s="13" t="s">
        <v>21</v>
      </c>
      <c r="GZU12" s="8">
        <v>42796</v>
      </c>
      <c r="GZV12" s="12" t="s">
        <v>19</v>
      </c>
      <c r="GZW12" s="12" t="s">
        <v>15</v>
      </c>
      <c r="GZX12" s="13" t="s">
        <v>21</v>
      </c>
      <c r="GZY12" s="8">
        <v>42796</v>
      </c>
      <c r="GZZ12" s="12" t="s">
        <v>19</v>
      </c>
      <c r="HAA12" s="12" t="s">
        <v>15</v>
      </c>
      <c r="HAB12" s="13" t="s">
        <v>21</v>
      </c>
      <c r="HAC12" s="8">
        <v>42796</v>
      </c>
      <c r="HAD12" s="12" t="s">
        <v>19</v>
      </c>
      <c r="HAE12" s="12" t="s">
        <v>15</v>
      </c>
      <c r="HAF12" s="13" t="s">
        <v>21</v>
      </c>
      <c r="HAG12" s="8">
        <v>42796</v>
      </c>
      <c r="HAH12" s="12" t="s">
        <v>19</v>
      </c>
      <c r="HAI12" s="12" t="s">
        <v>15</v>
      </c>
      <c r="HAJ12" s="13" t="s">
        <v>21</v>
      </c>
      <c r="HAK12" s="8">
        <v>42796</v>
      </c>
      <c r="HAL12" s="12" t="s">
        <v>19</v>
      </c>
      <c r="HAM12" s="12" t="s">
        <v>15</v>
      </c>
      <c r="HAN12" s="13" t="s">
        <v>21</v>
      </c>
      <c r="HAO12" s="8">
        <v>42796</v>
      </c>
      <c r="HAP12" s="12" t="s">
        <v>19</v>
      </c>
      <c r="HAQ12" s="12" t="s">
        <v>15</v>
      </c>
      <c r="HAR12" s="13" t="s">
        <v>21</v>
      </c>
      <c r="HAS12" s="8">
        <v>42796</v>
      </c>
      <c r="HAT12" s="12" t="s">
        <v>19</v>
      </c>
      <c r="HAU12" s="12" t="s">
        <v>15</v>
      </c>
      <c r="HAV12" s="13" t="s">
        <v>21</v>
      </c>
      <c r="HAW12" s="8">
        <v>42796</v>
      </c>
      <c r="HAX12" s="12" t="s">
        <v>19</v>
      </c>
      <c r="HAY12" s="12" t="s">
        <v>15</v>
      </c>
      <c r="HAZ12" s="13" t="s">
        <v>21</v>
      </c>
      <c r="HBA12" s="8">
        <v>42796</v>
      </c>
      <c r="HBB12" s="12" t="s">
        <v>19</v>
      </c>
      <c r="HBC12" s="12" t="s">
        <v>15</v>
      </c>
      <c r="HBD12" s="13" t="s">
        <v>21</v>
      </c>
      <c r="HBE12" s="8">
        <v>42796</v>
      </c>
      <c r="HBF12" s="12" t="s">
        <v>19</v>
      </c>
      <c r="HBG12" s="12" t="s">
        <v>15</v>
      </c>
      <c r="HBH12" s="13" t="s">
        <v>21</v>
      </c>
      <c r="HBI12" s="8">
        <v>42796</v>
      </c>
      <c r="HBJ12" s="12" t="s">
        <v>19</v>
      </c>
      <c r="HBK12" s="12" t="s">
        <v>15</v>
      </c>
      <c r="HBL12" s="13" t="s">
        <v>21</v>
      </c>
      <c r="HBM12" s="8">
        <v>42796</v>
      </c>
      <c r="HBN12" s="12" t="s">
        <v>19</v>
      </c>
      <c r="HBO12" s="12" t="s">
        <v>15</v>
      </c>
      <c r="HBP12" s="13" t="s">
        <v>21</v>
      </c>
      <c r="HBQ12" s="8">
        <v>42796</v>
      </c>
      <c r="HBR12" s="12" t="s">
        <v>19</v>
      </c>
      <c r="HBS12" s="12" t="s">
        <v>15</v>
      </c>
      <c r="HBT12" s="13" t="s">
        <v>21</v>
      </c>
      <c r="HBU12" s="8">
        <v>42796</v>
      </c>
      <c r="HBV12" s="12" t="s">
        <v>19</v>
      </c>
      <c r="HBW12" s="12" t="s">
        <v>15</v>
      </c>
      <c r="HBX12" s="13" t="s">
        <v>21</v>
      </c>
      <c r="HBY12" s="8">
        <v>42796</v>
      </c>
      <c r="HBZ12" s="12" t="s">
        <v>19</v>
      </c>
      <c r="HCA12" s="12" t="s">
        <v>15</v>
      </c>
      <c r="HCB12" s="13" t="s">
        <v>21</v>
      </c>
      <c r="HCC12" s="8">
        <v>42796</v>
      </c>
      <c r="HCD12" s="12" t="s">
        <v>19</v>
      </c>
      <c r="HCE12" s="12" t="s">
        <v>15</v>
      </c>
      <c r="HCF12" s="13" t="s">
        <v>21</v>
      </c>
      <c r="HCG12" s="8">
        <v>42796</v>
      </c>
      <c r="HCH12" s="12" t="s">
        <v>19</v>
      </c>
      <c r="HCI12" s="12" t="s">
        <v>15</v>
      </c>
      <c r="HCJ12" s="13" t="s">
        <v>21</v>
      </c>
      <c r="HCK12" s="8">
        <v>42796</v>
      </c>
      <c r="HCL12" s="12" t="s">
        <v>19</v>
      </c>
      <c r="HCM12" s="12" t="s">
        <v>15</v>
      </c>
      <c r="HCN12" s="13" t="s">
        <v>21</v>
      </c>
      <c r="HCO12" s="8">
        <v>42796</v>
      </c>
      <c r="HCP12" s="12" t="s">
        <v>19</v>
      </c>
      <c r="HCQ12" s="12" t="s">
        <v>15</v>
      </c>
      <c r="HCR12" s="13" t="s">
        <v>21</v>
      </c>
      <c r="HCS12" s="8">
        <v>42796</v>
      </c>
      <c r="HCT12" s="12" t="s">
        <v>19</v>
      </c>
      <c r="HCU12" s="12" t="s">
        <v>15</v>
      </c>
      <c r="HCV12" s="13" t="s">
        <v>21</v>
      </c>
      <c r="HCW12" s="8">
        <v>42796</v>
      </c>
      <c r="HCX12" s="12" t="s">
        <v>19</v>
      </c>
      <c r="HCY12" s="12" t="s">
        <v>15</v>
      </c>
      <c r="HCZ12" s="13" t="s">
        <v>21</v>
      </c>
      <c r="HDA12" s="8">
        <v>42796</v>
      </c>
      <c r="HDB12" s="12" t="s">
        <v>19</v>
      </c>
      <c r="HDC12" s="12" t="s">
        <v>15</v>
      </c>
      <c r="HDD12" s="13" t="s">
        <v>21</v>
      </c>
      <c r="HDE12" s="8">
        <v>42796</v>
      </c>
      <c r="HDF12" s="12" t="s">
        <v>19</v>
      </c>
      <c r="HDG12" s="12" t="s">
        <v>15</v>
      </c>
      <c r="HDH12" s="13" t="s">
        <v>21</v>
      </c>
      <c r="HDI12" s="8">
        <v>42796</v>
      </c>
      <c r="HDJ12" s="12" t="s">
        <v>19</v>
      </c>
      <c r="HDK12" s="12" t="s">
        <v>15</v>
      </c>
      <c r="HDL12" s="13" t="s">
        <v>21</v>
      </c>
      <c r="HDM12" s="8">
        <v>42796</v>
      </c>
      <c r="HDN12" s="12" t="s">
        <v>19</v>
      </c>
      <c r="HDO12" s="12" t="s">
        <v>15</v>
      </c>
      <c r="HDP12" s="13" t="s">
        <v>21</v>
      </c>
      <c r="HDQ12" s="8">
        <v>42796</v>
      </c>
      <c r="HDR12" s="12" t="s">
        <v>19</v>
      </c>
      <c r="HDS12" s="12" t="s">
        <v>15</v>
      </c>
      <c r="HDT12" s="13" t="s">
        <v>21</v>
      </c>
      <c r="HDU12" s="8">
        <v>42796</v>
      </c>
      <c r="HDV12" s="12" t="s">
        <v>19</v>
      </c>
      <c r="HDW12" s="12" t="s">
        <v>15</v>
      </c>
      <c r="HDX12" s="13" t="s">
        <v>21</v>
      </c>
      <c r="HDY12" s="8">
        <v>42796</v>
      </c>
      <c r="HDZ12" s="12" t="s">
        <v>19</v>
      </c>
      <c r="HEA12" s="12" t="s">
        <v>15</v>
      </c>
      <c r="HEB12" s="13" t="s">
        <v>21</v>
      </c>
      <c r="HEC12" s="8">
        <v>42796</v>
      </c>
      <c r="HED12" s="12" t="s">
        <v>19</v>
      </c>
      <c r="HEE12" s="12" t="s">
        <v>15</v>
      </c>
      <c r="HEF12" s="13" t="s">
        <v>21</v>
      </c>
      <c r="HEG12" s="8">
        <v>42796</v>
      </c>
      <c r="HEH12" s="12" t="s">
        <v>19</v>
      </c>
      <c r="HEI12" s="12" t="s">
        <v>15</v>
      </c>
      <c r="HEJ12" s="13" t="s">
        <v>21</v>
      </c>
      <c r="HEK12" s="8">
        <v>42796</v>
      </c>
      <c r="HEL12" s="12" t="s">
        <v>19</v>
      </c>
      <c r="HEM12" s="12" t="s">
        <v>15</v>
      </c>
      <c r="HEN12" s="13" t="s">
        <v>21</v>
      </c>
      <c r="HEO12" s="8">
        <v>42796</v>
      </c>
      <c r="HEP12" s="12" t="s">
        <v>19</v>
      </c>
      <c r="HEQ12" s="12" t="s">
        <v>15</v>
      </c>
      <c r="HER12" s="13" t="s">
        <v>21</v>
      </c>
      <c r="HES12" s="8">
        <v>42796</v>
      </c>
      <c r="HET12" s="12" t="s">
        <v>19</v>
      </c>
      <c r="HEU12" s="12" t="s">
        <v>15</v>
      </c>
      <c r="HEV12" s="13" t="s">
        <v>21</v>
      </c>
      <c r="HEW12" s="8">
        <v>42796</v>
      </c>
      <c r="HEX12" s="12" t="s">
        <v>19</v>
      </c>
      <c r="HEY12" s="12" t="s">
        <v>15</v>
      </c>
      <c r="HEZ12" s="13" t="s">
        <v>21</v>
      </c>
      <c r="HFA12" s="8">
        <v>42796</v>
      </c>
      <c r="HFB12" s="12" t="s">
        <v>19</v>
      </c>
      <c r="HFC12" s="12" t="s">
        <v>15</v>
      </c>
      <c r="HFD12" s="13" t="s">
        <v>21</v>
      </c>
      <c r="HFE12" s="8">
        <v>42796</v>
      </c>
      <c r="HFF12" s="12" t="s">
        <v>19</v>
      </c>
      <c r="HFG12" s="12" t="s">
        <v>15</v>
      </c>
      <c r="HFH12" s="13" t="s">
        <v>21</v>
      </c>
      <c r="HFI12" s="8">
        <v>42796</v>
      </c>
      <c r="HFJ12" s="12" t="s">
        <v>19</v>
      </c>
      <c r="HFK12" s="12" t="s">
        <v>15</v>
      </c>
      <c r="HFL12" s="13" t="s">
        <v>21</v>
      </c>
      <c r="HFM12" s="8">
        <v>42796</v>
      </c>
      <c r="HFN12" s="12" t="s">
        <v>19</v>
      </c>
      <c r="HFO12" s="12" t="s">
        <v>15</v>
      </c>
      <c r="HFP12" s="13" t="s">
        <v>21</v>
      </c>
      <c r="HFQ12" s="8">
        <v>42796</v>
      </c>
      <c r="HFR12" s="12" t="s">
        <v>19</v>
      </c>
      <c r="HFS12" s="12" t="s">
        <v>15</v>
      </c>
      <c r="HFT12" s="13" t="s">
        <v>21</v>
      </c>
      <c r="HFU12" s="8">
        <v>42796</v>
      </c>
      <c r="HFV12" s="12" t="s">
        <v>19</v>
      </c>
      <c r="HFW12" s="12" t="s">
        <v>15</v>
      </c>
      <c r="HFX12" s="13" t="s">
        <v>21</v>
      </c>
      <c r="HFY12" s="8">
        <v>42796</v>
      </c>
      <c r="HFZ12" s="12" t="s">
        <v>19</v>
      </c>
      <c r="HGA12" s="12" t="s">
        <v>15</v>
      </c>
      <c r="HGB12" s="13" t="s">
        <v>21</v>
      </c>
      <c r="HGC12" s="8">
        <v>42796</v>
      </c>
      <c r="HGD12" s="12" t="s">
        <v>19</v>
      </c>
      <c r="HGE12" s="12" t="s">
        <v>15</v>
      </c>
      <c r="HGF12" s="13" t="s">
        <v>21</v>
      </c>
      <c r="HGG12" s="8">
        <v>42796</v>
      </c>
      <c r="HGH12" s="12" t="s">
        <v>19</v>
      </c>
      <c r="HGI12" s="12" t="s">
        <v>15</v>
      </c>
      <c r="HGJ12" s="13" t="s">
        <v>21</v>
      </c>
      <c r="HGK12" s="8">
        <v>42796</v>
      </c>
      <c r="HGL12" s="12" t="s">
        <v>19</v>
      </c>
      <c r="HGM12" s="12" t="s">
        <v>15</v>
      </c>
      <c r="HGN12" s="13" t="s">
        <v>21</v>
      </c>
      <c r="HGO12" s="8">
        <v>42796</v>
      </c>
      <c r="HGP12" s="12" t="s">
        <v>19</v>
      </c>
      <c r="HGQ12" s="12" t="s">
        <v>15</v>
      </c>
      <c r="HGR12" s="13" t="s">
        <v>21</v>
      </c>
      <c r="HGS12" s="8">
        <v>42796</v>
      </c>
      <c r="HGT12" s="12" t="s">
        <v>19</v>
      </c>
      <c r="HGU12" s="12" t="s">
        <v>15</v>
      </c>
      <c r="HGV12" s="13" t="s">
        <v>21</v>
      </c>
      <c r="HGW12" s="8">
        <v>42796</v>
      </c>
      <c r="HGX12" s="12" t="s">
        <v>19</v>
      </c>
      <c r="HGY12" s="12" t="s">
        <v>15</v>
      </c>
      <c r="HGZ12" s="13" t="s">
        <v>21</v>
      </c>
      <c r="HHA12" s="8">
        <v>42796</v>
      </c>
      <c r="HHB12" s="12" t="s">
        <v>19</v>
      </c>
      <c r="HHC12" s="12" t="s">
        <v>15</v>
      </c>
      <c r="HHD12" s="13" t="s">
        <v>21</v>
      </c>
      <c r="HHE12" s="8">
        <v>42796</v>
      </c>
      <c r="HHF12" s="12" t="s">
        <v>19</v>
      </c>
      <c r="HHG12" s="12" t="s">
        <v>15</v>
      </c>
      <c r="HHH12" s="13" t="s">
        <v>21</v>
      </c>
      <c r="HHI12" s="8">
        <v>42796</v>
      </c>
      <c r="HHJ12" s="12" t="s">
        <v>19</v>
      </c>
      <c r="HHK12" s="12" t="s">
        <v>15</v>
      </c>
      <c r="HHL12" s="13" t="s">
        <v>21</v>
      </c>
      <c r="HHM12" s="8">
        <v>42796</v>
      </c>
      <c r="HHN12" s="12" t="s">
        <v>19</v>
      </c>
      <c r="HHO12" s="12" t="s">
        <v>15</v>
      </c>
      <c r="HHP12" s="13" t="s">
        <v>21</v>
      </c>
      <c r="HHQ12" s="8">
        <v>42796</v>
      </c>
      <c r="HHR12" s="12" t="s">
        <v>19</v>
      </c>
      <c r="HHS12" s="12" t="s">
        <v>15</v>
      </c>
      <c r="HHT12" s="13" t="s">
        <v>21</v>
      </c>
      <c r="HHU12" s="8">
        <v>42796</v>
      </c>
      <c r="HHV12" s="12" t="s">
        <v>19</v>
      </c>
      <c r="HHW12" s="12" t="s">
        <v>15</v>
      </c>
      <c r="HHX12" s="13" t="s">
        <v>21</v>
      </c>
      <c r="HHY12" s="8">
        <v>42796</v>
      </c>
      <c r="HHZ12" s="12" t="s">
        <v>19</v>
      </c>
      <c r="HIA12" s="12" t="s">
        <v>15</v>
      </c>
      <c r="HIB12" s="13" t="s">
        <v>21</v>
      </c>
      <c r="HIC12" s="8">
        <v>42796</v>
      </c>
      <c r="HID12" s="12" t="s">
        <v>19</v>
      </c>
      <c r="HIE12" s="12" t="s">
        <v>15</v>
      </c>
      <c r="HIF12" s="13" t="s">
        <v>21</v>
      </c>
      <c r="HIG12" s="8">
        <v>42796</v>
      </c>
      <c r="HIH12" s="12" t="s">
        <v>19</v>
      </c>
      <c r="HII12" s="12" t="s">
        <v>15</v>
      </c>
      <c r="HIJ12" s="13" t="s">
        <v>21</v>
      </c>
      <c r="HIK12" s="8">
        <v>42796</v>
      </c>
      <c r="HIL12" s="12" t="s">
        <v>19</v>
      </c>
      <c r="HIM12" s="12" t="s">
        <v>15</v>
      </c>
      <c r="HIN12" s="13" t="s">
        <v>21</v>
      </c>
      <c r="HIO12" s="8">
        <v>42796</v>
      </c>
      <c r="HIP12" s="12" t="s">
        <v>19</v>
      </c>
      <c r="HIQ12" s="12" t="s">
        <v>15</v>
      </c>
      <c r="HIR12" s="13" t="s">
        <v>21</v>
      </c>
      <c r="HIS12" s="8">
        <v>42796</v>
      </c>
      <c r="HIT12" s="12" t="s">
        <v>19</v>
      </c>
      <c r="HIU12" s="12" t="s">
        <v>15</v>
      </c>
      <c r="HIV12" s="13" t="s">
        <v>21</v>
      </c>
      <c r="HIW12" s="8">
        <v>42796</v>
      </c>
      <c r="HIX12" s="12" t="s">
        <v>19</v>
      </c>
      <c r="HIY12" s="12" t="s">
        <v>15</v>
      </c>
      <c r="HIZ12" s="13" t="s">
        <v>21</v>
      </c>
      <c r="HJA12" s="8">
        <v>42796</v>
      </c>
      <c r="HJB12" s="12" t="s">
        <v>19</v>
      </c>
      <c r="HJC12" s="12" t="s">
        <v>15</v>
      </c>
      <c r="HJD12" s="13" t="s">
        <v>21</v>
      </c>
      <c r="HJE12" s="8">
        <v>42796</v>
      </c>
      <c r="HJF12" s="12" t="s">
        <v>19</v>
      </c>
      <c r="HJG12" s="12" t="s">
        <v>15</v>
      </c>
      <c r="HJH12" s="13" t="s">
        <v>21</v>
      </c>
      <c r="HJI12" s="8">
        <v>42796</v>
      </c>
      <c r="HJJ12" s="12" t="s">
        <v>19</v>
      </c>
      <c r="HJK12" s="12" t="s">
        <v>15</v>
      </c>
      <c r="HJL12" s="13" t="s">
        <v>21</v>
      </c>
      <c r="HJM12" s="8">
        <v>42796</v>
      </c>
      <c r="HJN12" s="12" t="s">
        <v>19</v>
      </c>
      <c r="HJO12" s="12" t="s">
        <v>15</v>
      </c>
      <c r="HJP12" s="13" t="s">
        <v>21</v>
      </c>
      <c r="HJQ12" s="8">
        <v>42796</v>
      </c>
      <c r="HJR12" s="12" t="s">
        <v>19</v>
      </c>
      <c r="HJS12" s="12" t="s">
        <v>15</v>
      </c>
      <c r="HJT12" s="13" t="s">
        <v>21</v>
      </c>
      <c r="HJU12" s="8">
        <v>42796</v>
      </c>
      <c r="HJV12" s="12" t="s">
        <v>19</v>
      </c>
      <c r="HJW12" s="12" t="s">
        <v>15</v>
      </c>
      <c r="HJX12" s="13" t="s">
        <v>21</v>
      </c>
      <c r="HJY12" s="8">
        <v>42796</v>
      </c>
      <c r="HJZ12" s="12" t="s">
        <v>19</v>
      </c>
      <c r="HKA12" s="12" t="s">
        <v>15</v>
      </c>
      <c r="HKB12" s="13" t="s">
        <v>21</v>
      </c>
      <c r="HKC12" s="8">
        <v>42796</v>
      </c>
      <c r="HKD12" s="12" t="s">
        <v>19</v>
      </c>
      <c r="HKE12" s="12" t="s">
        <v>15</v>
      </c>
      <c r="HKF12" s="13" t="s">
        <v>21</v>
      </c>
      <c r="HKG12" s="8">
        <v>42796</v>
      </c>
      <c r="HKH12" s="12" t="s">
        <v>19</v>
      </c>
      <c r="HKI12" s="12" t="s">
        <v>15</v>
      </c>
      <c r="HKJ12" s="13" t="s">
        <v>21</v>
      </c>
      <c r="HKK12" s="8">
        <v>42796</v>
      </c>
      <c r="HKL12" s="12" t="s">
        <v>19</v>
      </c>
      <c r="HKM12" s="12" t="s">
        <v>15</v>
      </c>
      <c r="HKN12" s="13" t="s">
        <v>21</v>
      </c>
      <c r="HKO12" s="8">
        <v>42796</v>
      </c>
      <c r="HKP12" s="12" t="s">
        <v>19</v>
      </c>
      <c r="HKQ12" s="12" t="s">
        <v>15</v>
      </c>
      <c r="HKR12" s="13" t="s">
        <v>21</v>
      </c>
      <c r="HKS12" s="8">
        <v>42796</v>
      </c>
      <c r="HKT12" s="12" t="s">
        <v>19</v>
      </c>
      <c r="HKU12" s="12" t="s">
        <v>15</v>
      </c>
      <c r="HKV12" s="13" t="s">
        <v>21</v>
      </c>
      <c r="HKW12" s="8">
        <v>42796</v>
      </c>
      <c r="HKX12" s="12" t="s">
        <v>19</v>
      </c>
      <c r="HKY12" s="12" t="s">
        <v>15</v>
      </c>
      <c r="HKZ12" s="13" t="s">
        <v>21</v>
      </c>
      <c r="HLA12" s="8">
        <v>42796</v>
      </c>
      <c r="HLB12" s="12" t="s">
        <v>19</v>
      </c>
      <c r="HLC12" s="12" t="s">
        <v>15</v>
      </c>
      <c r="HLD12" s="13" t="s">
        <v>21</v>
      </c>
      <c r="HLE12" s="8">
        <v>42796</v>
      </c>
      <c r="HLF12" s="12" t="s">
        <v>19</v>
      </c>
      <c r="HLG12" s="12" t="s">
        <v>15</v>
      </c>
      <c r="HLH12" s="13" t="s">
        <v>21</v>
      </c>
      <c r="HLI12" s="8">
        <v>42796</v>
      </c>
      <c r="HLJ12" s="12" t="s">
        <v>19</v>
      </c>
      <c r="HLK12" s="12" t="s">
        <v>15</v>
      </c>
      <c r="HLL12" s="13" t="s">
        <v>21</v>
      </c>
      <c r="HLM12" s="8">
        <v>42796</v>
      </c>
      <c r="HLN12" s="12" t="s">
        <v>19</v>
      </c>
      <c r="HLO12" s="12" t="s">
        <v>15</v>
      </c>
      <c r="HLP12" s="13" t="s">
        <v>21</v>
      </c>
      <c r="HLQ12" s="8">
        <v>42796</v>
      </c>
      <c r="HLR12" s="12" t="s">
        <v>19</v>
      </c>
      <c r="HLS12" s="12" t="s">
        <v>15</v>
      </c>
      <c r="HLT12" s="13" t="s">
        <v>21</v>
      </c>
      <c r="HLU12" s="8">
        <v>42796</v>
      </c>
      <c r="HLV12" s="12" t="s">
        <v>19</v>
      </c>
      <c r="HLW12" s="12" t="s">
        <v>15</v>
      </c>
      <c r="HLX12" s="13" t="s">
        <v>21</v>
      </c>
      <c r="HLY12" s="8">
        <v>42796</v>
      </c>
      <c r="HLZ12" s="12" t="s">
        <v>19</v>
      </c>
      <c r="HMA12" s="12" t="s">
        <v>15</v>
      </c>
      <c r="HMB12" s="13" t="s">
        <v>21</v>
      </c>
      <c r="HMC12" s="8">
        <v>42796</v>
      </c>
      <c r="HMD12" s="12" t="s">
        <v>19</v>
      </c>
      <c r="HME12" s="12" t="s">
        <v>15</v>
      </c>
      <c r="HMF12" s="13" t="s">
        <v>21</v>
      </c>
      <c r="HMG12" s="8">
        <v>42796</v>
      </c>
      <c r="HMH12" s="12" t="s">
        <v>19</v>
      </c>
      <c r="HMI12" s="12" t="s">
        <v>15</v>
      </c>
      <c r="HMJ12" s="13" t="s">
        <v>21</v>
      </c>
      <c r="HMK12" s="8">
        <v>42796</v>
      </c>
      <c r="HML12" s="12" t="s">
        <v>19</v>
      </c>
      <c r="HMM12" s="12" t="s">
        <v>15</v>
      </c>
      <c r="HMN12" s="13" t="s">
        <v>21</v>
      </c>
      <c r="HMO12" s="8">
        <v>42796</v>
      </c>
      <c r="HMP12" s="12" t="s">
        <v>19</v>
      </c>
      <c r="HMQ12" s="12" t="s">
        <v>15</v>
      </c>
      <c r="HMR12" s="13" t="s">
        <v>21</v>
      </c>
      <c r="HMS12" s="8">
        <v>42796</v>
      </c>
      <c r="HMT12" s="12" t="s">
        <v>19</v>
      </c>
      <c r="HMU12" s="12" t="s">
        <v>15</v>
      </c>
      <c r="HMV12" s="13" t="s">
        <v>21</v>
      </c>
      <c r="HMW12" s="8">
        <v>42796</v>
      </c>
      <c r="HMX12" s="12" t="s">
        <v>19</v>
      </c>
      <c r="HMY12" s="12" t="s">
        <v>15</v>
      </c>
      <c r="HMZ12" s="13" t="s">
        <v>21</v>
      </c>
      <c r="HNA12" s="8">
        <v>42796</v>
      </c>
      <c r="HNB12" s="12" t="s">
        <v>19</v>
      </c>
      <c r="HNC12" s="12" t="s">
        <v>15</v>
      </c>
      <c r="HND12" s="13" t="s">
        <v>21</v>
      </c>
      <c r="HNE12" s="8">
        <v>42796</v>
      </c>
      <c r="HNF12" s="12" t="s">
        <v>19</v>
      </c>
      <c r="HNG12" s="12" t="s">
        <v>15</v>
      </c>
      <c r="HNH12" s="13" t="s">
        <v>21</v>
      </c>
      <c r="HNI12" s="8">
        <v>42796</v>
      </c>
      <c r="HNJ12" s="12" t="s">
        <v>19</v>
      </c>
      <c r="HNK12" s="12" t="s">
        <v>15</v>
      </c>
      <c r="HNL12" s="13" t="s">
        <v>21</v>
      </c>
      <c r="HNM12" s="8">
        <v>42796</v>
      </c>
      <c r="HNN12" s="12" t="s">
        <v>19</v>
      </c>
      <c r="HNO12" s="12" t="s">
        <v>15</v>
      </c>
      <c r="HNP12" s="13" t="s">
        <v>21</v>
      </c>
      <c r="HNQ12" s="8">
        <v>42796</v>
      </c>
      <c r="HNR12" s="12" t="s">
        <v>19</v>
      </c>
      <c r="HNS12" s="12" t="s">
        <v>15</v>
      </c>
      <c r="HNT12" s="13" t="s">
        <v>21</v>
      </c>
      <c r="HNU12" s="8">
        <v>42796</v>
      </c>
      <c r="HNV12" s="12" t="s">
        <v>19</v>
      </c>
      <c r="HNW12" s="12" t="s">
        <v>15</v>
      </c>
      <c r="HNX12" s="13" t="s">
        <v>21</v>
      </c>
      <c r="HNY12" s="8">
        <v>42796</v>
      </c>
      <c r="HNZ12" s="12" t="s">
        <v>19</v>
      </c>
      <c r="HOA12" s="12" t="s">
        <v>15</v>
      </c>
      <c r="HOB12" s="13" t="s">
        <v>21</v>
      </c>
      <c r="HOC12" s="8">
        <v>42796</v>
      </c>
      <c r="HOD12" s="12" t="s">
        <v>19</v>
      </c>
      <c r="HOE12" s="12" t="s">
        <v>15</v>
      </c>
      <c r="HOF12" s="13" t="s">
        <v>21</v>
      </c>
      <c r="HOG12" s="8">
        <v>42796</v>
      </c>
      <c r="HOH12" s="12" t="s">
        <v>19</v>
      </c>
      <c r="HOI12" s="12" t="s">
        <v>15</v>
      </c>
      <c r="HOJ12" s="13" t="s">
        <v>21</v>
      </c>
      <c r="HOK12" s="8">
        <v>42796</v>
      </c>
      <c r="HOL12" s="12" t="s">
        <v>19</v>
      </c>
      <c r="HOM12" s="12" t="s">
        <v>15</v>
      </c>
      <c r="HON12" s="13" t="s">
        <v>21</v>
      </c>
      <c r="HOO12" s="8">
        <v>42796</v>
      </c>
      <c r="HOP12" s="12" t="s">
        <v>19</v>
      </c>
      <c r="HOQ12" s="12" t="s">
        <v>15</v>
      </c>
      <c r="HOR12" s="13" t="s">
        <v>21</v>
      </c>
      <c r="HOS12" s="8">
        <v>42796</v>
      </c>
      <c r="HOT12" s="12" t="s">
        <v>19</v>
      </c>
      <c r="HOU12" s="12" t="s">
        <v>15</v>
      </c>
      <c r="HOV12" s="13" t="s">
        <v>21</v>
      </c>
      <c r="HOW12" s="8">
        <v>42796</v>
      </c>
      <c r="HOX12" s="12" t="s">
        <v>19</v>
      </c>
      <c r="HOY12" s="12" t="s">
        <v>15</v>
      </c>
      <c r="HOZ12" s="13" t="s">
        <v>21</v>
      </c>
      <c r="HPA12" s="8">
        <v>42796</v>
      </c>
      <c r="HPB12" s="12" t="s">
        <v>19</v>
      </c>
      <c r="HPC12" s="12" t="s">
        <v>15</v>
      </c>
      <c r="HPD12" s="13" t="s">
        <v>21</v>
      </c>
      <c r="HPE12" s="8">
        <v>42796</v>
      </c>
      <c r="HPF12" s="12" t="s">
        <v>19</v>
      </c>
      <c r="HPG12" s="12" t="s">
        <v>15</v>
      </c>
      <c r="HPH12" s="13" t="s">
        <v>21</v>
      </c>
      <c r="HPI12" s="8">
        <v>42796</v>
      </c>
      <c r="HPJ12" s="12" t="s">
        <v>19</v>
      </c>
      <c r="HPK12" s="12" t="s">
        <v>15</v>
      </c>
      <c r="HPL12" s="13" t="s">
        <v>21</v>
      </c>
      <c r="HPM12" s="8">
        <v>42796</v>
      </c>
      <c r="HPN12" s="12" t="s">
        <v>19</v>
      </c>
      <c r="HPO12" s="12" t="s">
        <v>15</v>
      </c>
      <c r="HPP12" s="13" t="s">
        <v>21</v>
      </c>
      <c r="HPQ12" s="8">
        <v>42796</v>
      </c>
      <c r="HPR12" s="12" t="s">
        <v>19</v>
      </c>
      <c r="HPS12" s="12" t="s">
        <v>15</v>
      </c>
      <c r="HPT12" s="13" t="s">
        <v>21</v>
      </c>
      <c r="HPU12" s="8">
        <v>42796</v>
      </c>
      <c r="HPV12" s="12" t="s">
        <v>19</v>
      </c>
      <c r="HPW12" s="12" t="s">
        <v>15</v>
      </c>
      <c r="HPX12" s="13" t="s">
        <v>21</v>
      </c>
      <c r="HPY12" s="8">
        <v>42796</v>
      </c>
      <c r="HPZ12" s="12" t="s">
        <v>19</v>
      </c>
      <c r="HQA12" s="12" t="s">
        <v>15</v>
      </c>
      <c r="HQB12" s="13" t="s">
        <v>21</v>
      </c>
      <c r="HQC12" s="8">
        <v>42796</v>
      </c>
      <c r="HQD12" s="12" t="s">
        <v>19</v>
      </c>
      <c r="HQE12" s="12" t="s">
        <v>15</v>
      </c>
      <c r="HQF12" s="13" t="s">
        <v>21</v>
      </c>
      <c r="HQG12" s="8">
        <v>42796</v>
      </c>
      <c r="HQH12" s="12" t="s">
        <v>19</v>
      </c>
      <c r="HQI12" s="12" t="s">
        <v>15</v>
      </c>
      <c r="HQJ12" s="13" t="s">
        <v>21</v>
      </c>
      <c r="HQK12" s="8">
        <v>42796</v>
      </c>
      <c r="HQL12" s="12" t="s">
        <v>19</v>
      </c>
      <c r="HQM12" s="12" t="s">
        <v>15</v>
      </c>
      <c r="HQN12" s="13" t="s">
        <v>21</v>
      </c>
      <c r="HQO12" s="8">
        <v>42796</v>
      </c>
      <c r="HQP12" s="12" t="s">
        <v>19</v>
      </c>
      <c r="HQQ12" s="12" t="s">
        <v>15</v>
      </c>
      <c r="HQR12" s="13" t="s">
        <v>21</v>
      </c>
      <c r="HQS12" s="8">
        <v>42796</v>
      </c>
      <c r="HQT12" s="12" t="s">
        <v>19</v>
      </c>
      <c r="HQU12" s="12" t="s">
        <v>15</v>
      </c>
      <c r="HQV12" s="13" t="s">
        <v>21</v>
      </c>
      <c r="HQW12" s="8">
        <v>42796</v>
      </c>
      <c r="HQX12" s="12" t="s">
        <v>19</v>
      </c>
      <c r="HQY12" s="12" t="s">
        <v>15</v>
      </c>
      <c r="HQZ12" s="13" t="s">
        <v>21</v>
      </c>
      <c r="HRA12" s="8">
        <v>42796</v>
      </c>
      <c r="HRB12" s="12" t="s">
        <v>19</v>
      </c>
      <c r="HRC12" s="12" t="s">
        <v>15</v>
      </c>
      <c r="HRD12" s="13" t="s">
        <v>21</v>
      </c>
      <c r="HRE12" s="8">
        <v>42796</v>
      </c>
      <c r="HRF12" s="12" t="s">
        <v>19</v>
      </c>
      <c r="HRG12" s="12" t="s">
        <v>15</v>
      </c>
      <c r="HRH12" s="13" t="s">
        <v>21</v>
      </c>
      <c r="HRI12" s="8">
        <v>42796</v>
      </c>
      <c r="HRJ12" s="12" t="s">
        <v>19</v>
      </c>
      <c r="HRK12" s="12" t="s">
        <v>15</v>
      </c>
      <c r="HRL12" s="13" t="s">
        <v>21</v>
      </c>
      <c r="HRM12" s="8">
        <v>42796</v>
      </c>
      <c r="HRN12" s="12" t="s">
        <v>19</v>
      </c>
      <c r="HRO12" s="12" t="s">
        <v>15</v>
      </c>
      <c r="HRP12" s="13" t="s">
        <v>21</v>
      </c>
      <c r="HRQ12" s="8">
        <v>42796</v>
      </c>
      <c r="HRR12" s="12" t="s">
        <v>19</v>
      </c>
      <c r="HRS12" s="12" t="s">
        <v>15</v>
      </c>
      <c r="HRT12" s="13" t="s">
        <v>21</v>
      </c>
      <c r="HRU12" s="8">
        <v>42796</v>
      </c>
      <c r="HRV12" s="12" t="s">
        <v>19</v>
      </c>
      <c r="HRW12" s="12" t="s">
        <v>15</v>
      </c>
      <c r="HRX12" s="13" t="s">
        <v>21</v>
      </c>
      <c r="HRY12" s="8">
        <v>42796</v>
      </c>
      <c r="HRZ12" s="12" t="s">
        <v>19</v>
      </c>
      <c r="HSA12" s="12" t="s">
        <v>15</v>
      </c>
      <c r="HSB12" s="13" t="s">
        <v>21</v>
      </c>
      <c r="HSC12" s="8">
        <v>42796</v>
      </c>
      <c r="HSD12" s="12" t="s">
        <v>19</v>
      </c>
      <c r="HSE12" s="12" t="s">
        <v>15</v>
      </c>
      <c r="HSF12" s="13" t="s">
        <v>21</v>
      </c>
      <c r="HSG12" s="8">
        <v>42796</v>
      </c>
      <c r="HSH12" s="12" t="s">
        <v>19</v>
      </c>
      <c r="HSI12" s="12" t="s">
        <v>15</v>
      </c>
      <c r="HSJ12" s="13" t="s">
        <v>21</v>
      </c>
      <c r="HSK12" s="8">
        <v>42796</v>
      </c>
      <c r="HSL12" s="12" t="s">
        <v>19</v>
      </c>
      <c r="HSM12" s="12" t="s">
        <v>15</v>
      </c>
      <c r="HSN12" s="13" t="s">
        <v>21</v>
      </c>
      <c r="HSO12" s="8">
        <v>42796</v>
      </c>
      <c r="HSP12" s="12" t="s">
        <v>19</v>
      </c>
      <c r="HSQ12" s="12" t="s">
        <v>15</v>
      </c>
      <c r="HSR12" s="13" t="s">
        <v>21</v>
      </c>
      <c r="HSS12" s="8">
        <v>42796</v>
      </c>
      <c r="HST12" s="12" t="s">
        <v>19</v>
      </c>
      <c r="HSU12" s="12" t="s">
        <v>15</v>
      </c>
      <c r="HSV12" s="13" t="s">
        <v>21</v>
      </c>
      <c r="HSW12" s="8">
        <v>42796</v>
      </c>
      <c r="HSX12" s="12" t="s">
        <v>19</v>
      </c>
      <c r="HSY12" s="12" t="s">
        <v>15</v>
      </c>
      <c r="HSZ12" s="13" t="s">
        <v>21</v>
      </c>
      <c r="HTA12" s="8">
        <v>42796</v>
      </c>
      <c r="HTB12" s="12" t="s">
        <v>19</v>
      </c>
      <c r="HTC12" s="12" t="s">
        <v>15</v>
      </c>
      <c r="HTD12" s="13" t="s">
        <v>21</v>
      </c>
      <c r="HTE12" s="8">
        <v>42796</v>
      </c>
      <c r="HTF12" s="12" t="s">
        <v>19</v>
      </c>
      <c r="HTG12" s="12" t="s">
        <v>15</v>
      </c>
      <c r="HTH12" s="13" t="s">
        <v>21</v>
      </c>
      <c r="HTI12" s="8">
        <v>42796</v>
      </c>
      <c r="HTJ12" s="12" t="s">
        <v>19</v>
      </c>
      <c r="HTK12" s="12" t="s">
        <v>15</v>
      </c>
      <c r="HTL12" s="13" t="s">
        <v>21</v>
      </c>
      <c r="HTM12" s="8">
        <v>42796</v>
      </c>
      <c r="HTN12" s="12" t="s">
        <v>19</v>
      </c>
      <c r="HTO12" s="12" t="s">
        <v>15</v>
      </c>
      <c r="HTP12" s="13" t="s">
        <v>21</v>
      </c>
      <c r="HTQ12" s="8">
        <v>42796</v>
      </c>
      <c r="HTR12" s="12" t="s">
        <v>19</v>
      </c>
      <c r="HTS12" s="12" t="s">
        <v>15</v>
      </c>
      <c r="HTT12" s="13" t="s">
        <v>21</v>
      </c>
      <c r="HTU12" s="8">
        <v>42796</v>
      </c>
      <c r="HTV12" s="12" t="s">
        <v>19</v>
      </c>
      <c r="HTW12" s="12" t="s">
        <v>15</v>
      </c>
      <c r="HTX12" s="13" t="s">
        <v>21</v>
      </c>
      <c r="HTY12" s="8">
        <v>42796</v>
      </c>
      <c r="HTZ12" s="12" t="s">
        <v>19</v>
      </c>
      <c r="HUA12" s="12" t="s">
        <v>15</v>
      </c>
      <c r="HUB12" s="13" t="s">
        <v>21</v>
      </c>
      <c r="HUC12" s="8">
        <v>42796</v>
      </c>
      <c r="HUD12" s="12" t="s">
        <v>19</v>
      </c>
      <c r="HUE12" s="12" t="s">
        <v>15</v>
      </c>
      <c r="HUF12" s="13" t="s">
        <v>21</v>
      </c>
      <c r="HUG12" s="8">
        <v>42796</v>
      </c>
      <c r="HUH12" s="12" t="s">
        <v>19</v>
      </c>
      <c r="HUI12" s="12" t="s">
        <v>15</v>
      </c>
      <c r="HUJ12" s="13" t="s">
        <v>21</v>
      </c>
      <c r="HUK12" s="8">
        <v>42796</v>
      </c>
      <c r="HUL12" s="12" t="s">
        <v>19</v>
      </c>
      <c r="HUM12" s="12" t="s">
        <v>15</v>
      </c>
      <c r="HUN12" s="13" t="s">
        <v>21</v>
      </c>
      <c r="HUO12" s="8">
        <v>42796</v>
      </c>
      <c r="HUP12" s="12" t="s">
        <v>19</v>
      </c>
      <c r="HUQ12" s="12" t="s">
        <v>15</v>
      </c>
      <c r="HUR12" s="13" t="s">
        <v>21</v>
      </c>
      <c r="HUS12" s="8">
        <v>42796</v>
      </c>
      <c r="HUT12" s="12" t="s">
        <v>19</v>
      </c>
      <c r="HUU12" s="12" t="s">
        <v>15</v>
      </c>
      <c r="HUV12" s="13" t="s">
        <v>21</v>
      </c>
      <c r="HUW12" s="8">
        <v>42796</v>
      </c>
      <c r="HUX12" s="12" t="s">
        <v>19</v>
      </c>
      <c r="HUY12" s="12" t="s">
        <v>15</v>
      </c>
      <c r="HUZ12" s="13" t="s">
        <v>21</v>
      </c>
      <c r="HVA12" s="8">
        <v>42796</v>
      </c>
      <c r="HVB12" s="12" t="s">
        <v>19</v>
      </c>
      <c r="HVC12" s="12" t="s">
        <v>15</v>
      </c>
      <c r="HVD12" s="13" t="s">
        <v>21</v>
      </c>
      <c r="HVE12" s="8">
        <v>42796</v>
      </c>
      <c r="HVF12" s="12" t="s">
        <v>19</v>
      </c>
      <c r="HVG12" s="12" t="s">
        <v>15</v>
      </c>
      <c r="HVH12" s="13" t="s">
        <v>21</v>
      </c>
      <c r="HVI12" s="8">
        <v>42796</v>
      </c>
      <c r="HVJ12" s="12" t="s">
        <v>19</v>
      </c>
      <c r="HVK12" s="12" t="s">
        <v>15</v>
      </c>
      <c r="HVL12" s="13" t="s">
        <v>21</v>
      </c>
      <c r="HVM12" s="8">
        <v>42796</v>
      </c>
      <c r="HVN12" s="12" t="s">
        <v>19</v>
      </c>
      <c r="HVO12" s="12" t="s">
        <v>15</v>
      </c>
      <c r="HVP12" s="13" t="s">
        <v>21</v>
      </c>
      <c r="HVQ12" s="8">
        <v>42796</v>
      </c>
      <c r="HVR12" s="12" t="s">
        <v>19</v>
      </c>
      <c r="HVS12" s="12" t="s">
        <v>15</v>
      </c>
      <c r="HVT12" s="13" t="s">
        <v>21</v>
      </c>
      <c r="HVU12" s="8">
        <v>42796</v>
      </c>
      <c r="HVV12" s="12" t="s">
        <v>19</v>
      </c>
      <c r="HVW12" s="12" t="s">
        <v>15</v>
      </c>
      <c r="HVX12" s="13" t="s">
        <v>21</v>
      </c>
      <c r="HVY12" s="8">
        <v>42796</v>
      </c>
      <c r="HVZ12" s="12" t="s">
        <v>19</v>
      </c>
      <c r="HWA12" s="12" t="s">
        <v>15</v>
      </c>
      <c r="HWB12" s="13" t="s">
        <v>21</v>
      </c>
      <c r="HWC12" s="8">
        <v>42796</v>
      </c>
      <c r="HWD12" s="12" t="s">
        <v>19</v>
      </c>
      <c r="HWE12" s="12" t="s">
        <v>15</v>
      </c>
      <c r="HWF12" s="13" t="s">
        <v>21</v>
      </c>
      <c r="HWG12" s="8">
        <v>42796</v>
      </c>
      <c r="HWH12" s="12" t="s">
        <v>19</v>
      </c>
      <c r="HWI12" s="12" t="s">
        <v>15</v>
      </c>
      <c r="HWJ12" s="13" t="s">
        <v>21</v>
      </c>
      <c r="HWK12" s="8">
        <v>42796</v>
      </c>
      <c r="HWL12" s="12" t="s">
        <v>19</v>
      </c>
      <c r="HWM12" s="12" t="s">
        <v>15</v>
      </c>
      <c r="HWN12" s="13" t="s">
        <v>21</v>
      </c>
      <c r="HWO12" s="8">
        <v>42796</v>
      </c>
      <c r="HWP12" s="12" t="s">
        <v>19</v>
      </c>
      <c r="HWQ12" s="12" t="s">
        <v>15</v>
      </c>
      <c r="HWR12" s="13" t="s">
        <v>21</v>
      </c>
      <c r="HWS12" s="8">
        <v>42796</v>
      </c>
      <c r="HWT12" s="12" t="s">
        <v>19</v>
      </c>
      <c r="HWU12" s="12" t="s">
        <v>15</v>
      </c>
      <c r="HWV12" s="13" t="s">
        <v>21</v>
      </c>
      <c r="HWW12" s="8">
        <v>42796</v>
      </c>
      <c r="HWX12" s="12" t="s">
        <v>19</v>
      </c>
      <c r="HWY12" s="12" t="s">
        <v>15</v>
      </c>
      <c r="HWZ12" s="13" t="s">
        <v>21</v>
      </c>
      <c r="HXA12" s="8">
        <v>42796</v>
      </c>
      <c r="HXB12" s="12" t="s">
        <v>19</v>
      </c>
      <c r="HXC12" s="12" t="s">
        <v>15</v>
      </c>
      <c r="HXD12" s="13" t="s">
        <v>21</v>
      </c>
      <c r="HXE12" s="8">
        <v>42796</v>
      </c>
      <c r="HXF12" s="12" t="s">
        <v>19</v>
      </c>
      <c r="HXG12" s="12" t="s">
        <v>15</v>
      </c>
      <c r="HXH12" s="13" t="s">
        <v>21</v>
      </c>
      <c r="HXI12" s="8">
        <v>42796</v>
      </c>
      <c r="HXJ12" s="12" t="s">
        <v>19</v>
      </c>
      <c r="HXK12" s="12" t="s">
        <v>15</v>
      </c>
      <c r="HXL12" s="13" t="s">
        <v>21</v>
      </c>
      <c r="HXM12" s="8">
        <v>42796</v>
      </c>
      <c r="HXN12" s="12" t="s">
        <v>19</v>
      </c>
      <c r="HXO12" s="12" t="s">
        <v>15</v>
      </c>
      <c r="HXP12" s="13" t="s">
        <v>21</v>
      </c>
      <c r="HXQ12" s="8">
        <v>42796</v>
      </c>
      <c r="HXR12" s="12" t="s">
        <v>19</v>
      </c>
      <c r="HXS12" s="12" t="s">
        <v>15</v>
      </c>
      <c r="HXT12" s="13" t="s">
        <v>21</v>
      </c>
      <c r="HXU12" s="8">
        <v>42796</v>
      </c>
      <c r="HXV12" s="12" t="s">
        <v>19</v>
      </c>
      <c r="HXW12" s="12" t="s">
        <v>15</v>
      </c>
      <c r="HXX12" s="13" t="s">
        <v>21</v>
      </c>
      <c r="HXY12" s="8">
        <v>42796</v>
      </c>
      <c r="HXZ12" s="12" t="s">
        <v>19</v>
      </c>
      <c r="HYA12" s="12" t="s">
        <v>15</v>
      </c>
      <c r="HYB12" s="13" t="s">
        <v>21</v>
      </c>
      <c r="HYC12" s="8">
        <v>42796</v>
      </c>
      <c r="HYD12" s="12" t="s">
        <v>19</v>
      </c>
      <c r="HYE12" s="12" t="s">
        <v>15</v>
      </c>
      <c r="HYF12" s="13" t="s">
        <v>21</v>
      </c>
      <c r="HYG12" s="8">
        <v>42796</v>
      </c>
      <c r="HYH12" s="12" t="s">
        <v>19</v>
      </c>
      <c r="HYI12" s="12" t="s">
        <v>15</v>
      </c>
      <c r="HYJ12" s="13" t="s">
        <v>21</v>
      </c>
      <c r="HYK12" s="8">
        <v>42796</v>
      </c>
      <c r="HYL12" s="12" t="s">
        <v>19</v>
      </c>
      <c r="HYM12" s="12" t="s">
        <v>15</v>
      </c>
      <c r="HYN12" s="13" t="s">
        <v>21</v>
      </c>
      <c r="HYO12" s="8">
        <v>42796</v>
      </c>
      <c r="HYP12" s="12" t="s">
        <v>19</v>
      </c>
      <c r="HYQ12" s="12" t="s">
        <v>15</v>
      </c>
      <c r="HYR12" s="13" t="s">
        <v>21</v>
      </c>
      <c r="HYS12" s="8">
        <v>42796</v>
      </c>
      <c r="HYT12" s="12" t="s">
        <v>19</v>
      </c>
      <c r="HYU12" s="12" t="s">
        <v>15</v>
      </c>
      <c r="HYV12" s="13" t="s">
        <v>21</v>
      </c>
      <c r="HYW12" s="8">
        <v>42796</v>
      </c>
      <c r="HYX12" s="12" t="s">
        <v>19</v>
      </c>
      <c r="HYY12" s="12" t="s">
        <v>15</v>
      </c>
      <c r="HYZ12" s="13" t="s">
        <v>21</v>
      </c>
      <c r="HZA12" s="8">
        <v>42796</v>
      </c>
      <c r="HZB12" s="12" t="s">
        <v>19</v>
      </c>
      <c r="HZC12" s="12" t="s">
        <v>15</v>
      </c>
      <c r="HZD12" s="13" t="s">
        <v>21</v>
      </c>
      <c r="HZE12" s="8">
        <v>42796</v>
      </c>
      <c r="HZF12" s="12" t="s">
        <v>19</v>
      </c>
      <c r="HZG12" s="12" t="s">
        <v>15</v>
      </c>
      <c r="HZH12" s="13" t="s">
        <v>21</v>
      </c>
      <c r="HZI12" s="8">
        <v>42796</v>
      </c>
      <c r="HZJ12" s="12" t="s">
        <v>19</v>
      </c>
      <c r="HZK12" s="12" t="s">
        <v>15</v>
      </c>
      <c r="HZL12" s="13" t="s">
        <v>21</v>
      </c>
      <c r="HZM12" s="8">
        <v>42796</v>
      </c>
      <c r="HZN12" s="12" t="s">
        <v>19</v>
      </c>
      <c r="HZO12" s="12" t="s">
        <v>15</v>
      </c>
      <c r="HZP12" s="13" t="s">
        <v>21</v>
      </c>
      <c r="HZQ12" s="8">
        <v>42796</v>
      </c>
      <c r="HZR12" s="12" t="s">
        <v>19</v>
      </c>
      <c r="HZS12" s="12" t="s">
        <v>15</v>
      </c>
      <c r="HZT12" s="13" t="s">
        <v>21</v>
      </c>
      <c r="HZU12" s="8">
        <v>42796</v>
      </c>
      <c r="HZV12" s="12" t="s">
        <v>19</v>
      </c>
      <c r="HZW12" s="12" t="s">
        <v>15</v>
      </c>
      <c r="HZX12" s="13" t="s">
        <v>21</v>
      </c>
      <c r="HZY12" s="8">
        <v>42796</v>
      </c>
      <c r="HZZ12" s="12" t="s">
        <v>19</v>
      </c>
      <c r="IAA12" s="12" t="s">
        <v>15</v>
      </c>
      <c r="IAB12" s="13" t="s">
        <v>21</v>
      </c>
      <c r="IAC12" s="8">
        <v>42796</v>
      </c>
      <c r="IAD12" s="12" t="s">
        <v>19</v>
      </c>
      <c r="IAE12" s="12" t="s">
        <v>15</v>
      </c>
      <c r="IAF12" s="13" t="s">
        <v>21</v>
      </c>
      <c r="IAG12" s="8">
        <v>42796</v>
      </c>
      <c r="IAH12" s="12" t="s">
        <v>19</v>
      </c>
      <c r="IAI12" s="12" t="s">
        <v>15</v>
      </c>
      <c r="IAJ12" s="13" t="s">
        <v>21</v>
      </c>
      <c r="IAK12" s="8">
        <v>42796</v>
      </c>
      <c r="IAL12" s="12" t="s">
        <v>19</v>
      </c>
      <c r="IAM12" s="12" t="s">
        <v>15</v>
      </c>
      <c r="IAN12" s="13" t="s">
        <v>21</v>
      </c>
      <c r="IAO12" s="8">
        <v>42796</v>
      </c>
      <c r="IAP12" s="12" t="s">
        <v>19</v>
      </c>
      <c r="IAQ12" s="12" t="s">
        <v>15</v>
      </c>
      <c r="IAR12" s="13" t="s">
        <v>21</v>
      </c>
      <c r="IAS12" s="8">
        <v>42796</v>
      </c>
      <c r="IAT12" s="12" t="s">
        <v>19</v>
      </c>
      <c r="IAU12" s="12" t="s">
        <v>15</v>
      </c>
      <c r="IAV12" s="13" t="s">
        <v>21</v>
      </c>
      <c r="IAW12" s="8">
        <v>42796</v>
      </c>
      <c r="IAX12" s="12" t="s">
        <v>19</v>
      </c>
      <c r="IAY12" s="12" t="s">
        <v>15</v>
      </c>
      <c r="IAZ12" s="13" t="s">
        <v>21</v>
      </c>
      <c r="IBA12" s="8">
        <v>42796</v>
      </c>
      <c r="IBB12" s="12" t="s">
        <v>19</v>
      </c>
      <c r="IBC12" s="12" t="s">
        <v>15</v>
      </c>
      <c r="IBD12" s="13" t="s">
        <v>21</v>
      </c>
      <c r="IBE12" s="8">
        <v>42796</v>
      </c>
      <c r="IBF12" s="12" t="s">
        <v>19</v>
      </c>
      <c r="IBG12" s="12" t="s">
        <v>15</v>
      </c>
      <c r="IBH12" s="13" t="s">
        <v>21</v>
      </c>
      <c r="IBI12" s="8">
        <v>42796</v>
      </c>
      <c r="IBJ12" s="12" t="s">
        <v>19</v>
      </c>
      <c r="IBK12" s="12" t="s">
        <v>15</v>
      </c>
      <c r="IBL12" s="13" t="s">
        <v>21</v>
      </c>
      <c r="IBM12" s="8">
        <v>42796</v>
      </c>
      <c r="IBN12" s="12" t="s">
        <v>19</v>
      </c>
      <c r="IBO12" s="12" t="s">
        <v>15</v>
      </c>
      <c r="IBP12" s="13" t="s">
        <v>21</v>
      </c>
      <c r="IBQ12" s="8">
        <v>42796</v>
      </c>
      <c r="IBR12" s="12" t="s">
        <v>19</v>
      </c>
      <c r="IBS12" s="12" t="s">
        <v>15</v>
      </c>
      <c r="IBT12" s="13" t="s">
        <v>21</v>
      </c>
      <c r="IBU12" s="8">
        <v>42796</v>
      </c>
      <c r="IBV12" s="12" t="s">
        <v>19</v>
      </c>
      <c r="IBW12" s="12" t="s">
        <v>15</v>
      </c>
      <c r="IBX12" s="13" t="s">
        <v>21</v>
      </c>
      <c r="IBY12" s="8">
        <v>42796</v>
      </c>
      <c r="IBZ12" s="12" t="s">
        <v>19</v>
      </c>
      <c r="ICA12" s="12" t="s">
        <v>15</v>
      </c>
      <c r="ICB12" s="13" t="s">
        <v>21</v>
      </c>
      <c r="ICC12" s="8">
        <v>42796</v>
      </c>
      <c r="ICD12" s="12" t="s">
        <v>19</v>
      </c>
      <c r="ICE12" s="12" t="s">
        <v>15</v>
      </c>
      <c r="ICF12" s="13" t="s">
        <v>21</v>
      </c>
      <c r="ICG12" s="8">
        <v>42796</v>
      </c>
      <c r="ICH12" s="12" t="s">
        <v>19</v>
      </c>
      <c r="ICI12" s="12" t="s">
        <v>15</v>
      </c>
      <c r="ICJ12" s="13" t="s">
        <v>21</v>
      </c>
      <c r="ICK12" s="8">
        <v>42796</v>
      </c>
      <c r="ICL12" s="12" t="s">
        <v>19</v>
      </c>
      <c r="ICM12" s="12" t="s">
        <v>15</v>
      </c>
      <c r="ICN12" s="13" t="s">
        <v>21</v>
      </c>
      <c r="ICO12" s="8">
        <v>42796</v>
      </c>
      <c r="ICP12" s="12" t="s">
        <v>19</v>
      </c>
      <c r="ICQ12" s="12" t="s">
        <v>15</v>
      </c>
      <c r="ICR12" s="13" t="s">
        <v>21</v>
      </c>
      <c r="ICS12" s="8">
        <v>42796</v>
      </c>
      <c r="ICT12" s="12" t="s">
        <v>19</v>
      </c>
      <c r="ICU12" s="12" t="s">
        <v>15</v>
      </c>
      <c r="ICV12" s="13" t="s">
        <v>21</v>
      </c>
      <c r="ICW12" s="8">
        <v>42796</v>
      </c>
      <c r="ICX12" s="12" t="s">
        <v>19</v>
      </c>
      <c r="ICY12" s="12" t="s">
        <v>15</v>
      </c>
      <c r="ICZ12" s="13" t="s">
        <v>21</v>
      </c>
      <c r="IDA12" s="8">
        <v>42796</v>
      </c>
      <c r="IDB12" s="12" t="s">
        <v>19</v>
      </c>
      <c r="IDC12" s="12" t="s">
        <v>15</v>
      </c>
      <c r="IDD12" s="13" t="s">
        <v>21</v>
      </c>
      <c r="IDE12" s="8">
        <v>42796</v>
      </c>
      <c r="IDF12" s="12" t="s">
        <v>19</v>
      </c>
      <c r="IDG12" s="12" t="s">
        <v>15</v>
      </c>
      <c r="IDH12" s="13" t="s">
        <v>21</v>
      </c>
      <c r="IDI12" s="8">
        <v>42796</v>
      </c>
      <c r="IDJ12" s="12" t="s">
        <v>19</v>
      </c>
      <c r="IDK12" s="12" t="s">
        <v>15</v>
      </c>
      <c r="IDL12" s="13" t="s">
        <v>21</v>
      </c>
      <c r="IDM12" s="8">
        <v>42796</v>
      </c>
      <c r="IDN12" s="12" t="s">
        <v>19</v>
      </c>
      <c r="IDO12" s="12" t="s">
        <v>15</v>
      </c>
      <c r="IDP12" s="13" t="s">
        <v>21</v>
      </c>
      <c r="IDQ12" s="8">
        <v>42796</v>
      </c>
      <c r="IDR12" s="12" t="s">
        <v>19</v>
      </c>
      <c r="IDS12" s="12" t="s">
        <v>15</v>
      </c>
      <c r="IDT12" s="13" t="s">
        <v>21</v>
      </c>
      <c r="IDU12" s="8">
        <v>42796</v>
      </c>
      <c r="IDV12" s="12" t="s">
        <v>19</v>
      </c>
      <c r="IDW12" s="12" t="s">
        <v>15</v>
      </c>
      <c r="IDX12" s="13" t="s">
        <v>21</v>
      </c>
      <c r="IDY12" s="8">
        <v>42796</v>
      </c>
      <c r="IDZ12" s="12" t="s">
        <v>19</v>
      </c>
      <c r="IEA12" s="12" t="s">
        <v>15</v>
      </c>
      <c r="IEB12" s="13" t="s">
        <v>21</v>
      </c>
      <c r="IEC12" s="8">
        <v>42796</v>
      </c>
      <c r="IED12" s="12" t="s">
        <v>19</v>
      </c>
      <c r="IEE12" s="12" t="s">
        <v>15</v>
      </c>
      <c r="IEF12" s="13" t="s">
        <v>21</v>
      </c>
      <c r="IEG12" s="8">
        <v>42796</v>
      </c>
      <c r="IEH12" s="12" t="s">
        <v>19</v>
      </c>
      <c r="IEI12" s="12" t="s">
        <v>15</v>
      </c>
      <c r="IEJ12" s="13" t="s">
        <v>21</v>
      </c>
      <c r="IEK12" s="8">
        <v>42796</v>
      </c>
      <c r="IEL12" s="12" t="s">
        <v>19</v>
      </c>
      <c r="IEM12" s="12" t="s">
        <v>15</v>
      </c>
      <c r="IEN12" s="13" t="s">
        <v>21</v>
      </c>
      <c r="IEO12" s="8">
        <v>42796</v>
      </c>
      <c r="IEP12" s="12" t="s">
        <v>19</v>
      </c>
      <c r="IEQ12" s="12" t="s">
        <v>15</v>
      </c>
      <c r="IER12" s="13" t="s">
        <v>21</v>
      </c>
      <c r="IES12" s="8">
        <v>42796</v>
      </c>
      <c r="IET12" s="12" t="s">
        <v>19</v>
      </c>
      <c r="IEU12" s="12" t="s">
        <v>15</v>
      </c>
      <c r="IEV12" s="13" t="s">
        <v>21</v>
      </c>
      <c r="IEW12" s="8">
        <v>42796</v>
      </c>
      <c r="IEX12" s="12" t="s">
        <v>19</v>
      </c>
      <c r="IEY12" s="12" t="s">
        <v>15</v>
      </c>
      <c r="IEZ12" s="13" t="s">
        <v>21</v>
      </c>
      <c r="IFA12" s="8">
        <v>42796</v>
      </c>
      <c r="IFB12" s="12" t="s">
        <v>19</v>
      </c>
      <c r="IFC12" s="12" t="s">
        <v>15</v>
      </c>
      <c r="IFD12" s="13" t="s">
        <v>21</v>
      </c>
      <c r="IFE12" s="8">
        <v>42796</v>
      </c>
      <c r="IFF12" s="12" t="s">
        <v>19</v>
      </c>
      <c r="IFG12" s="12" t="s">
        <v>15</v>
      </c>
      <c r="IFH12" s="13" t="s">
        <v>21</v>
      </c>
      <c r="IFI12" s="8">
        <v>42796</v>
      </c>
      <c r="IFJ12" s="12" t="s">
        <v>19</v>
      </c>
      <c r="IFK12" s="12" t="s">
        <v>15</v>
      </c>
      <c r="IFL12" s="13" t="s">
        <v>21</v>
      </c>
      <c r="IFM12" s="8">
        <v>42796</v>
      </c>
      <c r="IFN12" s="12" t="s">
        <v>19</v>
      </c>
      <c r="IFO12" s="12" t="s">
        <v>15</v>
      </c>
      <c r="IFP12" s="13" t="s">
        <v>21</v>
      </c>
      <c r="IFQ12" s="8">
        <v>42796</v>
      </c>
      <c r="IFR12" s="12" t="s">
        <v>19</v>
      </c>
      <c r="IFS12" s="12" t="s">
        <v>15</v>
      </c>
      <c r="IFT12" s="13" t="s">
        <v>21</v>
      </c>
      <c r="IFU12" s="8">
        <v>42796</v>
      </c>
      <c r="IFV12" s="12" t="s">
        <v>19</v>
      </c>
      <c r="IFW12" s="12" t="s">
        <v>15</v>
      </c>
      <c r="IFX12" s="13" t="s">
        <v>21</v>
      </c>
      <c r="IFY12" s="8">
        <v>42796</v>
      </c>
      <c r="IFZ12" s="12" t="s">
        <v>19</v>
      </c>
      <c r="IGA12" s="12" t="s">
        <v>15</v>
      </c>
      <c r="IGB12" s="13" t="s">
        <v>21</v>
      </c>
      <c r="IGC12" s="8">
        <v>42796</v>
      </c>
      <c r="IGD12" s="12" t="s">
        <v>19</v>
      </c>
      <c r="IGE12" s="12" t="s">
        <v>15</v>
      </c>
      <c r="IGF12" s="13" t="s">
        <v>21</v>
      </c>
      <c r="IGG12" s="8">
        <v>42796</v>
      </c>
      <c r="IGH12" s="12" t="s">
        <v>19</v>
      </c>
      <c r="IGI12" s="12" t="s">
        <v>15</v>
      </c>
      <c r="IGJ12" s="13" t="s">
        <v>21</v>
      </c>
      <c r="IGK12" s="8">
        <v>42796</v>
      </c>
      <c r="IGL12" s="12" t="s">
        <v>19</v>
      </c>
      <c r="IGM12" s="12" t="s">
        <v>15</v>
      </c>
      <c r="IGN12" s="13" t="s">
        <v>21</v>
      </c>
      <c r="IGO12" s="8">
        <v>42796</v>
      </c>
      <c r="IGP12" s="12" t="s">
        <v>19</v>
      </c>
      <c r="IGQ12" s="12" t="s">
        <v>15</v>
      </c>
      <c r="IGR12" s="13" t="s">
        <v>21</v>
      </c>
      <c r="IGS12" s="8">
        <v>42796</v>
      </c>
      <c r="IGT12" s="12" t="s">
        <v>19</v>
      </c>
      <c r="IGU12" s="12" t="s">
        <v>15</v>
      </c>
      <c r="IGV12" s="13" t="s">
        <v>21</v>
      </c>
      <c r="IGW12" s="8">
        <v>42796</v>
      </c>
      <c r="IGX12" s="12" t="s">
        <v>19</v>
      </c>
      <c r="IGY12" s="12" t="s">
        <v>15</v>
      </c>
      <c r="IGZ12" s="13" t="s">
        <v>21</v>
      </c>
      <c r="IHA12" s="8">
        <v>42796</v>
      </c>
      <c r="IHB12" s="12" t="s">
        <v>19</v>
      </c>
      <c r="IHC12" s="12" t="s">
        <v>15</v>
      </c>
      <c r="IHD12" s="13" t="s">
        <v>21</v>
      </c>
      <c r="IHE12" s="8">
        <v>42796</v>
      </c>
      <c r="IHF12" s="12" t="s">
        <v>19</v>
      </c>
      <c r="IHG12" s="12" t="s">
        <v>15</v>
      </c>
      <c r="IHH12" s="13" t="s">
        <v>21</v>
      </c>
      <c r="IHI12" s="8">
        <v>42796</v>
      </c>
      <c r="IHJ12" s="12" t="s">
        <v>19</v>
      </c>
      <c r="IHK12" s="12" t="s">
        <v>15</v>
      </c>
      <c r="IHL12" s="13" t="s">
        <v>21</v>
      </c>
      <c r="IHM12" s="8">
        <v>42796</v>
      </c>
      <c r="IHN12" s="12" t="s">
        <v>19</v>
      </c>
      <c r="IHO12" s="12" t="s">
        <v>15</v>
      </c>
      <c r="IHP12" s="13" t="s">
        <v>21</v>
      </c>
      <c r="IHQ12" s="8">
        <v>42796</v>
      </c>
      <c r="IHR12" s="12" t="s">
        <v>19</v>
      </c>
      <c r="IHS12" s="12" t="s">
        <v>15</v>
      </c>
      <c r="IHT12" s="13" t="s">
        <v>21</v>
      </c>
      <c r="IHU12" s="8">
        <v>42796</v>
      </c>
      <c r="IHV12" s="12" t="s">
        <v>19</v>
      </c>
      <c r="IHW12" s="12" t="s">
        <v>15</v>
      </c>
      <c r="IHX12" s="13" t="s">
        <v>21</v>
      </c>
      <c r="IHY12" s="8">
        <v>42796</v>
      </c>
      <c r="IHZ12" s="12" t="s">
        <v>19</v>
      </c>
      <c r="IIA12" s="12" t="s">
        <v>15</v>
      </c>
      <c r="IIB12" s="13" t="s">
        <v>21</v>
      </c>
      <c r="IIC12" s="8">
        <v>42796</v>
      </c>
      <c r="IID12" s="12" t="s">
        <v>19</v>
      </c>
      <c r="IIE12" s="12" t="s">
        <v>15</v>
      </c>
      <c r="IIF12" s="13" t="s">
        <v>21</v>
      </c>
      <c r="IIG12" s="8">
        <v>42796</v>
      </c>
      <c r="IIH12" s="12" t="s">
        <v>19</v>
      </c>
      <c r="III12" s="12" t="s">
        <v>15</v>
      </c>
      <c r="IIJ12" s="13" t="s">
        <v>21</v>
      </c>
      <c r="IIK12" s="8">
        <v>42796</v>
      </c>
      <c r="IIL12" s="12" t="s">
        <v>19</v>
      </c>
      <c r="IIM12" s="12" t="s">
        <v>15</v>
      </c>
      <c r="IIN12" s="13" t="s">
        <v>21</v>
      </c>
      <c r="IIO12" s="8">
        <v>42796</v>
      </c>
      <c r="IIP12" s="12" t="s">
        <v>19</v>
      </c>
      <c r="IIQ12" s="12" t="s">
        <v>15</v>
      </c>
      <c r="IIR12" s="13" t="s">
        <v>21</v>
      </c>
      <c r="IIS12" s="8">
        <v>42796</v>
      </c>
      <c r="IIT12" s="12" t="s">
        <v>19</v>
      </c>
      <c r="IIU12" s="12" t="s">
        <v>15</v>
      </c>
      <c r="IIV12" s="13" t="s">
        <v>21</v>
      </c>
      <c r="IIW12" s="8">
        <v>42796</v>
      </c>
      <c r="IIX12" s="12" t="s">
        <v>19</v>
      </c>
      <c r="IIY12" s="12" t="s">
        <v>15</v>
      </c>
      <c r="IIZ12" s="13" t="s">
        <v>21</v>
      </c>
      <c r="IJA12" s="8">
        <v>42796</v>
      </c>
      <c r="IJB12" s="12" t="s">
        <v>19</v>
      </c>
      <c r="IJC12" s="12" t="s">
        <v>15</v>
      </c>
      <c r="IJD12" s="13" t="s">
        <v>21</v>
      </c>
      <c r="IJE12" s="8">
        <v>42796</v>
      </c>
      <c r="IJF12" s="12" t="s">
        <v>19</v>
      </c>
      <c r="IJG12" s="12" t="s">
        <v>15</v>
      </c>
      <c r="IJH12" s="13" t="s">
        <v>21</v>
      </c>
      <c r="IJI12" s="8">
        <v>42796</v>
      </c>
      <c r="IJJ12" s="12" t="s">
        <v>19</v>
      </c>
      <c r="IJK12" s="12" t="s">
        <v>15</v>
      </c>
      <c r="IJL12" s="13" t="s">
        <v>21</v>
      </c>
      <c r="IJM12" s="8">
        <v>42796</v>
      </c>
      <c r="IJN12" s="12" t="s">
        <v>19</v>
      </c>
      <c r="IJO12" s="12" t="s">
        <v>15</v>
      </c>
      <c r="IJP12" s="13" t="s">
        <v>21</v>
      </c>
      <c r="IJQ12" s="8">
        <v>42796</v>
      </c>
      <c r="IJR12" s="12" t="s">
        <v>19</v>
      </c>
      <c r="IJS12" s="12" t="s">
        <v>15</v>
      </c>
      <c r="IJT12" s="13" t="s">
        <v>21</v>
      </c>
      <c r="IJU12" s="8">
        <v>42796</v>
      </c>
      <c r="IJV12" s="12" t="s">
        <v>19</v>
      </c>
      <c r="IJW12" s="12" t="s">
        <v>15</v>
      </c>
      <c r="IJX12" s="13" t="s">
        <v>21</v>
      </c>
      <c r="IJY12" s="8">
        <v>42796</v>
      </c>
      <c r="IJZ12" s="12" t="s">
        <v>19</v>
      </c>
      <c r="IKA12" s="12" t="s">
        <v>15</v>
      </c>
      <c r="IKB12" s="13" t="s">
        <v>21</v>
      </c>
      <c r="IKC12" s="8">
        <v>42796</v>
      </c>
      <c r="IKD12" s="12" t="s">
        <v>19</v>
      </c>
      <c r="IKE12" s="12" t="s">
        <v>15</v>
      </c>
      <c r="IKF12" s="13" t="s">
        <v>21</v>
      </c>
      <c r="IKG12" s="8">
        <v>42796</v>
      </c>
      <c r="IKH12" s="12" t="s">
        <v>19</v>
      </c>
      <c r="IKI12" s="12" t="s">
        <v>15</v>
      </c>
      <c r="IKJ12" s="13" t="s">
        <v>21</v>
      </c>
      <c r="IKK12" s="8">
        <v>42796</v>
      </c>
      <c r="IKL12" s="12" t="s">
        <v>19</v>
      </c>
      <c r="IKM12" s="12" t="s">
        <v>15</v>
      </c>
      <c r="IKN12" s="13" t="s">
        <v>21</v>
      </c>
      <c r="IKO12" s="8">
        <v>42796</v>
      </c>
      <c r="IKP12" s="12" t="s">
        <v>19</v>
      </c>
      <c r="IKQ12" s="12" t="s">
        <v>15</v>
      </c>
      <c r="IKR12" s="13" t="s">
        <v>21</v>
      </c>
      <c r="IKS12" s="8">
        <v>42796</v>
      </c>
      <c r="IKT12" s="12" t="s">
        <v>19</v>
      </c>
      <c r="IKU12" s="12" t="s">
        <v>15</v>
      </c>
      <c r="IKV12" s="13" t="s">
        <v>21</v>
      </c>
      <c r="IKW12" s="8">
        <v>42796</v>
      </c>
      <c r="IKX12" s="12" t="s">
        <v>19</v>
      </c>
      <c r="IKY12" s="12" t="s">
        <v>15</v>
      </c>
      <c r="IKZ12" s="13" t="s">
        <v>21</v>
      </c>
      <c r="ILA12" s="8">
        <v>42796</v>
      </c>
      <c r="ILB12" s="12" t="s">
        <v>19</v>
      </c>
      <c r="ILC12" s="12" t="s">
        <v>15</v>
      </c>
      <c r="ILD12" s="13" t="s">
        <v>21</v>
      </c>
      <c r="ILE12" s="8">
        <v>42796</v>
      </c>
      <c r="ILF12" s="12" t="s">
        <v>19</v>
      </c>
      <c r="ILG12" s="12" t="s">
        <v>15</v>
      </c>
      <c r="ILH12" s="13" t="s">
        <v>21</v>
      </c>
      <c r="ILI12" s="8">
        <v>42796</v>
      </c>
      <c r="ILJ12" s="12" t="s">
        <v>19</v>
      </c>
      <c r="ILK12" s="12" t="s">
        <v>15</v>
      </c>
      <c r="ILL12" s="13" t="s">
        <v>21</v>
      </c>
      <c r="ILM12" s="8">
        <v>42796</v>
      </c>
      <c r="ILN12" s="12" t="s">
        <v>19</v>
      </c>
      <c r="ILO12" s="12" t="s">
        <v>15</v>
      </c>
      <c r="ILP12" s="13" t="s">
        <v>21</v>
      </c>
      <c r="ILQ12" s="8">
        <v>42796</v>
      </c>
      <c r="ILR12" s="12" t="s">
        <v>19</v>
      </c>
      <c r="ILS12" s="12" t="s">
        <v>15</v>
      </c>
      <c r="ILT12" s="13" t="s">
        <v>21</v>
      </c>
      <c r="ILU12" s="8">
        <v>42796</v>
      </c>
      <c r="ILV12" s="12" t="s">
        <v>19</v>
      </c>
      <c r="ILW12" s="12" t="s">
        <v>15</v>
      </c>
      <c r="ILX12" s="13" t="s">
        <v>21</v>
      </c>
      <c r="ILY12" s="8">
        <v>42796</v>
      </c>
      <c r="ILZ12" s="12" t="s">
        <v>19</v>
      </c>
      <c r="IMA12" s="12" t="s">
        <v>15</v>
      </c>
      <c r="IMB12" s="13" t="s">
        <v>21</v>
      </c>
      <c r="IMC12" s="8">
        <v>42796</v>
      </c>
      <c r="IMD12" s="12" t="s">
        <v>19</v>
      </c>
      <c r="IME12" s="12" t="s">
        <v>15</v>
      </c>
      <c r="IMF12" s="13" t="s">
        <v>21</v>
      </c>
      <c r="IMG12" s="8">
        <v>42796</v>
      </c>
      <c r="IMH12" s="12" t="s">
        <v>19</v>
      </c>
      <c r="IMI12" s="12" t="s">
        <v>15</v>
      </c>
      <c r="IMJ12" s="13" t="s">
        <v>21</v>
      </c>
      <c r="IMK12" s="8">
        <v>42796</v>
      </c>
      <c r="IML12" s="12" t="s">
        <v>19</v>
      </c>
      <c r="IMM12" s="12" t="s">
        <v>15</v>
      </c>
      <c r="IMN12" s="13" t="s">
        <v>21</v>
      </c>
      <c r="IMO12" s="8">
        <v>42796</v>
      </c>
      <c r="IMP12" s="12" t="s">
        <v>19</v>
      </c>
      <c r="IMQ12" s="12" t="s">
        <v>15</v>
      </c>
      <c r="IMR12" s="13" t="s">
        <v>21</v>
      </c>
      <c r="IMS12" s="8">
        <v>42796</v>
      </c>
      <c r="IMT12" s="12" t="s">
        <v>19</v>
      </c>
      <c r="IMU12" s="12" t="s">
        <v>15</v>
      </c>
      <c r="IMV12" s="13" t="s">
        <v>21</v>
      </c>
      <c r="IMW12" s="8">
        <v>42796</v>
      </c>
      <c r="IMX12" s="12" t="s">
        <v>19</v>
      </c>
      <c r="IMY12" s="12" t="s">
        <v>15</v>
      </c>
      <c r="IMZ12" s="13" t="s">
        <v>21</v>
      </c>
      <c r="INA12" s="8">
        <v>42796</v>
      </c>
      <c r="INB12" s="12" t="s">
        <v>19</v>
      </c>
      <c r="INC12" s="12" t="s">
        <v>15</v>
      </c>
      <c r="IND12" s="13" t="s">
        <v>21</v>
      </c>
      <c r="INE12" s="8">
        <v>42796</v>
      </c>
      <c r="INF12" s="12" t="s">
        <v>19</v>
      </c>
      <c r="ING12" s="12" t="s">
        <v>15</v>
      </c>
      <c r="INH12" s="13" t="s">
        <v>21</v>
      </c>
      <c r="INI12" s="8">
        <v>42796</v>
      </c>
      <c r="INJ12" s="12" t="s">
        <v>19</v>
      </c>
      <c r="INK12" s="12" t="s">
        <v>15</v>
      </c>
      <c r="INL12" s="13" t="s">
        <v>21</v>
      </c>
      <c r="INM12" s="8">
        <v>42796</v>
      </c>
      <c r="INN12" s="12" t="s">
        <v>19</v>
      </c>
      <c r="INO12" s="12" t="s">
        <v>15</v>
      </c>
      <c r="INP12" s="13" t="s">
        <v>21</v>
      </c>
      <c r="INQ12" s="8">
        <v>42796</v>
      </c>
      <c r="INR12" s="12" t="s">
        <v>19</v>
      </c>
      <c r="INS12" s="12" t="s">
        <v>15</v>
      </c>
      <c r="INT12" s="13" t="s">
        <v>21</v>
      </c>
      <c r="INU12" s="8">
        <v>42796</v>
      </c>
      <c r="INV12" s="12" t="s">
        <v>19</v>
      </c>
      <c r="INW12" s="12" t="s">
        <v>15</v>
      </c>
      <c r="INX12" s="13" t="s">
        <v>21</v>
      </c>
      <c r="INY12" s="8">
        <v>42796</v>
      </c>
      <c r="INZ12" s="12" t="s">
        <v>19</v>
      </c>
      <c r="IOA12" s="12" t="s">
        <v>15</v>
      </c>
      <c r="IOB12" s="13" t="s">
        <v>21</v>
      </c>
      <c r="IOC12" s="8">
        <v>42796</v>
      </c>
      <c r="IOD12" s="12" t="s">
        <v>19</v>
      </c>
      <c r="IOE12" s="12" t="s">
        <v>15</v>
      </c>
      <c r="IOF12" s="13" t="s">
        <v>21</v>
      </c>
      <c r="IOG12" s="8">
        <v>42796</v>
      </c>
      <c r="IOH12" s="12" t="s">
        <v>19</v>
      </c>
      <c r="IOI12" s="12" t="s">
        <v>15</v>
      </c>
      <c r="IOJ12" s="13" t="s">
        <v>21</v>
      </c>
      <c r="IOK12" s="8">
        <v>42796</v>
      </c>
      <c r="IOL12" s="12" t="s">
        <v>19</v>
      </c>
      <c r="IOM12" s="12" t="s">
        <v>15</v>
      </c>
      <c r="ION12" s="13" t="s">
        <v>21</v>
      </c>
      <c r="IOO12" s="8">
        <v>42796</v>
      </c>
      <c r="IOP12" s="12" t="s">
        <v>19</v>
      </c>
      <c r="IOQ12" s="12" t="s">
        <v>15</v>
      </c>
      <c r="IOR12" s="13" t="s">
        <v>21</v>
      </c>
      <c r="IOS12" s="8">
        <v>42796</v>
      </c>
      <c r="IOT12" s="12" t="s">
        <v>19</v>
      </c>
      <c r="IOU12" s="12" t="s">
        <v>15</v>
      </c>
      <c r="IOV12" s="13" t="s">
        <v>21</v>
      </c>
      <c r="IOW12" s="8">
        <v>42796</v>
      </c>
      <c r="IOX12" s="12" t="s">
        <v>19</v>
      </c>
      <c r="IOY12" s="12" t="s">
        <v>15</v>
      </c>
      <c r="IOZ12" s="13" t="s">
        <v>21</v>
      </c>
      <c r="IPA12" s="8">
        <v>42796</v>
      </c>
      <c r="IPB12" s="12" t="s">
        <v>19</v>
      </c>
      <c r="IPC12" s="12" t="s">
        <v>15</v>
      </c>
      <c r="IPD12" s="13" t="s">
        <v>21</v>
      </c>
      <c r="IPE12" s="8">
        <v>42796</v>
      </c>
      <c r="IPF12" s="12" t="s">
        <v>19</v>
      </c>
      <c r="IPG12" s="12" t="s">
        <v>15</v>
      </c>
      <c r="IPH12" s="13" t="s">
        <v>21</v>
      </c>
      <c r="IPI12" s="8">
        <v>42796</v>
      </c>
      <c r="IPJ12" s="12" t="s">
        <v>19</v>
      </c>
      <c r="IPK12" s="12" t="s">
        <v>15</v>
      </c>
      <c r="IPL12" s="13" t="s">
        <v>21</v>
      </c>
      <c r="IPM12" s="8">
        <v>42796</v>
      </c>
      <c r="IPN12" s="12" t="s">
        <v>19</v>
      </c>
      <c r="IPO12" s="12" t="s">
        <v>15</v>
      </c>
      <c r="IPP12" s="13" t="s">
        <v>21</v>
      </c>
      <c r="IPQ12" s="8">
        <v>42796</v>
      </c>
      <c r="IPR12" s="12" t="s">
        <v>19</v>
      </c>
      <c r="IPS12" s="12" t="s">
        <v>15</v>
      </c>
      <c r="IPT12" s="13" t="s">
        <v>21</v>
      </c>
      <c r="IPU12" s="8">
        <v>42796</v>
      </c>
      <c r="IPV12" s="12" t="s">
        <v>19</v>
      </c>
      <c r="IPW12" s="12" t="s">
        <v>15</v>
      </c>
      <c r="IPX12" s="13" t="s">
        <v>21</v>
      </c>
      <c r="IPY12" s="8">
        <v>42796</v>
      </c>
      <c r="IPZ12" s="12" t="s">
        <v>19</v>
      </c>
      <c r="IQA12" s="12" t="s">
        <v>15</v>
      </c>
      <c r="IQB12" s="13" t="s">
        <v>21</v>
      </c>
      <c r="IQC12" s="8">
        <v>42796</v>
      </c>
      <c r="IQD12" s="12" t="s">
        <v>19</v>
      </c>
      <c r="IQE12" s="12" t="s">
        <v>15</v>
      </c>
      <c r="IQF12" s="13" t="s">
        <v>21</v>
      </c>
      <c r="IQG12" s="8">
        <v>42796</v>
      </c>
      <c r="IQH12" s="12" t="s">
        <v>19</v>
      </c>
      <c r="IQI12" s="12" t="s">
        <v>15</v>
      </c>
      <c r="IQJ12" s="13" t="s">
        <v>21</v>
      </c>
      <c r="IQK12" s="8">
        <v>42796</v>
      </c>
      <c r="IQL12" s="12" t="s">
        <v>19</v>
      </c>
      <c r="IQM12" s="12" t="s">
        <v>15</v>
      </c>
      <c r="IQN12" s="13" t="s">
        <v>21</v>
      </c>
      <c r="IQO12" s="8">
        <v>42796</v>
      </c>
      <c r="IQP12" s="12" t="s">
        <v>19</v>
      </c>
      <c r="IQQ12" s="12" t="s">
        <v>15</v>
      </c>
      <c r="IQR12" s="13" t="s">
        <v>21</v>
      </c>
      <c r="IQS12" s="8">
        <v>42796</v>
      </c>
      <c r="IQT12" s="12" t="s">
        <v>19</v>
      </c>
      <c r="IQU12" s="12" t="s">
        <v>15</v>
      </c>
      <c r="IQV12" s="13" t="s">
        <v>21</v>
      </c>
      <c r="IQW12" s="8">
        <v>42796</v>
      </c>
      <c r="IQX12" s="12" t="s">
        <v>19</v>
      </c>
      <c r="IQY12" s="12" t="s">
        <v>15</v>
      </c>
      <c r="IQZ12" s="13" t="s">
        <v>21</v>
      </c>
      <c r="IRA12" s="8">
        <v>42796</v>
      </c>
      <c r="IRB12" s="12" t="s">
        <v>19</v>
      </c>
      <c r="IRC12" s="12" t="s">
        <v>15</v>
      </c>
      <c r="IRD12" s="13" t="s">
        <v>21</v>
      </c>
      <c r="IRE12" s="8">
        <v>42796</v>
      </c>
      <c r="IRF12" s="12" t="s">
        <v>19</v>
      </c>
      <c r="IRG12" s="12" t="s">
        <v>15</v>
      </c>
      <c r="IRH12" s="13" t="s">
        <v>21</v>
      </c>
      <c r="IRI12" s="8">
        <v>42796</v>
      </c>
      <c r="IRJ12" s="12" t="s">
        <v>19</v>
      </c>
      <c r="IRK12" s="12" t="s">
        <v>15</v>
      </c>
      <c r="IRL12" s="13" t="s">
        <v>21</v>
      </c>
      <c r="IRM12" s="8">
        <v>42796</v>
      </c>
      <c r="IRN12" s="12" t="s">
        <v>19</v>
      </c>
      <c r="IRO12" s="12" t="s">
        <v>15</v>
      </c>
      <c r="IRP12" s="13" t="s">
        <v>21</v>
      </c>
      <c r="IRQ12" s="8">
        <v>42796</v>
      </c>
      <c r="IRR12" s="12" t="s">
        <v>19</v>
      </c>
      <c r="IRS12" s="12" t="s">
        <v>15</v>
      </c>
      <c r="IRT12" s="13" t="s">
        <v>21</v>
      </c>
      <c r="IRU12" s="8">
        <v>42796</v>
      </c>
      <c r="IRV12" s="12" t="s">
        <v>19</v>
      </c>
      <c r="IRW12" s="12" t="s">
        <v>15</v>
      </c>
      <c r="IRX12" s="13" t="s">
        <v>21</v>
      </c>
      <c r="IRY12" s="8">
        <v>42796</v>
      </c>
      <c r="IRZ12" s="12" t="s">
        <v>19</v>
      </c>
      <c r="ISA12" s="12" t="s">
        <v>15</v>
      </c>
      <c r="ISB12" s="13" t="s">
        <v>21</v>
      </c>
      <c r="ISC12" s="8">
        <v>42796</v>
      </c>
      <c r="ISD12" s="12" t="s">
        <v>19</v>
      </c>
      <c r="ISE12" s="12" t="s">
        <v>15</v>
      </c>
      <c r="ISF12" s="13" t="s">
        <v>21</v>
      </c>
      <c r="ISG12" s="8">
        <v>42796</v>
      </c>
      <c r="ISH12" s="12" t="s">
        <v>19</v>
      </c>
      <c r="ISI12" s="12" t="s">
        <v>15</v>
      </c>
      <c r="ISJ12" s="13" t="s">
        <v>21</v>
      </c>
      <c r="ISK12" s="8">
        <v>42796</v>
      </c>
      <c r="ISL12" s="12" t="s">
        <v>19</v>
      </c>
      <c r="ISM12" s="12" t="s">
        <v>15</v>
      </c>
      <c r="ISN12" s="13" t="s">
        <v>21</v>
      </c>
      <c r="ISO12" s="8">
        <v>42796</v>
      </c>
      <c r="ISP12" s="12" t="s">
        <v>19</v>
      </c>
      <c r="ISQ12" s="12" t="s">
        <v>15</v>
      </c>
      <c r="ISR12" s="13" t="s">
        <v>21</v>
      </c>
      <c r="ISS12" s="8">
        <v>42796</v>
      </c>
      <c r="IST12" s="12" t="s">
        <v>19</v>
      </c>
      <c r="ISU12" s="12" t="s">
        <v>15</v>
      </c>
      <c r="ISV12" s="13" t="s">
        <v>21</v>
      </c>
      <c r="ISW12" s="8">
        <v>42796</v>
      </c>
      <c r="ISX12" s="12" t="s">
        <v>19</v>
      </c>
      <c r="ISY12" s="12" t="s">
        <v>15</v>
      </c>
      <c r="ISZ12" s="13" t="s">
        <v>21</v>
      </c>
      <c r="ITA12" s="8">
        <v>42796</v>
      </c>
      <c r="ITB12" s="12" t="s">
        <v>19</v>
      </c>
      <c r="ITC12" s="12" t="s">
        <v>15</v>
      </c>
      <c r="ITD12" s="13" t="s">
        <v>21</v>
      </c>
      <c r="ITE12" s="8">
        <v>42796</v>
      </c>
      <c r="ITF12" s="12" t="s">
        <v>19</v>
      </c>
      <c r="ITG12" s="12" t="s">
        <v>15</v>
      </c>
      <c r="ITH12" s="13" t="s">
        <v>21</v>
      </c>
      <c r="ITI12" s="8">
        <v>42796</v>
      </c>
      <c r="ITJ12" s="12" t="s">
        <v>19</v>
      </c>
      <c r="ITK12" s="12" t="s">
        <v>15</v>
      </c>
      <c r="ITL12" s="13" t="s">
        <v>21</v>
      </c>
      <c r="ITM12" s="8">
        <v>42796</v>
      </c>
      <c r="ITN12" s="12" t="s">
        <v>19</v>
      </c>
      <c r="ITO12" s="12" t="s">
        <v>15</v>
      </c>
      <c r="ITP12" s="13" t="s">
        <v>21</v>
      </c>
      <c r="ITQ12" s="8">
        <v>42796</v>
      </c>
      <c r="ITR12" s="12" t="s">
        <v>19</v>
      </c>
      <c r="ITS12" s="12" t="s">
        <v>15</v>
      </c>
      <c r="ITT12" s="13" t="s">
        <v>21</v>
      </c>
      <c r="ITU12" s="8">
        <v>42796</v>
      </c>
      <c r="ITV12" s="12" t="s">
        <v>19</v>
      </c>
      <c r="ITW12" s="12" t="s">
        <v>15</v>
      </c>
      <c r="ITX12" s="13" t="s">
        <v>21</v>
      </c>
      <c r="ITY12" s="8">
        <v>42796</v>
      </c>
      <c r="ITZ12" s="12" t="s">
        <v>19</v>
      </c>
      <c r="IUA12" s="12" t="s">
        <v>15</v>
      </c>
      <c r="IUB12" s="13" t="s">
        <v>21</v>
      </c>
      <c r="IUC12" s="8">
        <v>42796</v>
      </c>
      <c r="IUD12" s="12" t="s">
        <v>19</v>
      </c>
      <c r="IUE12" s="12" t="s">
        <v>15</v>
      </c>
      <c r="IUF12" s="13" t="s">
        <v>21</v>
      </c>
      <c r="IUG12" s="8">
        <v>42796</v>
      </c>
      <c r="IUH12" s="12" t="s">
        <v>19</v>
      </c>
      <c r="IUI12" s="12" t="s">
        <v>15</v>
      </c>
      <c r="IUJ12" s="13" t="s">
        <v>21</v>
      </c>
      <c r="IUK12" s="8">
        <v>42796</v>
      </c>
      <c r="IUL12" s="12" t="s">
        <v>19</v>
      </c>
      <c r="IUM12" s="12" t="s">
        <v>15</v>
      </c>
      <c r="IUN12" s="13" t="s">
        <v>21</v>
      </c>
      <c r="IUO12" s="8">
        <v>42796</v>
      </c>
      <c r="IUP12" s="12" t="s">
        <v>19</v>
      </c>
      <c r="IUQ12" s="12" t="s">
        <v>15</v>
      </c>
      <c r="IUR12" s="13" t="s">
        <v>21</v>
      </c>
      <c r="IUS12" s="8">
        <v>42796</v>
      </c>
      <c r="IUT12" s="12" t="s">
        <v>19</v>
      </c>
      <c r="IUU12" s="12" t="s">
        <v>15</v>
      </c>
      <c r="IUV12" s="13" t="s">
        <v>21</v>
      </c>
      <c r="IUW12" s="8">
        <v>42796</v>
      </c>
      <c r="IUX12" s="12" t="s">
        <v>19</v>
      </c>
      <c r="IUY12" s="12" t="s">
        <v>15</v>
      </c>
      <c r="IUZ12" s="13" t="s">
        <v>21</v>
      </c>
      <c r="IVA12" s="8">
        <v>42796</v>
      </c>
      <c r="IVB12" s="12" t="s">
        <v>19</v>
      </c>
      <c r="IVC12" s="12" t="s">
        <v>15</v>
      </c>
      <c r="IVD12" s="13" t="s">
        <v>21</v>
      </c>
      <c r="IVE12" s="8">
        <v>42796</v>
      </c>
      <c r="IVF12" s="12" t="s">
        <v>19</v>
      </c>
      <c r="IVG12" s="12" t="s">
        <v>15</v>
      </c>
      <c r="IVH12" s="13" t="s">
        <v>21</v>
      </c>
      <c r="IVI12" s="8">
        <v>42796</v>
      </c>
      <c r="IVJ12" s="12" t="s">
        <v>19</v>
      </c>
      <c r="IVK12" s="12" t="s">
        <v>15</v>
      </c>
      <c r="IVL12" s="13" t="s">
        <v>21</v>
      </c>
      <c r="IVM12" s="8">
        <v>42796</v>
      </c>
      <c r="IVN12" s="12" t="s">
        <v>19</v>
      </c>
      <c r="IVO12" s="12" t="s">
        <v>15</v>
      </c>
      <c r="IVP12" s="13" t="s">
        <v>21</v>
      </c>
      <c r="IVQ12" s="8">
        <v>42796</v>
      </c>
      <c r="IVR12" s="12" t="s">
        <v>19</v>
      </c>
      <c r="IVS12" s="12" t="s">
        <v>15</v>
      </c>
      <c r="IVT12" s="13" t="s">
        <v>21</v>
      </c>
      <c r="IVU12" s="8">
        <v>42796</v>
      </c>
      <c r="IVV12" s="12" t="s">
        <v>19</v>
      </c>
      <c r="IVW12" s="12" t="s">
        <v>15</v>
      </c>
      <c r="IVX12" s="13" t="s">
        <v>21</v>
      </c>
      <c r="IVY12" s="8">
        <v>42796</v>
      </c>
      <c r="IVZ12" s="12" t="s">
        <v>19</v>
      </c>
      <c r="IWA12" s="12" t="s">
        <v>15</v>
      </c>
      <c r="IWB12" s="13" t="s">
        <v>21</v>
      </c>
      <c r="IWC12" s="8">
        <v>42796</v>
      </c>
      <c r="IWD12" s="12" t="s">
        <v>19</v>
      </c>
      <c r="IWE12" s="12" t="s">
        <v>15</v>
      </c>
      <c r="IWF12" s="13" t="s">
        <v>21</v>
      </c>
      <c r="IWG12" s="8">
        <v>42796</v>
      </c>
      <c r="IWH12" s="12" t="s">
        <v>19</v>
      </c>
      <c r="IWI12" s="12" t="s">
        <v>15</v>
      </c>
      <c r="IWJ12" s="13" t="s">
        <v>21</v>
      </c>
      <c r="IWK12" s="8">
        <v>42796</v>
      </c>
      <c r="IWL12" s="12" t="s">
        <v>19</v>
      </c>
      <c r="IWM12" s="12" t="s">
        <v>15</v>
      </c>
      <c r="IWN12" s="13" t="s">
        <v>21</v>
      </c>
      <c r="IWO12" s="8">
        <v>42796</v>
      </c>
      <c r="IWP12" s="12" t="s">
        <v>19</v>
      </c>
      <c r="IWQ12" s="12" t="s">
        <v>15</v>
      </c>
      <c r="IWR12" s="13" t="s">
        <v>21</v>
      </c>
      <c r="IWS12" s="8">
        <v>42796</v>
      </c>
      <c r="IWT12" s="12" t="s">
        <v>19</v>
      </c>
      <c r="IWU12" s="12" t="s">
        <v>15</v>
      </c>
      <c r="IWV12" s="13" t="s">
        <v>21</v>
      </c>
      <c r="IWW12" s="8">
        <v>42796</v>
      </c>
      <c r="IWX12" s="12" t="s">
        <v>19</v>
      </c>
      <c r="IWY12" s="12" t="s">
        <v>15</v>
      </c>
      <c r="IWZ12" s="13" t="s">
        <v>21</v>
      </c>
      <c r="IXA12" s="8">
        <v>42796</v>
      </c>
      <c r="IXB12" s="12" t="s">
        <v>19</v>
      </c>
      <c r="IXC12" s="12" t="s">
        <v>15</v>
      </c>
      <c r="IXD12" s="13" t="s">
        <v>21</v>
      </c>
      <c r="IXE12" s="8">
        <v>42796</v>
      </c>
      <c r="IXF12" s="12" t="s">
        <v>19</v>
      </c>
      <c r="IXG12" s="12" t="s">
        <v>15</v>
      </c>
      <c r="IXH12" s="13" t="s">
        <v>21</v>
      </c>
      <c r="IXI12" s="8">
        <v>42796</v>
      </c>
      <c r="IXJ12" s="12" t="s">
        <v>19</v>
      </c>
      <c r="IXK12" s="12" t="s">
        <v>15</v>
      </c>
      <c r="IXL12" s="13" t="s">
        <v>21</v>
      </c>
      <c r="IXM12" s="8">
        <v>42796</v>
      </c>
      <c r="IXN12" s="12" t="s">
        <v>19</v>
      </c>
      <c r="IXO12" s="12" t="s">
        <v>15</v>
      </c>
      <c r="IXP12" s="13" t="s">
        <v>21</v>
      </c>
      <c r="IXQ12" s="8">
        <v>42796</v>
      </c>
      <c r="IXR12" s="12" t="s">
        <v>19</v>
      </c>
      <c r="IXS12" s="12" t="s">
        <v>15</v>
      </c>
      <c r="IXT12" s="13" t="s">
        <v>21</v>
      </c>
      <c r="IXU12" s="8">
        <v>42796</v>
      </c>
      <c r="IXV12" s="12" t="s">
        <v>19</v>
      </c>
      <c r="IXW12" s="12" t="s">
        <v>15</v>
      </c>
      <c r="IXX12" s="13" t="s">
        <v>21</v>
      </c>
      <c r="IXY12" s="8">
        <v>42796</v>
      </c>
      <c r="IXZ12" s="12" t="s">
        <v>19</v>
      </c>
      <c r="IYA12" s="12" t="s">
        <v>15</v>
      </c>
      <c r="IYB12" s="13" t="s">
        <v>21</v>
      </c>
      <c r="IYC12" s="8">
        <v>42796</v>
      </c>
      <c r="IYD12" s="12" t="s">
        <v>19</v>
      </c>
      <c r="IYE12" s="12" t="s">
        <v>15</v>
      </c>
      <c r="IYF12" s="13" t="s">
        <v>21</v>
      </c>
      <c r="IYG12" s="8">
        <v>42796</v>
      </c>
      <c r="IYH12" s="12" t="s">
        <v>19</v>
      </c>
      <c r="IYI12" s="12" t="s">
        <v>15</v>
      </c>
      <c r="IYJ12" s="13" t="s">
        <v>21</v>
      </c>
      <c r="IYK12" s="8">
        <v>42796</v>
      </c>
      <c r="IYL12" s="12" t="s">
        <v>19</v>
      </c>
      <c r="IYM12" s="12" t="s">
        <v>15</v>
      </c>
      <c r="IYN12" s="13" t="s">
        <v>21</v>
      </c>
      <c r="IYO12" s="8">
        <v>42796</v>
      </c>
      <c r="IYP12" s="12" t="s">
        <v>19</v>
      </c>
      <c r="IYQ12" s="12" t="s">
        <v>15</v>
      </c>
      <c r="IYR12" s="13" t="s">
        <v>21</v>
      </c>
      <c r="IYS12" s="8">
        <v>42796</v>
      </c>
      <c r="IYT12" s="12" t="s">
        <v>19</v>
      </c>
      <c r="IYU12" s="12" t="s">
        <v>15</v>
      </c>
      <c r="IYV12" s="13" t="s">
        <v>21</v>
      </c>
      <c r="IYW12" s="8">
        <v>42796</v>
      </c>
      <c r="IYX12" s="12" t="s">
        <v>19</v>
      </c>
      <c r="IYY12" s="12" t="s">
        <v>15</v>
      </c>
      <c r="IYZ12" s="13" t="s">
        <v>21</v>
      </c>
      <c r="IZA12" s="8">
        <v>42796</v>
      </c>
      <c r="IZB12" s="12" t="s">
        <v>19</v>
      </c>
      <c r="IZC12" s="12" t="s">
        <v>15</v>
      </c>
      <c r="IZD12" s="13" t="s">
        <v>21</v>
      </c>
      <c r="IZE12" s="8">
        <v>42796</v>
      </c>
      <c r="IZF12" s="12" t="s">
        <v>19</v>
      </c>
      <c r="IZG12" s="12" t="s">
        <v>15</v>
      </c>
      <c r="IZH12" s="13" t="s">
        <v>21</v>
      </c>
      <c r="IZI12" s="8">
        <v>42796</v>
      </c>
      <c r="IZJ12" s="12" t="s">
        <v>19</v>
      </c>
      <c r="IZK12" s="12" t="s">
        <v>15</v>
      </c>
      <c r="IZL12" s="13" t="s">
        <v>21</v>
      </c>
      <c r="IZM12" s="8">
        <v>42796</v>
      </c>
      <c r="IZN12" s="12" t="s">
        <v>19</v>
      </c>
      <c r="IZO12" s="12" t="s">
        <v>15</v>
      </c>
      <c r="IZP12" s="13" t="s">
        <v>21</v>
      </c>
      <c r="IZQ12" s="8">
        <v>42796</v>
      </c>
      <c r="IZR12" s="12" t="s">
        <v>19</v>
      </c>
      <c r="IZS12" s="12" t="s">
        <v>15</v>
      </c>
      <c r="IZT12" s="13" t="s">
        <v>21</v>
      </c>
      <c r="IZU12" s="8">
        <v>42796</v>
      </c>
      <c r="IZV12" s="12" t="s">
        <v>19</v>
      </c>
      <c r="IZW12" s="12" t="s">
        <v>15</v>
      </c>
      <c r="IZX12" s="13" t="s">
        <v>21</v>
      </c>
      <c r="IZY12" s="8">
        <v>42796</v>
      </c>
      <c r="IZZ12" s="12" t="s">
        <v>19</v>
      </c>
      <c r="JAA12" s="12" t="s">
        <v>15</v>
      </c>
      <c r="JAB12" s="13" t="s">
        <v>21</v>
      </c>
      <c r="JAC12" s="8">
        <v>42796</v>
      </c>
      <c r="JAD12" s="12" t="s">
        <v>19</v>
      </c>
      <c r="JAE12" s="12" t="s">
        <v>15</v>
      </c>
      <c r="JAF12" s="13" t="s">
        <v>21</v>
      </c>
      <c r="JAG12" s="8">
        <v>42796</v>
      </c>
      <c r="JAH12" s="12" t="s">
        <v>19</v>
      </c>
      <c r="JAI12" s="12" t="s">
        <v>15</v>
      </c>
      <c r="JAJ12" s="13" t="s">
        <v>21</v>
      </c>
      <c r="JAK12" s="8">
        <v>42796</v>
      </c>
      <c r="JAL12" s="12" t="s">
        <v>19</v>
      </c>
      <c r="JAM12" s="12" t="s">
        <v>15</v>
      </c>
      <c r="JAN12" s="13" t="s">
        <v>21</v>
      </c>
      <c r="JAO12" s="8">
        <v>42796</v>
      </c>
      <c r="JAP12" s="12" t="s">
        <v>19</v>
      </c>
      <c r="JAQ12" s="12" t="s">
        <v>15</v>
      </c>
      <c r="JAR12" s="13" t="s">
        <v>21</v>
      </c>
      <c r="JAS12" s="8">
        <v>42796</v>
      </c>
      <c r="JAT12" s="12" t="s">
        <v>19</v>
      </c>
      <c r="JAU12" s="12" t="s">
        <v>15</v>
      </c>
      <c r="JAV12" s="13" t="s">
        <v>21</v>
      </c>
      <c r="JAW12" s="8">
        <v>42796</v>
      </c>
      <c r="JAX12" s="12" t="s">
        <v>19</v>
      </c>
      <c r="JAY12" s="12" t="s">
        <v>15</v>
      </c>
      <c r="JAZ12" s="13" t="s">
        <v>21</v>
      </c>
      <c r="JBA12" s="8">
        <v>42796</v>
      </c>
      <c r="JBB12" s="12" t="s">
        <v>19</v>
      </c>
      <c r="JBC12" s="12" t="s">
        <v>15</v>
      </c>
      <c r="JBD12" s="13" t="s">
        <v>21</v>
      </c>
      <c r="JBE12" s="8">
        <v>42796</v>
      </c>
      <c r="JBF12" s="12" t="s">
        <v>19</v>
      </c>
      <c r="JBG12" s="12" t="s">
        <v>15</v>
      </c>
      <c r="JBH12" s="13" t="s">
        <v>21</v>
      </c>
      <c r="JBI12" s="8">
        <v>42796</v>
      </c>
      <c r="JBJ12" s="12" t="s">
        <v>19</v>
      </c>
      <c r="JBK12" s="12" t="s">
        <v>15</v>
      </c>
      <c r="JBL12" s="13" t="s">
        <v>21</v>
      </c>
      <c r="JBM12" s="8">
        <v>42796</v>
      </c>
      <c r="JBN12" s="12" t="s">
        <v>19</v>
      </c>
      <c r="JBO12" s="12" t="s">
        <v>15</v>
      </c>
      <c r="JBP12" s="13" t="s">
        <v>21</v>
      </c>
      <c r="JBQ12" s="8">
        <v>42796</v>
      </c>
      <c r="JBR12" s="12" t="s">
        <v>19</v>
      </c>
      <c r="JBS12" s="12" t="s">
        <v>15</v>
      </c>
      <c r="JBT12" s="13" t="s">
        <v>21</v>
      </c>
      <c r="JBU12" s="8">
        <v>42796</v>
      </c>
      <c r="JBV12" s="12" t="s">
        <v>19</v>
      </c>
      <c r="JBW12" s="12" t="s">
        <v>15</v>
      </c>
      <c r="JBX12" s="13" t="s">
        <v>21</v>
      </c>
      <c r="JBY12" s="8">
        <v>42796</v>
      </c>
      <c r="JBZ12" s="12" t="s">
        <v>19</v>
      </c>
      <c r="JCA12" s="12" t="s">
        <v>15</v>
      </c>
      <c r="JCB12" s="13" t="s">
        <v>21</v>
      </c>
      <c r="JCC12" s="8">
        <v>42796</v>
      </c>
      <c r="JCD12" s="12" t="s">
        <v>19</v>
      </c>
      <c r="JCE12" s="12" t="s">
        <v>15</v>
      </c>
      <c r="JCF12" s="13" t="s">
        <v>21</v>
      </c>
      <c r="JCG12" s="8">
        <v>42796</v>
      </c>
      <c r="JCH12" s="12" t="s">
        <v>19</v>
      </c>
      <c r="JCI12" s="12" t="s">
        <v>15</v>
      </c>
      <c r="JCJ12" s="13" t="s">
        <v>21</v>
      </c>
      <c r="JCK12" s="8">
        <v>42796</v>
      </c>
      <c r="JCL12" s="12" t="s">
        <v>19</v>
      </c>
      <c r="JCM12" s="12" t="s">
        <v>15</v>
      </c>
      <c r="JCN12" s="13" t="s">
        <v>21</v>
      </c>
      <c r="JCO12" s="8">
        <v>42796</v>
      </c>
      <c r="JCP12" s="12" t="s">
        <v>19</v>
      </c>
      <c r="JCQ12" s="12" t="s">
        <v>15</v>
      </c>
      <c r="JCR12" s="13" t="s">
        <v>21</v>
      </c>
      <c r="JCS12" s="8">
        <v>42796</v>
      </c>
      <c r="JCT12" s="12" t="s">
        <v>19</v>
      </c>
      <c r="JCU12" s="12" t="s">
        <v>15</v>
      </c>
      <c r="JCV12" s="13" t="s">
        <v>21</v>
      </c>
      <c r="JCW12" s="8">
        <v>42796</v>
      </c>
      <c r="JCX12" s="12" t="s">
        <v>19</v>
      </c>
      <c r="JCY12" s="12" t="s">
        <v>15</v>
      </c>
      <c r="JCZ12" s="13" t="s">
        <v>21</v>
      </c>
      <c r="JDA12" s="8">
        <v>42796</v>
      </c>
      <c r="JDB12" s="12" t="s">
        <v>19</v>
      </c>
      <c r="JDC12" s="12" t="s">
        <v>15</v>
      </c>
      <c r="JDD12" s="13" t="s">
        <v>21</v>
      </c>
      <c r="JDE12" s="8">
        <v>42796</v>
      </c>
      <c r="JDF12" s="12" t="s">
        <v>19</v>
      </c>
      <c r="JDG12" s="12" t="s">
        <v>15</v>
      </c>
      <c r="JDH12" s="13" t="s">
        <v>21</v>
      </c>
      <c r="JDI12" s="8">
        <v>42796</v>
      </c>
      <c r="JDJ12" s="12" t="s">
        <v>19</v>
      </c>
      <c r="JDK12" s="12" t="s">
        <v>15</v>
      </c>
      <c r="JDL12" s="13" t="s">
        <v>21</v>
      </c>
      <c r="JDM12" s="8">
        <v>42796</v>
      </c>
      <c r="JDN12" s="12" t="s">
        <v>19</v>
      </c>
      <c r="JDO12" s="12" t="s">
        <v>15</v>
      </c>
      <c r="JDP12" s="13" t="s">
        <v>21</v>
      </c>
      <c r="JDQ12" s="8">
        <v>42796</v>
      </c>
      <c r="JDR12" s="12" t="s">
        <v>19</v>
      </c>
      <c r="JDS12" s="12" t="s">
        <v>15</v>
      </c>
      <c r="JDT12" s="13" t="s">
        <v>21</v>
      </c>
      <c r="JDU12" s="8">
        <v>42796</v>
      </c>
      <c r="JDV12" s="12" t="s">
        <v>19</v>
      </c>
      <c r="JDW12" s="12" t="s">
        <v>15</v>
      </c>
      <c r="JDX12" s="13" t="s">
        <v>21</v>
      </c>
      <c r="JDY12" s="8">
        <v>42796</v>
      </c>
      <c r="JDZ12" s="12" t="s">
        <v>19</v>
      </c>
      <c r="JEA12" s="12" t="s">
        <v>15</v>
      </c>
      <c r="JEB12" s="13" t="s">
        <v>21</v>
      </c>
      <c r="JEC12" s="8">
        <v>42796</v>
      </c>
      <c r="JED12" s="12" t="s">
        <v>19</v>
      </c>
      <c r="JEE12" s="12" t="s">
        <v>15</v>
      </c>
      <c r="JEF12" s="13" t="s">
        <v>21</v>
      </c>
      <c r="JEG12" s="8">
        <v>42796</v>
      </c>
      <c r="JEH12" s="12" t="s">
        <v>19</v>
      </c>
      <c r="JEI12" s="12" t="s">
        <v>15</v>
      </c>
      <c r="JEJ12" s="13" t="s">
        <v>21</v>
      </c>
      <c r="JEK12" s="8">
        <v>42796</v>
      </c>
      <c r="JEL12" s="12" t="s">
        <v>19</v>
      </c>
      <c r="JEM12" s="12" t="s">
        <v>15</v>
      </c>
      <c r="JEN12" s="13" t="s">
        <v>21</v>
      </c>
      <c r="JEO12" s="8">
        <v>42796</v>
      </c>
      <c r="JEP12" s="12" t="s">
        <v>19</v>
      </c>
      <c r="JEQ12" s="12" t="s">
        <v>15</v>
      </c>
      <c r="JER12" s="13" t="s">
        <v>21</v>
      </c>
      <c r="JES12" s="8">
        <v>42796</v>
      </c>
      <c r="JET12" s="12" t="s">
        <v>19</v>
      </c>
      <c r="JEU12" s="12" t="s">
        <v>15</v>
      </c>
      <c r="JEV12" s="13" t="s">
        <v>21</v>
      </c>
      <c r="JEW12" s="8">
        <v>42796</v>
      </c>
      <c r="JEX12" s="12" t="s">
        <v>19</v>
      </c>
      <c r="JEY12" s="12" t="s">
        <v>15</v>
      </c>
      <c r="JEZ12" s="13" t="s">
        <v>21</v>
      </c>
      <c r="JFA12" s="8">
        <v>42796</v>
      </c>
      <c r="JFB12" s="12" t="s">
        <v>19</v>
      </c>
      <c r="JFC12" s="12" t="s">
        <v>15</v>
      </c>
      <c r="JFD12" s="13" t="s">
        <v>21</v>
      </c>
      <c r="JFE12" s="8">
        <v>42796</v>
      </c>
      <c r="JFF12" s="12" t="s">
        <v>19</v>
      </c>
      <c r="JFG12" s="12" t="s">
        <v>15</v>
      </c>
      <c r="JFH12" s="13" t="s">
        <v>21</v>
      </c>
      <c r="JFI12" s="8">
        <v>42796</v>
      </c>
      <c r="JFJ12" s="12" t="s">
        <v>19</v>
      </c>
      <c r="JFK12" s="12" t="s">
        <v>15</v>
      </c>
      <c r="JFL12" s="13" t="s">
        <v>21</v>
      </c>
      <c r="JFM12" s="8">
        <v>42796</v>
      </c>
      <c r="JFN12" s="12" t="s">
        <v>19</v>
      </c>
      <c r="JFO12" s="12" t="s">
        <v>15</v>
      </c>
      <c r="JFP12" s="13" t="s">
        <v>21</v>
      </c>
      <c r="JFQ12" s="8">
        <v>42796</v>
      </c>
      <c r="JFR12" s="12" t="s">
        <v>19</v>
      </c>
      <c r="JFS12" s="12" t="s">
        <v>15</v>
      </c>
      <c r="JFT12" s="13" t="s">
        <v>21</v>
      </c>
      <c r="JFU12" s="8">
        <v>42796</v>
      </c>
      <c r="JFV12" s="12" t="s">
        <v>19</v>
      </c>
      <c r="JFW12" s="12" t="s">
        <v>15</v>
      </c>
      <c r="JFX12" s="13" t="s">
        <v>21</v>
      </c>
      <c r="JFY12" s="8">
        <v>42796</v>
      </c>
      <c r="JFZ12" s="12" t="s">
        <v>19</v>
      </c>
      <c r="JGA12" s="12" t="s">
        <v>15</v>
      </c>
      <c r="JGB12" s="13" t="s">
        <v>21</v>
      </c>
      <c r="JGC12" s="8">
        <v>42796</v>
      </c>
      <c r="JGD12" s="12" t="s">
        <v>19</v>
      </c>
      <c r="JGE12" s="12" t="s">
        <v>15</v>
      </c>
      <c r="JGF12" s="13" t="s">
        <v>21</v>
      </c>
      <c r="JGG12" s="8">
        <v>42796</v>
      </c>
      <c r="JGH12" s="12" t="s">
        <v>19</v>
      </c>
      <c r="JGI12" s="12" t="s">
        <v>15</v>
      </c>
      <c r="JGJ12" s="13" t="s">
        <v>21</v>
      </c>
      <c r="JGK12" s="8">
        <v>42796</v>
      </c>
      <c r="JGL12" s="12" t="s">
        <v>19</v>
      </c>
      <c r="JGM12" s="12" t="s">
        <v>15</v>
      </c>
      <c r="JGN12" s="13" t="s">
        <v>21</v>
      </c>
      <c r="JGO12" s="8">
        <v>42796</v>
      </c>
      <c r="JGP12" s="12" t="s">
        <v>19</v>
      </c>
      <c r="JGQ12" s="12" t="s">
        <v>15</v>
      </c>
      <c r="JGR12" s="13" t="s">
        <v>21</v>
      </c>
      <c r="JGS12" s="8">
        <v>42796</v>
      </c>
      <c r="JGT12" s="12" t="s">
        <v>19</v>
      </c>
      <c r="JGU12" s="12" t="s">
        <v>15</v>
      </c>
      <c r="JGV12" s="13" t="s">
        <v>21</v>
      </c>
      <c r="JGW12" s="8">
        <v>42796</v>
      </c>
      <c r="JGX12" s="12" t="s">
        <v>19</v>
      </c>
      <c r="JGY12" s="12" t="s">
        <v>15</v>
      </c>
      <c r="JGZ12" s="13" t="s">
        <v>21</v>
      </c>
      <c r="JHA12" s="8">
        <v>42796</v>
      </c>
      <c r="JHB12" s="12" t="s">
        <v>19</v>
      </c>
      <c r="JHC12" s="12" t="s">
        <v>15</v>
      </c>
      <c r="JHD12" s="13" t="s">
        <v>21</v>
      </c>
      <c r="JHE12" s="8">
        <v>42796</v>
      </c>
      <c r="JHF12" s="12" t="s">
        <v>19</v>
      </c>
      <c r="JHG12" s="12" t="s">
        <v>15</v>
      </c>
      <c r="JHH12" s="13" t="s">
        <v>21</v>
      </c>
      <c r="JHI12" s="8">
        <v>42796</v>
      </c>
      <c r="JHJ12" s="12" t="s">
        <v>19</v>
      </c>
      <c r="JHK12" s="12" t="s">
        <v>15</v>
      </c>
      <c r="JHL12" s="13" t="s">
        <v>21</v>
      </c>
      <c r="JHM12" s="8">
        <v>42796</v>
      </c>
      <c r="JHN12" s="12" t="s">
        <v>19</v>
      </c>
      <c r="JHO12" s="12" t="s">
        <v>15</v>
      </c>
      <c r="JHP12" s="13" t="s">
        <v>21</v>
      </c>
      <c r="JHQ12" s="8">
        <v>42796</v>
      </c>
      <c r="JHR12" s="12" t="s">
        <v>19</v>
      </c>
      <c r="JHS12" s="12" t="s">
        <v>15</v>
      </c>
      <c r="JHT12" s="13" t="s">
        <v>21</v>
      </c>
      <c r="JHU12" s="8">
        <v>42796</v>
      </c>
      <c r="JHV12" s="12" t="s">
        <v>19</v>
      </c>
      <c r="JHW12" s="12" t="s">
        <v>15</v>
      </c>
      <c r="JHX12" s="13" t="s">
        <v>21</v>
      </c>
      <c r="JHY12" s="8">
        <v>42796</v>
      </c>
      <c r="JHZ12" s="12" t="s">
        <v>19</v>
      </c>
      <c r="JIA12" s="12" t="s">
        <v>15</v>
      </c>
      <c r="JIB12" s="13" t="s">
        <v>21</v>
      </c>
      <c r="JIC12" s="8">
        <v>42796</v>
      </c>
      <c r="JID12" s="12" t="s">
        <v>19</v>
      </c>
      <c r="JIE12" s="12" t="s">
        <v>15</v>
      </c>
      <c r="JIF12" s="13" t="s">
        <v>21</v>
      </c>
      <c r="JIG12" s="8">
        <v>42796</v>
      </c>
      <c r="JIH12" s="12" t="s">
        <v>19</v>
      </c>
      <c r="JII12" s="12" t="s">
        <v>15</v>
      </c>
      <c r="JIJ12" s="13" t="s">
        <v>21</v>
      </c>
      <c r="JIK12" s="8">
        <v>42796</v>
      </c>
      <c r="JIL12" s="12" t="s">
        <v>19</v>
      </c>
      <c r="JIM12" s="12" t="s">
        <v>15</v>
      </c>
      <c r="JIN12" s="13" t="s">
        <v>21</v>
      </c>
      <c r="JIO12" s="8">
        <v>42796</v>
      </c>
      <c r="JIP12" s="12" t="s">
        <v>19</v>
      </c>
      <c r="JIQ12" s="12" t="s">
        <v>15</v>
      </c>
      <c r="JIR12" s="13" t="s">
        <v>21</v>
      </c>
      <c r="JIS12" s="8">
        <v>42796</v>
      </c>
      <c r="JIT12" s="12" t="s">
        <v>19</v>
      </c>
      <c r="JIU12" s="12" t="s">
        <v>15</v>
      </c>
      <c r="JIV12" s="13" t="s">
        <v>21</v>
      </c>
      <c r="JIW12" s="8">
        <v>42796</v>
      </c>
      <c r="JIX12" s="12" t="s">
        <v>19</v>
      </c>
      <c r="JIY12" s="12" t="s">
        <v>15</v>
      </c>
      <c r="JIZ12" s="13" t="s">
        <v>21</v>
      </c>
      <c r="JJA12" s="8">
        <v>42796</v>
      </c>
      <c r="JJB12" s="12" t="s">
        <v>19</v>
      </c>
      <c r="JJC12" s="12" t="s">
        <v>15</v>
      </c>
      <c r="JJD12" s="13" t="s">
        <v>21</v>
      </c>
      <c r="JJE12" s="8">
        <v>42796</v>
      </c>
      <c r="JJF12" s="12" t="s">
        <v>19</v>
      </c>
      <c r="JJG12" s="12" t="s">
        <v>15</v>
      </c>
      <c r="JJH12" s="13" t="s">
        <v>21</v>
      </c>
      <c r="JJI12" s="8">
        <v>42796</v>
      </c>
      <c r="JJJ12" s="12" t="s">
        <v>19</v>
      </c>
      <c r="JJK12" s="12" t="s">
        <v>15</v>
      </c>
      <c r="JJL12" s="13" t="s">
        <v>21</v>
      </c>
      <c r="JJM12" s="8">
        <v>42796</v>
      </c>
      <c r="JJN12" s="12" t="s">
        <v>19</v>
      </c>
      <c r="JJO12" s="12" t="s">
        <v>15</v>
      </c>
      <c r="JJP12" s="13" t="s">
        <v>21</v>
      </c>
      <c r="JJQ12" s="8">
        <v>42796</v>
      </c>
      <c r="JJR12" s="12" t="s">
        <v>19</v>
      </c>
      <c r="JJS12" s="12" t="s">
        <v>15</v>
      </c>
      <c r="JJT12" s="13" t="s">
        <v>21</v>
      </c>
      <c r="JJU12" s="8">
        <v>42796</v>
      </c>
      <c r="JJV12" s="12" t="s">
        <v>19</v>
      </c>
      <c r="JJW12" s="12" t="s">
        <v>15</v>
      </c>
      <c r="JJX12" s="13" t="s">
        <v>21</v>
      </c>
      <c r="JJY12" s="8">
        <v>42796</v>
      </c>
      <c r="JJZ12" s="12" t="s">
        <v>19</v>
      </c>
      <c r="JKA12" s="12" t="s">
        <v>15</v>
      </c>
      <c r="JKB12" s="13" t="s">
        <v>21</v>
      </c>
      <c r="JKC12" s="8">
        <v>42796</v>
      </c>
      <c r="JKD12" s="12" t="s">
        <v>19</v>
      </c>
      <c r="JKE12" s="12" t="s">
        <v>15</v>
      </c>
      <c r="JKF12" s="13" t="s">
        <v>21</v>
      </c>
      <c r="JKG12" s="8">
        <v>42796</v>
      </c>
      <c r="JKH12" s="12" t="s">
        <v>19</v>
      </c>
      <c r="JKI12" s="12" t="s">
        <v>15</v>
      </c>
      <c r="JKJ12" s="13" t="s">
        <v>21</v>
      </c>
      <c r="JKK12" s="8">
        <v>42796</v>
      </c>
      <c r="JKL12" s="12" t="s">
        <v>19</v>
      </c>
      <c r="JKM12" s="12" t="s">
        <v>15</v>
      </c>
      <c r="JKN12" s="13" t="s">
        <v>21</v>
      </c>
      <c r="JKO12" s="8">
        <v>42796</v>
      </c>
      <c r="JKP12" s="12" t="s">
        <v>19</v>
      </c>
      <c r="JKQ12" s="12" t="s">
        <v>15</v>
      </c>
      <c r="JKR12" s="13" t="s">
        <v>21</v>
      </c>
      <c r="JKS12" s="8">
        <v>42796</v>
      </c>
      <c r="JKT12" s="12" t="s">
        <v>19</v>
      </c>
      <c r="JKU12" s="12" t="s">
        <v>15</v>
      </c>
      <c r="JKV12" s="13" t="s">
        <v>21</v>
      </c>
      <c r="JKW12" s="8">
        <v>42796</v>
      </c>
      <c r="JKX12" s="12" t="s">
        <v>19</v>
      </c>
      <c r="JKY12" s="12" t="s">
        <v>15</v>
      </c>
      <c r="JKZ12" s="13" t="s">
        <v>21</v>
      </c>
      <c r="JLA12" s="8">
        <v>42796</v>
      </c>
      <c r="JLB12" s="12" t="s">
        <v>19</v>
      </c>
      <c r="JLC12" s="12" t="s">
        <v>15</v>
      </c>
      <c r="JLD12" s="13" t="s">
        <v>21</v>
      </c>
      <c r="JLE12" s="8">
        <v>42796</v>
      </c>
      <c r="JLF12" s="12" t="s">
        <v>19</v>
      </c>
      <c r="JLG12" s="12" t="s">
        <v>15</v>
      </c>
      <c r="JLH12" s="13" t="s">
        <v>21</v>
      </c>
      <c r="JLI12" s="8">
        <v>42796</v>
      </c>
      <c r="JLJ12" s="12" t="s">
        <v>19</v>
      </c>
      <c r="JLK12" s="12" t="s">
        <v>15</v>
      </c>
      <c r="JLL12" s="13" t="s">
        <v>21</v>
      </c>
      <c r="JLM12" s="8">
        <v>42796</v>
      </c>
      <c r="JLN12" s="12" t="s">
        <v>19</v>
      </c>
      <c r="JLO12" s="12" t="s">
        <v>15</v>
      </c>
      <c r="JLP12" s="13" t="s">
        <v>21</v>
      </c>
      <c r="JLQ12" s="8">
        <v>42796</v>
      </c>
      <c r="JLR12" s="12" t="s">
        <v>19</v>
      </c>
      <c r="JLS12" s="12" t="s">
        <v>15</v>
      </c>
      <c r="JLT12" s="13" t="s">
        <v>21</v>
      </c>
      <c r="JLU12" s="8">
        <v>42796</v>
      </c>
      <c r="JLV12" s="12" t="s">
        <v>19</v>
      </c>
      <c r="JLW12" s="12" t="s">
        <v>15</v>
      </c>
      <c r="JLX12" s="13" t="s">
        <v>21</v>
      </c>
      <c r="JLY12" s="8">
        <v>42796</v>
      </c>
      <c r="JLZ12" s="12" t="s">
        <v>19</v>
      </c>
      <c r="JMA12" s="12" t="s">
        <v>15</v>
      </c>
      <c r="JMB12" s="13" t="s">
        <v>21</v>
      </c>
      <c r="JMC12" s="8">
        <v>42796</v>
      </c>
      <c r="JMD12" s="12" t="s">
        <v>19</v>
      </c>
      <c r="JME12" s="12" t="s">
        <v>15</v>
      </c>
      <c r="JMF12" s="13" t="s">
        <v>21</v>
      </c>
      <c r="JMG12" s="8">
        <v>42796</v>
      </c>
      <c r="JMH12" s="12" t="s">
        <v>19</v>
      </c>
      <c r="JMI12" s="12" t="s">
        <v>15</v>
      </c>
      <c r="JMJ12" s="13" t="s">
        <v>21</v>
      </c>
      <c r="JMK12" s="8">
        <v>42796</v>
      </c>
      <c r="JML12" s="12" t="s">
        <v>19</v>
      </c>
      <c r="JMM12" s="12" t="s">
        <v>15</v>
      </c>
      <c r="JMN12" s="13" t="s">
        <v>21</v>
      </c>
      <c r="JMO12" s="8">
        <v>42796</v>
      </c>
      <c r="JMP12" s="12" t="s">
        <v>19</v>
      </c>
      <c r="JMQ12" s="12" t="s">
        <v>15</v>
      </c>
      <c r="JMR12" s="13" t="s">
        <v>21</v>
      </c>
      <c r="JMS12" s="8">
        <v>42796</v>
      </c>
      <c r="JMT12" s="12" t="s">
        <v>19</v>
      </c>
      <c r="JMU12" s="12" t="s">
        <v>15</v>
      </c>
      <c r="JMV12" s="13" t="s">
        <v>21</v>
      </c>
      <c r="JMW12" s="8">
        <v>42796</v>
      </c>
      <c r="JMX12" s="12" t="s">
        <v>19</v>
      </c>
      <c r="JMY12" s="12" t="s">
        <v>15</v>
      </c>
      <c r="JMZ12" s="13" t="s">
        <v>21</v>
      </c>
      <c r="JNA12" s="8">
        <v>42796</v>
      </c>
      <c r="JNB12" s="12" t="s">
        <v>19</v>
      </c>
      <c r="JNC12" s="12" t="s">
        <v>15</v>
      </c>
      <c r="JND12" s="13" t="s">
        <v>21</v>
      </c>
      <c r="JNE12" s="8">
        <v>42796</v>
      </c>
      <c r="JNF12" s="12" t="s">
        <v>19</v>
      </c>
      <c r="JNG12" s="12" t="s">
        <v>15</v>
      </c>
      <c r="JNH12" s="13" t="s">
        <v>21</v>
      </c>
      <c r="JNI12" s="8">
        <v>42796</v>
      </c>
      <c r="JNJ12" s="12" t="s">
        <v>19</v>
      </c>
      <c r="JNK12" s="12" t="s">
        <v>15</v>
      </c>
      <c r="JNL12" s="13" t="s">
        <v>21</v>
      </c>
      <c r="JNM12" s="8">
        <v>42796</v>
      </c>
      <c r="JNN12" s="12" t="s">
        <v>19</v>
      </c>
      <c r="JNO12" s="12" t="s">
        <v>15</v>
      </c>
      <c r="JNP12" s="13" t="s">
        <v>21</v>
      </c>
      <c r="JNQ12" s="8">
        <v>42796</v>
      </c>
      <c r="JNR12" s="12" t="s">
        <v>19</v>
      </c>
      <c r="JNS12" s="12" t="s">
        <v>15</v>
      </c>
      <c r="JNT12" s="13" t="s">
        <v>21</v>
      </c>
      <c r="JNU12" s="8">
        <v>42796</v>
      </c>
      <c r="JNV12" s="12" t="s">
        <v>19</v>
      </c>
      <c r="JNW12" s="12" t="s">
        <v>15</v>
      </c>
      <c r="JNX12" s="13" t="s">
        <v>21</v>
      </c>
      <c r="JNY12" s="8">
        <v>42796</v>
      </c>
      <c r="JNZ12" s="12" t="s">
        <v>19</v>
      </c>
      <c r="JOA12" s="12" t="s">
        <v>15</v>
      </c>
      <c r="JOB12" s="13" t="s">
        <v>21</v>
      </c>
      <c r="JOC12" s="8">
        <v>42796</v>
      </c>
      <c r="JOD12" s="12" t="s">
        <v>19</v>
      </c>
      <c r="JOE12" s="12" t="s">
        <v>15</v>
      </c>
      <c r="JOF12" s="13" t="s">
        <v>21</v>
      </c>
      <c r="JOG12" s="8">
        <v>42796</v>
      </c>
      <c r="JOH12" s="12" t="s">
        <v>19</v>
      </c>
      <c r="JOI12" s="12" t="s">
        <v>15</v>
      </c>
      <c r="JOJ12" s="13" t="s">
        <v>21</v>
      </c>
      <c r="JOK12" s="8">
        <v>42796</v>
      </c>
      <c r="JOL12" s="12" t="s">
        <v>19</v>
      </c>
      <c r="JOM12" s="12" t="s">
        <v>15</v>
      </c>
      <c r="JON12" s="13" t="s">
        <v>21</v>
      </c>
      <c r="JOO12" s="8">
        <v>42796</v>
      </c>
      <c r="JOP12" s="12" t="s">
        <v>19</v>
      </c>
      <c r="JOQ12" s="12" t="s">
        <v>15</v>
      </c>
      <c r="JOR12" s="13" t="s">
        <v>21</v>
      </c>
      <c r="JOS12" s="8">
        <v>42796</v>
      </c>
      <c r="JOT12" s="12" t="s">
        <v>19</v>
      </c>
      <c r="JOU12" s="12" t="s">
        <v>15</v>
      </c>
      <c r="JOV12" s="13" t="s">
        <v>21</v>
      </c>
      <c r="JOW12" s="8">
        <v>42796</v>
      </c>
      <c r="JOX12" s="12" t="s">
        <v>19</v>
      </c>
      <c r="JOY12" s="12" t="s">
        <v>15</v>
      </c>
      <c r="JOZ12" s="13" t="s">
        <v>21</v>
      </c>
      <c r="JPA12" s="8">
        <v>42796</v>
      </c>
      <c r="JPB12" s="12" t="s">
        <v>19</v>
      </c>
      <c r="JPC12" s="12" t="s">
        <v>15</v>
      </c>
      <c r="JPD12" s="13" t="s">
        <v>21</v>
      </c>
      <c r="JPE12" s="8">
        <v>42796</v>
      </c>
      <c r="JPF12" s="12" t="s">
        <v>19</v>
      </c>
      <c r="JPG12" s="12" t="s">
        <v>15</v>
      </c>
      <c r="JPH12" s="13" t="s">
        <v>21</v>
      </c>
      <c r="JPI12" s="8">
        <v>42796</v>
      </c>
      <c r="JPJ12" s="12" t="s">
        <v>19</v>
      </c>
      <c r="JPK12" s="12" t="s">
        <v>15</v>
      </c>
      <c r="JPL12" s="13" t="s">
        <v>21</v>
      </c>
      <c r="JPM12" s="8">
        <v>42796</v>
      </c>
      <c r="JPN12" s="12" t="s">
        <v>19</v>
      </c>
      <c r="JPO12" s="12" t="s">
        <v>15</v>
      </c>
      <c r="JPP12" s="13" t="s">
        <v>21</v>
      </c>
      <c r="JPQ12" s="8">
        <v>42796</v>
      </c>
      <c r="JPR12" s="12" t="s">
        <v>19</v>
      </c>
      <c r="JPS12" s="12" t="s">
        <v>15</v>
      </c>
      <c r="JPT12" s="13" t="s">
        <v>21</v>
      </c>
      <c r="JPU12" s="8">
        <v>42796</v>
      </c>
      <c r="JPV12" s="12" t="s">
        <v>19</v>
      </c>
      <c r="JPW12" s="12" t="s">
        <v>15</v>
      </c>
      <c r="JPX12" s="13" t="s">
        <v>21</v>
      </c>
      <c r="JPY12" s="8">
        <v>42796</v>
      </c>
      <c r="JPZ12" s="12" t="s">
        <v>19</v>
      </c>
      <c r="JQA12" s="12" t="s">
        <v>15</v>
      </c>
      <c r="JQB12" s="13" t="s">
        <v>21</v>
      </c>
      <c r="JQC12" s="8">
        <v>42796</v>
      </c>
      <c r="JQD12" s="12" t="s">
        <v>19</v>
      </c>
      <c r="JQE12" s="12" t="s">
        <v>15</v>
      </c>
      <c r="JQF12" s="13" t="s">
        <v>21</v>
      </c>
      <c r="JQG12" s="8">
        <v>42796</v>
      </c>
      <c r="JQH12" s="12" t="s">
        <v>19</v>
      </c>
      <c r="JQI12" s="12" t="s">
        <v>15</v>
      </c>
      <c r="JQJ12" s="13" t="s">
        <v>21</v>
      </c>
      <c r="JQK12" s="8">
        <v>42796</v>
      </c>
      <c r="JQL12" s="12" t="s">
        <v>19</v>
      </c>
      <c r="JQM12" s="12" t="s">
        <v>15</v>
      </c>
      <c r="JQN12" s="13" t="s">
        <v>21</v>
      </c>
      <c r="JQO12" s="8">
        <v>42796</v>
      </c>
      <c r="JQP12" s="12" t="s">
        <v>19</v>
      </c>
      <c r="JQQ12" s="12" t="s">
        <v>15</v>
      </c>
      <c r="JQR12" s="13" t="s">
        <v>21</v>
      </c>
      <c r="JQS12" s="8">
        <v>42796</v>
      </c>
      <c r="JQT12" s="12" t="s">
        <v>19</v>
      </c>
      <c r="JQU12" s="12" t="s">
        <v>15</v>
      </c>
      <c r="JQV12" s="13" t="s">
        <v>21</v>
      </c>
      <c r="JQW12" s="8">
        <v>42796</v>
      </c>
      <c r="JQX12" s="12" t="s">
        <v>19</v>
      </c>
      <c r="JQY12" s="12" t="s">
        <v>15</v>
      </c>
      <c r="JQZ12" s="13" t="s">
        <v>21</v>
      </c>
      <c r="JRA12" s="8">
        <v>42796</v>
      </c>
      <c r="JRB12" s="12" t="s">
        <v>19</v>
      </c>
      <c r="JRC12" s="12" t="s">
        <v>15</v>
      </c>
      <c r="JRD12" s="13" t="s">
        <v>21</v>
      </c>
      <c r="JRE12" s="8">
        <v>42796</v>
      </c>
      <c r="JRF12" s="12" t="s">
        <v>19</v>
      </c>
      <c r="JRG12" s="12" t="s">
        <v>15</v>
      </c>
      <c r="JRH12" s="13" t="s">
        <v>21</v>
      </c>
      <c r="JRI12" s="8">
        <v>42796</v>
      </c>
      <c r="JRJ12" s="12" t="s">
        <v>19</v>
      </c>
      <c r="JRK12" s="12" t="s">
        <v>15</v>
      </c>
      <c r="JRL12" s="13" t="s">
        <v>21</v>
      </c>
      <c r="JRM12" s="8">
        <v>42796</v>
      </c>
      <c r="JRN12" s="12" t="s">
        <v>19</v>
      </c>
      <c r="JRO12" s="12" t="s">
        <v>15</v>
      </c>
      <c r="JRP12" s="13" t="s">
        <v>21</v>
      </c>
      <c r="JRQ12" s="8">
        <v>42796</v>
      </c>
      <c r="JRR12" s="12" t="s">
        <v>19</v>
      </c>
      <c r="JRS12" s="12" t="s">
        <v>15</v>
      </c>
      <c r="JRT12" s="13" t="s">
        <v>21</v>
      </c>
      <c r="JRU12" s="8">
        <v>42796</v>
      </c>
      <c r="JRV12" s="12" t="s">
        <v>19</v>
      </c>
      <c r="JRW12" s="12" t="s">
        <v>15</v>
      </c>
      <c r="JRX12" s="13" t="s">
        <v>21</v>
      </c>
      <c r="JRY12" s="8">
        <v>42796</v>
      </c>
      <c r="JRZ12" s="12" t="s">
        <v>19</v>
      </c>
      <c r="JSA12" s="12" t="s">
        <v>15</v>
      </c>
      <c r="JSB12" s="13" t="s">
        <v>21</v>
      </c>
      <c r="JSC12" s="8">
        <v>42796</v>
      </c>
      <c r="JSD12" s="12" t="s">
        <v>19</v>
      </c>
      <c r="JSE12" s="12" t="s">
        <v>15</v>
      </c>
      <c r="JSF12" s="13" t="s">
        <v>21</v>
      </c>
      <c r="JSG12" s="8">
        <v>42796</v>
      </c>
      <c r="JSH12" s="12" t="s">
        <v>19</v>
      </c>
      <c r="JSI12" s="12" t="s">
        <v>15</v>
      </c>
      <c r="JSJ12" s="13" t="s">
        <v>21</v>
      </c>
      <c r="JSK12" s="8">
        <v>42796</v>
      </c>
      <c r="JSL12" s="12" t="s">
        <v>19</v>
      </c>
      <c r="JSM12" s="12" t="s">
        <v>15</v>
      </c>
      <c r="JSN12" s="13" t="s">
        <v>21</v>
      </c>
      <c r="JSO12" s="8">
        <v>42796</v>
      </c>
      <c r="JSP12" s="12" t="s">
        <v>19</v>
      </c>
      <c r="JSQ12" s="12" t="s">
        <v>15</v>
      </c>
      <c r="JSR12" s="13" t="s">
        <v>21</v>
      </c>
      <c r="JSS12" s="8">
        <v>42796</v>
      </c>
      <c r="JST12" s="12" t="s">
        <v>19</v>
      </c>
      <c r="JSU12" s="12" t="s">
        <v>15</v>
      </c>
      <c r="JSV12" s="13" t="s">
        <v>21</v>
      </c>
      <c r="JSW12" s="8">
        <v>42796</v>
      </c>
      <c r="JSX12" s="12" t="s">
        <v>19</v>
      </c>
      <c r="JSY12" s="12" t="s">
        <v>15</v>
      </c>
      <c r="JSZ12" s="13" t="s">
        <v>21</v>
      </c>
      <c r="JTA12" s="8">
        <v>42796</v>
      </c>
      <c r="JTB12" s="12" t="s">
        <v>19</v>
      </c>
      <c r="JTC12" s="12" t="s">
        <v>15</v>
      </c>
      <c r="JTD12" s="13" t="s">
        <v>21</v>
      </c>
      <c r="JTE12" s="8">
        <v>42796</v>
      </c>
      <c r="JTF12" s="12" t="s">
        <v>19</v>
      </c>
      <c r="JTG12" s="12" t="s">
        <v>15</v>
      </c>
      <c r="JTH12" s="13" t="s">
        <v>21</v>
      </c>
      <c r="JTI12" s="8">
        <v>42796</v>
      </c>
      <c r="JTJ12" s="12" t="s">
        <v>19</v>
      </c>
      <c r="JTK12" s="12" t="s">
        <v>15</v>
      </c>
      <c r="JTL12" s="13" t="s">
        <v>21</v>
      </c>
      <c r="JTM12" s="8">
        <v>42796</v>
      </c>
      <c r="JTN12" s="12" t="s">
        <v>19</v>
      </c>
      <c r="JTO12" s="12" t="s">
        <v>15</v>
      </c>
      <c r="JTP12" s="13" t="s">
        <v>21</v>
      </c>
      <c r="JTQ12" s="8">
        <v>42796</v>
      </c>
      <c r="JTR12" s="12" t="s">
        <v>19</v>
      </c>
      <c r="JTS12" s="12" t="s">
        <v>15</v>
      </c>
      <c r="JTT12" s="13" t="s">
        <v>21</v>
      </c>
      <c r="JTU12" s="8">
        <v>42796</v>
      </c>
      <c r="JTV12" s="12" t="s">
        <v>19</v>
      </c>
      <c r="JTW12" s="12" t="s">
        <v>15</v>
      </c>
      <c r="JTX12" s="13" t="s">
        <v>21</v>
      </c>
      <c r="JTY12" s="8">
        <v>42796</v>
      </c>
      <c r="JTZ12" s="12" t="s">
        <v>19</v>
      </c>
      <c r="JUA12" s="12" t="s">
        <v>15</v>
      </c>
      <c r="JUB12" s="13" t="s">
        <v>21</v>
      </c>
      <c r="JUC12" s="8">
        <v>42796</v>
      </c>
      <c r="JUD12" s="12" t="s">
        <v>19</v>
      </c>
      <c r="JUE12" s="12" t="s">
        <v>15</v>
      </c>
      <c r="JUF12" s="13" t="s">
        <v>21</v>
      </c>
      <c r="JUG12" s="8">
        <v>42796</v>
      </c>
      <c r="JUH12" s="12" t="s">
        <v>19</v>
      </c>
      <c r="JUI12" s="12" t="s">
        <v>15</v>
      </c>
      <c r="JUJ12" s="13" t="s">
        <v>21</v>
      </c>
      <c r="JUK12" s="8">
        <v>42796</v>
      </c>
      <c r="JUL12" s="12" t="s">
        <v>19</v>
      </c>
      <c r="JUM12" s="12" t="s">
        <v>15</v>
      </c>
      <c r="JUN12" s="13" t="s">
        <v>21</v>
      </c>
      <c r="JUO12" s="8">
        <v>42796</v>
      </c>
      <c r="JUP12" s="12" t="s">
        <v>19</v>
      </c>
      <c r="JUQ12" s="12" t="s">
        <v>15</v>
      </c>
      <c r="JUR12" s="13" t="s">
        <v>21</v>
      </c>
      <c r="JUS12" s="8">
        <v>42796</v>
      </c>
      <c r="JUT12" s="12" t="s">
        <v>19</v>
      </c>
      <c r="JUU12" s="12" t="s">
        <v>15</v>
      </c>
      <c r="JUV12" s="13" t="s">
        <v>21</v>
      </c>
      <c r="JUW12" s="8">
        <v>42796</v>
      </c>
      <c r="JUX12" s="12" t="s">
        <v>19</v>
      </c>
      <c r="JUY12" s="12" t="s">
        <v>15</v>
      </c>
      <c r="JUZ12" s="13" t="s">
        <v>21</v>
      </c>
      <c r="JVA12" s="8">
        <v>42796</v>
      </c>
      <c r="JVB12" s="12" t="s">
        <v>19</v>
      </c>
      <c r="JVC12" s="12" t="s">
        <v>15</v>
      </c>
      <c r="JVD12" s="13" t="s">
        <v>21</v>
      </c>
      <c r="JVE12" s="8">
        <v>42796</v>
      </c>
      <c r="JVF12" s="12" t="s">
        <v>19</v>
      </c>
      <c r="JVG12" s="12" t="s">
        <v>15</v>
      </c>
      <c r="JVH12" s="13" t="s">
        <v>21</v>
      </c>
      <c r="JVI12" s="8">
        <v>42796</v>
      </c>
      <c r="JVJ12" s="12" t="s">
        <v>19</v>
      </c>
      <c r="JVK12" s="12" t="s">
        <v>15</v>
      </c>
      <c r="JVL12" s="13" t="s">
        <v>21</v>
      </c>
      <c r="JVM12" s="8">
        <v>42796</v>
      </c>
      <c r="JVN12" s="12" t="s">
        <v>19</v>
      </c>
      <c r="JVO12" s="12" t="s">
        <v>15</v>
      </c>
      <c r="JVP12" s="13" t="s">
        <v>21</v>
      </c>
      <c r="JVQ12" s="8">
        <v>42796</v>
      </c>
      <c r="JVR12" s="12" t="s">
        <v>19</v>
      </c>
      <c r="JVS12" s="12" t="s">
        <v>15</v>
      </c>
      <c r="JVT12" s="13" t="s">
        <v>21</v>
      </c>
      <c r="JVU12" s="8">
        <v>42796</v>
      </c>
      <c r="JVV12" s="12" t="s">
        <v>19</v>
      </c>
      <c r="JVW12" s="12" t="s">
        <v>15</v>
      </c>
      <c r="JVX12" s="13" t="s">
        <v>21</v>
      </c>
      <c r="JVY12" s="8">
        <v>42796</v>
      </c>
      <c r="JVZ12" s="12" t="s">
        <v>19</v>
      </c>
      <c r="JWA12" s="12" t="s">
        <v>15</v>
      </c>
      <c r="JWB12" s="13" t="s">
        <v>21</v>
      </c>
      <c r="JWC12" s="8">
        <v>42796</v>
      </c>
      <c r="JWD12" s="12" t="s">
        <v>19</v>
      </c>
      <c r="JWE12" s="12" t="s">
        <v>15</v>
      </c>
      <c r="JWF12" s="13" t="s">
        <v>21</v>
      </c>
      <c r="JWG12" s="8">
        <v>42796</v>
      </c>
      <c r="JWH12" s="12" t="s">
        <v>19</v>
      </c>
      <c r="JWI12" s="12" t="s">
        <v>15</v>
      </c>
      <c r="JWJ12" s="13" t="s">
        <v>21</v>
      </c>
      <c r="JWK12" s="8">
        <v>42796</v>
      </c>
      <c r="JWL12" s="12" t="s">
        <v>19</v>
      </c>
      <c r="JWM12" s="12" t="s">
        <v>15</v>
      </c>
      <c r="JWN12" s="13" t="s">
        <v>21</v>
      </c>
      <c r="JWO12" s="8">
        <v>42796</v>
      </c>
      <c r="JWP12" s="12" t="s">
        <v>19</v>
      </c>
      <c r="JWQ12" s="12" t="s">
        <v>15</v>
      </c>
      <c r="JWR12" s="13" t="s">
        <v>21</v>
      </c>
      <c r="JWS12" s="8">
        <v>42796</v>
      </c>
      <c r="JWT12" s="12" t="s">
        <v>19</v>
      </c>
      <c r="JWU12" s="12" t="s">
        <v>15</v>
      </c>
      <c r="JWV12" s="13" t="s">
        <v>21</v>
      </c>
      <c r="JWW12" s="8">
        <v>42796</v>
      </c>
      <c r="JWX12" s="12" t="s">
        <v>19</v>
      </c>
      <c r="JWY12" s="12" t="s">
        <v>15</v>
      </c>
      <c r="JWZ12" s="13" t="s">
        <v>21</v>
      </c>
      <c r="JXA12" s="8">
        <v>42796</v>
      </c>
      <c r="JXB12" s="12" t="s">
        <v>19</v>
      </c>
      <c r="JXC12" s="12" t="s">
        <v>15</v>
      </c>
      <c r="JXD12" s="13" t="s">
        <v>21</v>
      </c>
      <c r="JXE12" s="8">
        <v>42796</v>
      </c>
      <c r="JXF12" s="12" t="s">
        <v>19</v>
      </c>
      <c r="JXG12" s="12" t="s">
        <v>15</v>
      </c>
      <c r="JXH12" s="13" t="s">
        <v>21</v>
      </c>
      <c r="JXI12" s="8">
        <v>42796</v>
      </c>
      <c r="JXJ12" s="12" t="s">
        <v>19</v>
      </c>
      <c r="JXK12" s="12" t="s">
        <v>15</v>
      </c>
      <c r="JXL12" s="13" t="s">
        <v>21</v>
      </c>
      <c r="JXM12" s="8">
        <v>42796</v>
      </c>
      <c r="JXN12" s="12" t="s">
        <v>19</v>
      </c>
      <c r="JXO12" s="12" t="s">
        <v>15</v>
      </c>
      <c r="JXP12" s="13" t="s">
        <v>21</v>
      </c>
      <c r="JXQ12" s="8">
        <v>42796</v>
      </c>
      <c r="JXR12" s="12" t="s">
        <v>19</v>
      </c>
      <c r="JXS12" s="12" t="s">
        <v>15</v>
      </c>
      <c r="JXT12" s="13" t="s">
        <v>21</v>
      </c>
      <c r="JXU12" s="8">
        <v>42796</v>
      </c>
      <c r="JXV12" s="12" t="s">
        <v>19</v>
      </c>
      <c r="JXW12" s="12" t="s">
        <v>15</v>
      </c>
      <c r="JXX12" s="13" t="s">
        <v>21</v>
      </c>
      <c r="JXY12" s="8">
        <v>42796</v>
      </c>
      <c r="JXZ12" s="12" t="s">
        <v>19</v>
      </c>
      <c r="JYA12" s="12" t="s">
        <v>15</v>
      </c>
      <c r="JYB12" s="13" t="s">
        <v>21</v>
      </c>
      <c r="JYC12" s="8">
        <v>42796</v>
      </c>
      <c r="JYD12" s="12" t="s">
        <v>19</v>
      </c>
      <c r="JYE12" s="12" t="s">
        <v>15</v>
      </c>
      <c r="JYF12" s="13" t="s">
        <v>21</v>
      </c>
      <c r="JYG12" s="8">
        <v>42796</v>
      </c>
      <c r="JYH12" s="12" t="s">
        <v>19</v>
      </c>
      <c r="JYI12" s="12" t="s">
        <v>15</v>
      </c>
      <c r="JYJ12" s="13" t="s">
        <v>21</v>
      </c>
      <c r="JYK12" s="8">
        <v>42796</v>
      </c>
      <c r="JYL12" s="12" t="s">
        <v>19</v>
      </c>
      <c r="JYM12" s="12" t="s">
        <v>15</v>
      </c>
      <c r="JYN12" s="13" t="s">
        <v>21</v>
      </c>
      <c r="JYO12" s="8">
        <v>42796</v>
      </c>
      <c r="JYP12" s="12" t="s">
        <v>19</v>
      </c>
      <c r="JYQ12" s="12" t="s">
        <v>15</v>
      </c>
      <c r="JYR12" s="13" t="s">
        <v>21</v>
      </c>
      <c r="JYS12" s="8">
        <v>42796</v>
      </c>
      <c r="JYT12" s="12" t="s">
        <v>19</v>
      </c>
      <c r="JYU12" s="12" t="s">
        <v>15</v>
      </c>
      <c r="JYV12" s="13" t="s">
        <v>21</v>
      </c>
      <c r="JYW12" s="8">
        <v>42796</v>
      </c>
      <c r="JYX12" s="12" t="s">
        <v>19</v>
      </c>
      <c r="JYY12" s="12" t="s">
        <v>15</v>
      </c>
      <c r="JYZ12" s="13" t="s">
        <v>21</v>
      </c>
      <c r="JZA12" s="8">
        <v>42796</v>
      </c>
      <c r="JZB12" s="12" t="s">
        <v>19</v>
      </c>
      <c r="JZC12" s="12" t="s">
        <v>15</v>
      </c>
      <c r="JZD12" s="13" t="s">
        <v>21</v>
      </c>
      <c r="JZE12" s="8">
        <v>42796</v>
      </c>
      <c r="JZF12" s="12" t="s">
        <v>19</v>
      </c>
      <c r="JZG12" s="12" t="s">
        <v>15</v>
      </c>
      <c r="JZH12" s="13" t="s">
        <v>21</v>
      </c>
      <c r="JZI12" s="8">
        <v>42796</v>
      </c>
      <c r="JZJ12" s="12" t="s">
        <v>19</v>
      </c>
      <c r="JZK12" s="12" t="s">
        <v>15</v>
      </c>
      <c r="JZL12" s="13" t="s">
        <v>21</v>
      </c>
      <c r="JZM12" s="8">
        <v>42796</v>
      </c>
      <c r="JZN12" s="12" t="s">
        <v>19</v>
      </c>
      <c r="JZO12" s="12" t="s">
        <v>15</v>
      </c>
      <c r="JZP12" s="13" t="s">
        <v>21</v>
      </c>
      <c r="JZQ12" s="8">
        <v>42796</v>
      </c>
      <c r="JZR12" s="12" t="s">
        <v>19</v>
      </c>
      <c r="JZS12" s="12" t="s">
        <v>15</v>
      </c>
      <c r="JZT12" s="13" t="s">
        <v>21</v>
      </c>
      <c r="JZU12" s="8">
        <v>42796</v>
      </c>
      <c r="JZV12" s="12" t="s">
        <v>19</v>
      </c>
      <c r="JZW12" s="12" t="s">
        <v>15</v>
      </c>
      <c r="JZX12" s="13" t="s">
        <v>21</v>
      </c>
      <c r="JZY12" s="8">
        <v>42796</v>
      </c>
      <c r="JZZ12" s="12" t="s">
        <v>19</v>
      </c>
      <c r="KAA12" s="12" t="s">
        <v>15</v>
      </c>
      <c r="KAB12" s="13" t="s">
        <v>21</v>
      </c>
      <c r="KAC12" s="8">
        <v>42796</v>
      </c>
      <c r="KAD12" s="12" t="s">
        <v>19</v>
      </c>
      <c r="KAE12" s="12" t="s">
        <v>15</v>
      </c>
      <c r="KAF12" s="13" t="s">
        <v>21</v>
      </c>
      <c r="KAG12" s="8">
        <v>42796</v>
      </c>
      <c r="KAH12" s="12" t="s">
        <v>19</v>
      </c>
      <c r="KAI12" s="12" t="s">
        <v>15</v>
      </c>
      <c r="KAJ12" s="13" t="s">
        <v>21</v>
      </c>
      <c r="KAK12" s="8">
        <v>42796</v>
      </c>
      <c r="KAL12" s="12" t="s">
        <v>19</v>
      </c>
      <c r="KAM12" s="12" t="s">
        <v>15</v>
      </c>
      <c r="KAN12" s="13" t="s">
        <v>21</v>
      </c>
      <c r="KAO12" s="8">
        <v>42796</v>
      </c>
      <c r="KAP12" s="12" t="s">
        <v>19</v>
      </c>
      <c r="KAQ12" s="12" t="s">
        <v>15</v>
      </c>
      <c r="KAR12" s="13" t="s">
        <v>21</v>
      </c>
      <c r="KAS12" s="8">
        <v>42796</v>
      </c>
      <c r="KAT12" s="12" t="s">
        <v>19</v>
      </c>
      <c r="KAU12" s="12" t="s">
        <v>15</v>
      </c>
      <c r="KAV12" s="13" t="s">
        <v>21</v>
      </c>
      <c r="KAW12" s="8">
        <v>42796</v>
      </c>
      <c r="KAX12" s="12" t="s">
        <v>19</v>
      </c>
      <c r="KAY12" s="12" t="s">
        <v>15</v>
      </c>
      <c r="KAZ12" s="13" t="s">
        <v>21</v>
      </c>
      <c r="KBA12" s="8">
        <v>42796</v>
      </c>
      <c r="KBB12" s="12" t="s">
        <v>19</v>
      </c>
      <c r="KBC12" s="12" t="s">
        <v>15</v>
      </c>
      <c r="KBD12" s="13" t="s">
        <v>21</v>
      </c>
      <c r="KBE12" s="8">
        <v>42796</v>
      </c>
      <c r="KBF12" s="12" t="s">
        <v>19</v>
      </c>
      <c r="KBG12" s="12" t="s">
        <v>15</v>
      </c>
      <c r="KBH12" s="13" t="s">
        <v>21</v>
      </c>
      <c r="KBI12" s="8">
        <v>42796</v>
      </c>
      <c r="KBJ12" s="12" t="s">
        <v>19</v>
      </c>
      <c r="KBK12" s="12" t="s">
        <v>15</v>
      </c>
      <c r="KBL12" s="13" t="s">
        <v>21</v>
      </c>
      <c r="KBM12" s="8">
        <v>42796</v>
      </c>
      <c r="KBN12" s="12" t="s">
        <v>19</v>
      </c>
      <c r="KBO12" s="12" t="s">
        <v>15</v>
      </c>
      <c r="KBP12" s="13" t="s">
        <v>21</v>
      </c>
      <c r="KBQ12" s="8">
        <v>42796</v>
      </c>
      <c r="KBR12" s="12" t="s">
        <v>19</v>
      </c>
      <c r="KBS12" s="12" t="s">
        <v>15</v>
      </c>
      <c r="KBT12" s="13" t="s">
        <v>21</v>
      </c>
      <c r="KBU12" s="8">
        <v>42796</v>
      </c>
      <c r="KBV12" s="12" t="s">
        <v>19</v>
      </c>
      <c r="KBW12" s="12" t="s">
        <v>15</v>
      </c>
      <c r="KBX12" s="13" t="s">
        <v>21</v>
      </c>
      <c r="KBY12" s="8">
        <v>42796</v>
      </c>
      <c r="KBZ12" s="12" t="s">
        <v>19</v>
      </c>
      <c r="KCA12" s="12" t="s">
        <v>15</v>
      </c>
      <c r="KCB12" s="13" t="s">
        <v>21</v>
      </c>
      <c r="KCC12" s="8">
        <v>42796</v>
      </c>
      <c r="KCD12" s="12" t="s">
        <v>19</v>
      </c>
      <c r="KCE12" s="12" t="s">
        <v>15</v>
      </c>
      <c r="KCF12" s="13" t="s">
        <v>21</v>
      </c>
      <c r="KCG12" s="8">
        <v>42796</v>
      </c>
      <c r="KCH12" s="12" t="s">
        <v>19</v>
      </c>
      <c r="KCI12" s="12" t="s">
        <v>15</v>
      </c>
      <c r="KCJ12" s="13" t="s">
        <v>21</v>
      </c>
      <c r="KCK12" s="8">
        <v>42796</v>
      </c>
      <c r="KCL12" s="12" t="s">
        <v>19</v>
      </c>
      <c r="KCM12" s="12" t="s">
        <v>15</v>
      </c>
      <c r="KCN12" s="13" t="s">
        <v>21</v>
      </c>
      <c r="KCO12" s="8">
        <v>42796</v>
      </c>
      <c r="KCP12" s="12" t="s">
        <v>19</v>
      </c>
      <c r="KCQ12" s="12" t="s">
        <v>15</v>
      </c>
      <c r="KCR12" s="13" t="s">
        <v>21</v>
      </c>
      <c r="KCS12" s="8">
        <v>42796</v>
      </c>
      <c r="KCT12" s="12" t="s">
        <v>19</v>
      </c>
      <c r="KCU12" s="12" t="s">
        <v>15</v>
      </c>
      <c r="KCV12" s="13" t="s">
        <v>21</v>
      </c>
      <c r="KCW12" s="8">
        <v>42796</v>
      </c>
      <c r="KCX12" s="12" t="s">
        <v>19</v>
      </c>
      <c r="KCY12" s="12" t="s">
        <v>15</v>
      </c>
      <c r="KCZ12" s="13" t="s">
        <v>21</v>
      </c>
      <c r="KDA12" s="8">
        <v>42796</v>
      </c>
      <c r="KDB12" s="12" t="s">
        <v>19</v>
      </c>
      <c r="KDC12" s="12" t="s">
        <v>15</v>
      </c>
      <c r="KDD12" s="13" t="s">
        <v>21</v>
      </c>
      <c r="KDE12" s="8">
        <v>42796</v>
      </c>
      <c r="KDF12" s="12" t="s">
        <v>19</v>
      </c>
      <c r="KDG12" s="12" t="s">
        <v>15</v>
      </c>
      <c r="KDH12" s="13" t="s">
        <v>21</v>
      </c>
      <c r="KDI12" s="8">
        <v>42796</v>
      </c>
      <c r="KDJ12" s="12" t="s">
        <v>19</v>
      </c>
      <c r="KDK12" s="12" t="s">
        <v>15</v>
      </c>
      <c r="KDL12" s="13" t="s">
        <v>21</v>
      </c>
      <c r="KDM12" s="8">
        <v>42796</v>
      </c>
      <c r="KDN12" s="12" t="s">
        <v>19</v>
      </c>
      <c r="KDO12" s="12" t="s">
        <v>15</v>
      </c>
      <c r="KDP12" s="13" t="s">
        <v>21</v>
      </c>
      <c r="KDQ12" s="8">
        <v>42796</v>
      </c>
      <c r="KDR12" s="12" t="s">
        <v>19</v>
      </c>
      <c r="KDS12" s="12" t="s">
        <v>15</v>
      </c>
      <c r="KDT12" s="13" t="s">
        <v>21</v>
      </c>
      <c r="KDU12" s="8">
        <v>42796</v>
      </c>
      <c r="KDV12" s="12" t="s">
        <v>19</v>
      </c>
      <c r="KDW12" s="12" t="s">
        <v>15</v>
      </c>
      <c r="KDX12" s="13" t="s">
        <v>21</v>
      </c>
      <c r="KDY12" s="8">
        <v>42796</v>
      </c>
      <c r="KDZ12" s="12" t="s">
        <v>19</v>
      </c>
      <c r="KEA12" s="12" t="s">
        <v>15</v>
      </c>
      <c r="KEB12" s="13" t="s">
        <v>21</v>
      </c>
      <c r="KEC12" s="8">
        <v>42796</v>
      </c>
      <c r="KED12" s="12" t="s">
        <v>19</v>
      </c>
      <c r="KEE12" s="12" t="s">
        <v>15</v>
      </c>
      <c r="KEF12" s="13" t="s">
        <v>21</v>
      </c>
      <c r="KEG12" s="8">
        <v>42796</v>
      </c>
      <c r="KEH12" s="12" t="s">
        <v>19</v>
      </c>
      <c r="KEI12" s="12" t="s">
        <v>15</v>
      </c>
      <c r="KEJ12" s="13" t="s">
        <v>21</v>
      </c>
      <c r="KEK12" s="8">
        <v>42796</v>
      </c>
      <c r="KEL12" s="12" t="s">
        <v>19</v>
      </c>
      <c r="KEM12" s="12" t="s">
        <v>15</v>
      </c>
      <c r="KEN12" s="13" t="s">
        <v>21</v>
      </c>
      <c r="KEO12" s="8">
        <v>42796</v>
      </c>
      <c r="KEP12" s="12" t="s">
        <v>19</v>
      </c>
      <c r="KEQ12" s="12" t="s">
        <v>15</v>
      </c>
      <c r="KER12" s="13" t="s">
        <v>21</v>
      </c>
      <c r="KES12" s="8">
        <v>42796</v>
      </c>
      <c r="KET12" s="12" t="s">
        <v>19</v>
      </c>
      <c r="KEU12" s="12" t="s">
        <v>15</v>
      </c>
      <c r="KEV12" s="13" t="s">
        <v>21</v>
      </c>
      <c r="KEW12" s="8">
        <v>42796</v>
      </c>
      <c r="KEX12" s="12" t="s">
        <v>19</v>
      </c>
      <c r="KEY12" s="12" t="s">
        <v>15</v>
      </c>
      <c r="KEZ12" s="13" t="s">
        <v>21</v>
      </c>
      <c r="KFA12" s="8">
        <v>42796</v>
      </c>
      <c r="KFB12" s="12" t="s">
        <v>19</v>
      </c>
      <c r="KFC12" s="12" t="s">
        <v>15</v>
      </c>
      <c r="KFD12" s="13" t="s">
        <v>21</v>
      </c>
      <c r="KFE12" s="8">
        <v>42796</v>
      </c>
      <c r="KFF12" s="12" t="s">
        <v>19</v>
      </c>
      <c r="KFG12" s="12" t="s">
        <v>15</v>
      </c>
      <c r="KFH12" s="13" t="s">
        <v>21</v>
      </c>
      <c r="KFI12" s="8">
        <v>42796</v>
      </c>
      <c r="KFJ12" s="12" t="s">
        <v>19</v>
      </c>
      <c r="KFK12" s="12" t="s">
        <v>15</v>
      </c>
      <c r="KFL12" s="13" t="s">
        <v>21</v>
      </c>
      <c r="KFM12" s="8">
        <v>42796</v>
      </c>
      <c r="KFN12" s="12" t="s">
        <v>19</v>
      </c>
      <c r="KFO12" s="12" t="s">
        <v>15</v>
      </c>
      <c r="KFP12" s="13" t="s">
        <v>21</v>
      </c>
      <c r="KFQ12" s="8">
        <v>42796</v>
      </c>
      <c r="KFR12" s="12" t="s">
        <v>19</v>
      </c>
      <c r="KFS12" s="12" t="s">
        <v>15</v>
      </c>
      <c r="KFT12" s="13" t="s">
        <v>21</v>
      </c>
      <c r="KFU12" s="8">
        <v>42796</v>
      </c>
      <c r="KFV12" s="12" t="s">
        <v>19</v>
      </c>
      <c r="KFW12" s="12" t="s">
        <v>15</v>
      </c>
      <c r="KFX12" s="13" t="s">
        <v>21</v>
      </c>
      <c r="KFY12" s="8">
        <v>42796</v>
      </c>
      <c r="KFZ12" s="12" t="s">
        <v>19</v>
      </c>
      <c r="KGA12" s="12" t="s">
        <v>15</v>
      </c>
      <c r="KGB12" s="13" t="s">
        <v>21</v>
      </c>
      <c r="KGC12" s="8">
        <v>42796</v>
      </c>
      <c r="KGD12" s="12" t="s">
        <v>19</v>
      </c>
      <c r="KGE12" s="12" t="s">
        <v>15</v>
      </c>
      <c r="KGF12" s="13" t="s">
        <v>21</v>
      </c>
      <c r="KGG12" s="8">
        <v>42796</v>
      </c>
      <c r="KGH12" s="12" t="s">
        <v>19</v>
      </c>
      <c r="KGI12" s="12" t="s">
        <v>15</v>
      </c>
      <c r="KGJ12" s="13" t="s">
        <v>21</v>
      </c>
      <c r="KGK12" s="8">
        <v>42796</v>
      </c>
      <c r="KGL12" s="12" t="s">
        <v>19</v>
      </c>
      <c r="KGM12" s="12" t="s">
        <v>15</v>
      </c>
      <c r="KGN12" s="13" t="s">
        <v>21</v>
      </c>
      <c r="KGO12" s="8">
        <v>42796</v>
      </c>
      <c r="KGP12" s="12" t="s">
        <v>19</v>
      </c>
      <c r="KGQ12" s="12" t="s">
        <v>15</v>
      </c>
      <c r="KGR12" s="13" t="s">
        <v>21</v>
      </c>
      <c r="KGS12" s="8">
        <v>42796</v>
      </c>
      <c r="KGT12" s="12" t="s">
        <v>19</v>
      </c>
      <c r="KGU12" s="12" t="s">
        <v>15</v>
      </c>
      <c r="KGV12" s="13" t="s">
        <v>21</v>
      </c>
      <c r="KGW12" s="8">
        <v>42796</v>
      </c>
      <c r="KGX12" s="12" t="s">
        <v>19</v>
      </c>
      <c r="KGY12" s="12" t="s">
        <v>15</v>
      </c>
      <c r="KGZ12" s="13" t="s">
        <v>21</v>
      </c>
      <c r="KHA12" s="8">
        <v>42796</v>
      </c>
      <c r="KHB12" s="12" t="s">
        <v>19</v>
      </c>
      <c r="KHC12" s="12" t="s">
        <v>15</v>
      </c>
      <c r="KHD12" s="13" t="s">
        <v>21</v>
      </c>
      <c r="KHE12" s="8">
        <v>42796</v>
      </c>
      <c r="KHF12" s="12" t="s">
        <v>19</v>
      </c>
      <c r="KHG12" s="12" t="s">
        <v>15</v>
      </c>
      <c r="KHH12" s="13" t="s">
        <v>21</v>
      </c>
      <c r="KHI12" s="8">
        <v>42796</v>
      </c>
      <c r="KHJ12" s="12" t="s">
        <v>19</v>
      </c>
      <c r="KHK12" s="12" t="s">
        <v>15</v>
      </c>
      <c r="KHL12" s="13" t="s">
        <v>21</v>
      </c>
      <c r="KHM12" s="8">
        <v>42796</v>
      </c>
      <c r="KHN12" s="12" t="s">
        <v>19</v>
      </c>
      <c r="KHO12" s="12" t="s">
        <v>15</v>
      </c>
      <c r="KHP12" s="13" t="s">
        <v>21</v>
      </c>
      <c r="KHQ12" s="8">
        <v>42796</v>
      </c>
      <c r="KHR12" s="12" t="s">
        <v>19</v>
      </c>
      <c r="KHS12" s="12" t="s">
        <v>15</v>
      </c>
      <c r="KHT12" s="13" t="s">
        <v>21</v>
      </c>
      <c r="KHU12" s="8">
        <v>42796</v>
      </c>
      <c r="KHV12" s="12" t="s">
        <v>19</v>
      </c>
      <c r="KHW12" s="12" t="s">
        <v>15</v>
      </c>
      <c r="KHX12" s="13" t="s">
        <v>21</v>
      </c>
      <c r="KHY12" s="8">
        <v>42796</v>
      </c>
      <c r="KHZ12" s="12" t="s">
        <v>19</v>
      </c>
      <c r="KIA12" s="12" t="s">
        <v>15</v>
      </c>
      <c r="KIB12" s="13" t="s">
        <v>21</v>
      </c>
      <c r="KIC12" s="8">
        <v>42796</v>
      </c>
      <c r="KID12" s="12" t="s">
        <v>19</v>
      </c>
      <c r="KIE12" s="12" t="s">
        <v>15</v>
      </c>
      <c r="KIF12" s="13" t="s">
        <v>21</v>
      </c>
      <c r="KIG12" s="8">
        <v>42796</v>
      </c>
      <c r="KIH12" s="12" t="s">
        <v>19</v>
      </c>
      <c r="KII12" s="12" t="s">
        <v>15</v>
      </c>
      <c r="KIJ12" s="13" t="s">
        <v>21</v>
      </c>
      <c r="KIK12" s="8">
        <v>42796</v>
      </c>
      <c r="KIL12" s="12" t="s">
        <v>19</v>
      </c>
      <c r="KIM12" s="12" t="s">
        <v>15</v>
      </c>
      <c r="KIN12" s="13" t="s">
        <v>21</v>
      </c>
      <c r="KIO12" s="8">
        <v>42796</v>
      </c>
      <c r="KIP12" s="12" t="s">
        <v>19</v>
      </c>
      <c r="KIQ12" s="12" t="s">
        <v>15</v>
      </c>
      <c r="KIR12" s="13" t="s">
        <v>21</v>
      </c>
      <c r="KIS12" s="8">
        <v>42796</v>
      </c>
      <c r="KIT12" s="12" t="s">
        <v>19</v>
      </c>
      <c r="KIU12" s="12" t="s">
        <v>15</v>
      </c>
      <c r="KIV12" s="13" t="s">
        <v>21</v>
      </c>
      <c r="KIW12" s="8">
        <v>42796</v>
      </c>
      <c r="KIX12" s="12" t="s">
        <v>19</v>
      </c>
      <c r="KIY12" s="12" t="s">
        <v>15</v>
      </c>
      <c r="KIZ12" s="13" t="s">
        <v>21</v>
      </c>
      <c r="KJA12" s="8">
        <v>42796</v>
      </c>
      <c r="KJB12" s="12" t="s">
        <v>19</v>
      </c>
      <c r="KJC12" s="12" t="s">
        <v>15</v>
      </c>
      <c r="KJD12" s="13" t="s">
        <v>21</v>
      </c>
      <c r="KJE12" s="8">
        <v>42796</v>
      </c>
      <c r="KJF12" s="12" t="s">
        <v>19</v>
      </c>
      <c r="KJG12" s="12" t="s">
        <v>15</v>
      </c>
      <c r="KJH12" s="13" t="s">
        <v>21</v>
      </c>
      <c r="KJI12" s="8">
        <v>42796</v>
      </c>
      <c r="KJJ12" s="12" t="s">
        <v>19</v>
      </c>
      <c r="KJK12" s="12" t="s">
        <v>15</v>
      </c>
      <c r="KJL12" s="13" t="s">
        <v>21</v>
      </c>
      <c r="KJM12" s="8">
        <v>42796</v>
      </c>
      <c r="KJN12" s="12" t="s">
        <v>19</v>
      </c>
      <c r="KJO12" s="12" t="s">
        <v>15</v>
      </c>
      <c r="KJP12" s="13" t="s">
        <v>21</v>
      </c>
      <c r="KJQ12" s="8">
        <v>42796</v>
      </c>
      <c r="KJR12" s="12" t="s">
        <v>19</v>
      </c>
      <c r="KJS12" s="12" t="s">
        <v>15</v>
      </c>
      <c r="KJT12" s="13" t="s">
        <v>21</v>
      </c>
      <c r="KJU12" s="8">
        <v>42796</v>
      </c>
      <c r="KJV12" s="12" t="s">
        <v>19</v>
      </c>
      <c r="KJW12" s="12" t="s">
        <v>15</v>
      </c>
      <c r="KJX12" s="13" t="s">
        <v>21</v>
      </c>
      <c r="KJY12" s="8">
        <v>42796</v>
      </c>
      <c r="KJZ12" s="12" t="s">
        <v>19</v>
      </c>
      <c r="KKA12" s="12" t="s">
        <v>15</v>
      </c>
      <c r="KKB12" s="13" t="s">
        <v>21</v>
      </c>
      <c r="KKC12" s="8">
        <v>42796</v>
      </c>
      <c r="KKD12" s="12" t="s">
        <v>19</v>
      </c>
      <c r="KKE12" s="12" t="s">
        <v>15</v>
      </c>
      <c r="KKF12" s="13" t="s">
        <v>21</v>
      </c>
      <c r="KKG12" s="8">
        <v>42796</v>
      </c>
      <c r="KKH12" s="12" t="s">
        <v>19</v>
      </c>
      <c r="KKI12" s="12" t="s">
        <v>15</v>
      </c>
      <c r="KKJ12" s="13" t="s">
        <v>21</v>
      </c>
      <c r="KKK12" s="8">
        <v>42796</v>
      </c>
      <c r="KKL12" s="12" t="s">
        <v>19</v>
      </c>
      <c r="KKM12" s="12" t="s">
        <v>15</v>
      </c>
      <c r="KKN12" s="13" t="s">
        <v>21</v>
      </c>
      <c r="KKO12" s="8">
        <v>42796</v>
      </c>
      <c r="KKP12" s="12" t="s">
        <v>19</v>
      </c>
      <c r="KKQ12" s="12" t="s">
        <v>15</v>
      </c>
      <c r="KKR12" s="13" t="s">
        <v>21</v>
      </c>
      <c r="KKS12" s="8">
        <v>42796</v>
      </c>
      <c r="KKT12" s="12" t="s">
        <v>19</v>
      </c>
      <c r="KKU12" s="12" t="s">
        <v>15</v>
      </c>
      <c r="KKV12" s="13" t="s">
        <v>21</v>
      </c>
      <c r="KKW12" s="8">
        <v>42796</v>
      </c>
      <c r="KKX12" s="12" t="s">
        <v>19</v>
      </c>
      <c r="KKY12" s="12" t="s">
        <v>15</v>
      </c>
      <c r="KKZ12" s="13" t="s">
        <v>21</v>
      </c>
      <c r="KLA12" s="8">
        <v>42796</v>
      </c>
      <c r="KLB12" s="12" t="s">
        <v>19</v>
      </c>
      <c r="KLC12" s="12" t="s">
        <v>15</v>
      </c>
      <c r="KLD12" s="13" t="s">
        <v>21</v>
      </c>
      <c r="KLE12" s="8">
        <v>42796</v>
      </c>
      <c r="KLF12" s="12" t="s">
        <v>19</v>
      </c>
      <c r="KLG12" s="12" t="s">
        <v>15</v>
      </c>
      <c r="KLH12" s="13" t="s">
        <v>21</v>
      </c>
      <c r="KLI12" s="8">
        <v>42796</v>
      </c>
      <c r="KLJ12" s="12" t="s">
        <v>19</v>
      </c>
      <c r="KLK12" s="12" t="s">
        <v>15</v>
      </c>
      <c r="KLL12" s="13" t="s">
        <v>21</v>
      </c>
      <c r="KLM12" s="8">
        <v>42796</v>
      </c>
      <c r="KLN12" s="12" t="s">
        <v>19</v>
      </c>
      <c r="KLO12" s="12" t="s">
        <v>15</v>
      </c>
      <c r="KLP12" s="13" t="s">
        <v>21</v>
      </c>
      <c r="KLQ12" s="8">
        <v>42796</v>
      </c>
      <c r="KLR12" s="12" t="s">
        <v>19</v>
      </c>
      <c r="KLS12" s="12" t="s">
        <v>15</v>
      </c>
      <c r="KLT12" s="13" t="s">
        <v>21</v>
      </c>
      <c r="KLU12" s="8">
        <v>42796</v>
      </c>
      <c r="KLV12" s="12" t="s">
        <v>19</v>
      </c>
      <c r="KLW12" s="12" t="s">
        <v>15</v>
      </c>
      <c r="KLX12" s="13" t="s">
        <v>21</v>
      </c>
      <c r="KLY12" s="8">
        <v>42796</v>
      </c>
      <c r="KLZ12" s="12" t="s">
        <v>19</v>
      </c>
      <c r="KMA12" s="12" t="s">
        <v>15</v>
      </c>
      <c r="KMB12" s="13" t="s">
        <v>21</v>
      </c>
      <c r="KMC12" s="8">
        <v>42796</v>
      </c>
      <c r="KMD12" s="12" t="s">
        <v>19</v>
      </c>
      <c r="KME12" s="12" t="s">
        <v>15</v>
      </c>
      <c r="KMF12" s="13" t="s">
        <v>21</v>
      </c>
      <c r="KMG12" s="8">
        <v>42796</v>
      </c>
      <c r="KMH12" s="12" t="s">
        <v>19</v>
      </c>
      <c r="KMI12" s="12" t="s">
        <v>15</v>
      </c>
      <c r="KMJ12" s="13" t="s">
        <v>21</v>
      </c>
      <c r="KMK12" s="8">
        <v>42796</v>
      </c>
      <c r="KML12" s="12" t="s">
        <v>19</v>
      </c>
      <c r="KMM12" s="12" t="s">
        <v>15</v>
      </c>
      <c r="KMN12" s="13" t="s">
        <v>21</v>
      </c>
      <c r="KMO12" s="8">
        <v>42796</v>
      </c>
      <c r="KMP12" s="12" t="s">
        <v>19</v>
      </c>
      <c r="KMQ12" s="12" t="s">
        <v>15</v>
      </c>
      <c r="KMR12" s="13" t="s">
        <v>21</v>
      </c>
      <c r="KMS12" s="8">
        <v>42796</v>
      </c>
      <c r="KMT12" s="12" t="s">
        <v>19</v>
      </c>
      <c r="KMU12" s="12" t="s">
        <v>15</v>
      </c>
      <c r="KMV12" s="13" t="s">
        <v>21</v>
      </c>
      <c r="KMW12" s="8">
        <v>42796</v>
      </c>
      <c r="KMX12" s="12" t="s">
        <v>19</v>
      </c>
      <c r="KMY12" s="12" t="s">
        <v>15</v>
      </c>
      <c r="KMZ12" s="13" t="s">
        <v>21</v>
      </c>
      <c r="KNA12" s="8">
        <v>42796</v>
      </c>
      <c r="KNB12" s="12" t="s">
        <v>19</v>
      </c>
      <c r="KNC12" s="12" t="s">
        <v>15</v>
      </c>
      <c r="KND12" s="13" t="s">
        <v>21</v>
      </c>
      <c r="KNE12" s="8">
        <v>42796</v>
      </c>
      <c r="KNF12" s="12" t="s">
        <v>19</v>
      </c>
      <c r="KNG12" s="12" t="s">
        <v>15</v>
      </c>
      <c r="KNH12" s="13" t="s">
        <v>21</v>
      </c>
      <c r="KNI12" s="8">
        <v>42796</v>
      </c>
      <c r="KNJ12" s="12" t="s">
        <v>19</v>
      </c>
      <c r="KNK12" s="12" t="s">
        <v>15</v>
      </c>
      <c r="KNL12" s="13" t="s">
        <v>21</v>
      </c>
      <c r="KNM12" s="8">
        <v>42796</v>
      </c>
      <c r="KNN12" s="12" t="s">
        <v>19</v>
      </c>
      <c r="KNO12" s="12" t="s">
        <v>15</v>
      </c>
      <c r="KNP12" s="13" t="s">
        <v>21</v>
      </c>
      <c r="KNQ12" s="8">
        <v>42796</v>
      </c>
      <c r="KNR12" s="12" t="s">
        <v>19</v>
      </c>
      <c r="KNS12" s="12" t="s">
        <v>15</v>
      </c>
      <c r="KNT12" s="13" t="s">
        <v>21</v>
      </c>
      <c r="KNU12" s="8">
        <v>42796</v>
      </c>
      <c r="KNV12" s="12" t="s">
        <v>19</v>
      </c>
      <c r="KNW12" s="12" t="s">
        <v>15</v>
      </c>
      <c r="KNX12" s="13" t="s">
        <v>21</v>
      </c>
      <c r="KNY12" s="8">
        <v>42796</v>
      </c>
      <c r="KNZ12" s="12" t="s">
        <v>19</v>
      </c>
      <c r="KOA12" s="12" t="s">
        <v>15</v>
      </c>
      <c r="KOB12" s="13" t="s">
        <v>21</v>
      </c>
      <c r="KOC12" s="8">
        <v>42796</v>
      </c>
      <c r="KOD12" s="12" t="s">
        <v>19</v>
      </c>
      <c r="KOE12" s="12" t="s">
        <v>15</v>
      </c>
      <c r="KOF12" s="13" t="s">
        <v>21</v>
      </c>
      <c r="KOG12" s="8">
        <v>42796</v>
      </c>
      <c r="KOH12" s="12" t="s">
        <v>19</v>
      </c>
      <c r="KOI12" s="12" t="s">
        <v>15</v>
      </c>
      <c r="KOJ12" s="13" t="s">
        <v>21</v>
      </c>
      <c r="KOK12" s="8">
        <v>42796</v>
      </c>
      <c r="KOL12" s="12" t="s">
        <v>19</v>
      </c>
      <c r="KOM12" s="12" t="s">
        <v>15</v>
      </c>
      <c r="KON12" s="13" t="s">
        <v>21</v>
      </c>
      <c r="KOO12" s="8">
        <v>42796</v>
      </c>
      <c r="KOP12" s="12" t="s">
        <v>19</v>
      </c>
      <c r="KOQ12" s="12" t="s">
        <v>15</v>
      </c>
      <c r="KOR12" s="13" t="s">
        <v>21</v>
      </c>
      <c r="KOS12" s="8">
        <v>42796</v>
      </c>
      <c r="KOT12" s="12" t="s">
        <v>19</v>
      </c>
      <c r="KOU12" s="12" t="s">
        <v>15</v>
      </c>
      <c r="KOV12" s="13" t="s">
        <v>21</v>
      </c>
      <c r="KOW12" s="8">
        <v>42796</v>
      </c>
      <c r="KOX12" s="12" t="s">
        <v>19</v>
      </c>
      <c r="KOY12" s="12" t="s">
        <v>15</v>
      </c>
      <c r="KOZ12" s="13" t="s">
        <v>21</v>
      </c>
      <c r="KPA12" s="8">
        <v>42796</v>
      </c>
      <c r="KPB12" s="12" t="s">
        <v>19</v>
      </c>
      <c r="KPC12" s="12" t="s">
        <v>15</v>
      </c>
      <c r="KPD12" s="13" t="s">
        <v>21</v>
      </c>
      <c r="KPE12" s="8">
        <v>42796</v>
      </c>
      <c r="KPF12" s="12" t="s">
        <v>19</v>
      </c>
      <c r="KPG12" s="12" t="s">
        <v>15</v>
      </c>
      <c r="KPH12" s="13" t="s">
        <v>21</v>
      </c>
      <c r="KPI12" s="8">
        <v>42796</v>
      </c>
      <c r="KPJ12" s="12" t="s">
        <v>19</v>
      </c>
      <c r="KPK12" s="12" t="s">
        <v>15</v>
      </c>
      <c r="KPL12" s="13" t="s">
        <v>21</v>
      </c>
      <c r="KPM12" s="8">
        <v>42796</v>
      </c>
      <c r="KPN12" s="12" t="s">
        <v>19</v>
      </c>
      <c r="KPO12" s="12" t="s">
        <v>15</v>
      </c>
      <c r="KPP12" s="13" t="s">
        <v>21</v>
      </c>
      <c r="KPQ12" s="8">
        <v>42796</v>
      </c>
      <c r="KPR12" s="12" t="s">
        <v>19</v>
      </c>
      <c r="KPS12" s="12" t="s">
        <v>15</v>
      </c>
      <c r="KPT12" s="13" t="s">
        <v>21</v>
      </c>
      <c r="KPU12" s="8">
        <v>42796</v>
      </c>
      <c r="KPV12" s="12" t="s">
        <v>19</v>
      </c>
      <c r="KPW12" s="12" t="s">
        <v>15</v>
      </c>
      <c r="KPX12" s="13" t="s">
        <v>21</v>
      </c>
      <c r="KPY12" s="8">
        <v>42796</v>
      </c>
      <c r="KPZ12" s="12" t="s">
        <v>19</v>
      </c>
      <c r="KQA12" s="12" t="s">
        <v>15</v>
      </c>
      <c r="KQB12" s="13" t="s">
        <v>21</v>
      </c>
      <c r="KQC12" s="8">
        <v>42796</v>
      </c>
      <c r="KQD12" s="12" t="s">
        <v>19</v>
      </c>
      <c r="KQE12" s="12" t="s">
        <v>15</v>
      </c>
      <c r="KQF12" s="13" t="s">
        <v>21</v>
      </c>
      <c r="KQG12" s="8">
        <v>42796</v>
      </c>
      <c r="KQH12" s="12" t="s">
        <v>19</v>
      </c>
      <c r="KQI12" s="12" t="s">
        <v>15</v>
      </c>
      <c r="KQJ12" s="13" t="s">
        <v>21</v>
      </c>
      <c r="KQK12" s="8">
        <v>42796</v>
      </c>
      <c r="KQL12" s="12" t="s">
        <v>19</v>
      </c>
      <c r="KQM12" s="12" t="s">
        <v>15</v>
      </c>
      <c r="KQN12" s="13" t="s">
        <v>21</v>
      </c>
      <c r="KQO12" s="8">
        <v>42796</v>
      </c>
      <c r="KQP12" s="12" t="s">
        <v>19</v>
      </c>
      <c r="KQQ12" s="12" t="s">
        <v>15</v>
      </c>
      <c r="KQR12" s="13" t="s">
        <v>21</v>
      </c>
      <c r="KQS12" s="8">
        <v>42796</v>
      </c>
      <c r="KQT12" s="12" t="s">
        <v>19</v>
      </c>
      <c r="KQU12" s="12" t="s">
        <v>15</v>
      </c>
      <c r="KQV12" s="13" t="s">
        <v>21</v>
      </c>
      <c r="KQW12" s="8">
        <v>42796</v>
      </c>
      <c r="KQX12" s="12" t="s">
        <v>19</v>
      </c>
      <c r="KQY12" s="12" t="s">
        <v>15</v>
      </c>
      <c r="KQZ12" s="13" t="s">
        <v>21</v>
      </c>
      <c r="KRA12" s="8">
        <v>42796</v>
      </c>
      <c r="KRB12" s="12" t="s">
        <v>19</v>
      </c>
      <c r="KRC12" s="12" t="s">
        <v>15</v>
      </c>
      <c r="KRD12" s="13" t="s">
        <v>21</v>
      </c>
      <c r="KRE12" s="8">
        <v>42796</v>
      </c>
      <c r="KRF12" s="12" t="s">
        <v>19</v>
      </c>
      <c r="KRG12" s="12" t="s">
        <v>15</v>
      </c>
      <c r="KRH12" s="13" t="s">
        <v>21</v>
      </c>
      <c r="KRI12" s="8">
        <v>42796</v>
      </c>
      <c r="KRJ12" s="12" t="s">
        <v>19</v>
      </c>
      <c r="KRK12" s="12" t="s">
        <v>15</v>
      </c>
      <c r="KRL12" s="13" t="s">
        <v>21</v>
      </c>
      <c r="KRM12" s="8">
        <v>42796</v>
      </c>
      <c r="KRN12" s="12" t="s">
        <v>19</v>
      </c>
      <c r="KRO12" s="12" t="s">
        <v>15</v>
      </c>
      <c r="KRP12" s="13" t="s">
        <v>21</v>
      </c>
      <c r="KRQ12" s="8">
        <v>42796</v>
      </c>
      <c r="KRR12" s="12" t="s">
        <v>19</v>
      </c>
      <c r="KRS12" s="12" t="s">
        <v>15</v>
      </c>
      <c r="KRT12" s="13" t="s">
        <v>21</v>
      </c>
      <c r="KRU12" s="8">
        <v>42796</v>
      </c>
      <c r="KRV12" s="12" t="s">
        <v>19</v>
      </c>
      <c r="KRW12" s="12" t="s">
        <v>15</v>
      </c>
      <c r="KRX12" s="13" t="s">
        <v>21</v>
      </c>
      <c r="KRY12" s="8">
        <v>42796</v>
      </c>
      <c r="KRZ12" s="12" t="s">
        <v>19</v>
      </c>
      <c r="KSA12" s="12" t="s">
        <v>15</v>
      </c>
      <c r="KSB12" s="13" t="s">
        <v>21</v>
      </c>
      <c r="KSC12" s="8">
        <v>42796</v>
      </c>
      <c r="KSD12" s="12" t="s">
        <v>19</v>
      </c>
      <c r="KSE12" s="12" t="s">
        <v>15</v>
      </c>
      <c r="KSF12" s="13" t="s">
        <v>21</v>
      </c>
      <c r="KSG12" s="8">
        <v>42796</v>
      </c>
      <c r="KSH12" s="12" t="s">
        <v>19</v>
      </c>
      <c r="KSI12" s="12" t="s">
        <v>15</v>
      </c>
      <c r="KSJ12" s="13" t="s">
        <v>21</v>
      </c>
      <c r="KSK12" s="8">
        <v>42796</v>
      </c>
      <c r="KSL12" s="12" t="s">
        <v>19</v>
      </c>
      <c r="KSM12" s="12" t="s">
        <v>15</v>
      </c>
      <c r="KSN12" s="13" t="s">
        <v>21</v>
      </c>
      <c r="KSO12" s="8">
        <v>42796</v>
      </c>
      <c r="KSP12" s="12" t="s">
        <v>19</v>
      </c>
      <c r="KSQ12" s="12" t="s">
        <v>15</v>
      </c>
      <c r="KSR12" s="13" t="s">
        <v>21</v>
      </c>
      <c r="KSS12" s="8">
        <v>42796</v>
      </c>
      <c r="KST12" s="12" t="s">
        <v>19</v>
      </c>
      <c r="KSU12" s="12" t="s">
        <v>15</v>
      </c>
      <c r="KSV12" s="13" t="s">
        <v>21</v>
      </c>
      <c r="KSW12" s="8">
        <v>42796</v>
      </c>
      <c r="KSX12" s="12" t="s">
        <v>19</v>
      </c>
      <c r="KSY12" s="12" t="s">
        <v>15</v>
      </c>
      <c r="KSZ12" s="13" t="s">
        <v>21</v>
      </c>
      <c r="KTA12" s="8">
        <v>42796</v>
      </c>
      <c r="KTB12" s="12" t="s">
        <v>19</v>
      </c>
      <c r="KTC12" s="12" t="s">
        <v>15</v>
      </c>
      <c r="KTD12" s="13" t="s">
        <v>21</v>
      </c>
      <c r="KTE12" s="8">
        <v>42796</v>
      </c>
      <c r="KTF12" s="12" t="s">
        <v>19</v>
      </c>
      <c r="KTG12" s="12" t="s">
        <v>15</v>
      </c>
      <c r="KTH12" s="13" t="s">
        <v>21</v>
      </c>
      <c r="KTI12" s="8">
        <v>42796</v>
      </c>
      <c r="KTJ12" s="12" t="s">
        <v>19</v>
      </c>
      <c r="KTK12" s="12" t="s">
        <v>15</v>
      </c>
      <c r="KTL12" s="13" t="s">
        <v>21</v>
      </c>
      <c r="KTM12" s="8">
        <v>42796</v>
      </c>
      <c r="KTN12" s="12" t="s">
        <v>19</v>
      </c>
      <c r="KTO12" s="12" t="s">
        <v>15</v>
      </c>
      <c r="KTP12" s="13" t="s">
        <v>21</v>
      </c>
      <c r="KTQ12" s="8">
        <v>42796</v>
      </c>
      <c r="KTR12" s="12" t="s">
        <v>19</v>
      </c>
      <c r="KTS12" s="12" t="s">
        <v>15</v>
      </c>
      <c r="KTT12" s="13" t="s">
        <v>21</v>
      </c>
      <c r="KTU12" s="8">
        <v>42796</v>
      </c>
      <c r="KTV12" s="12" t="s">
        <v>19</v>
      </c>
      <c r="KTW12" s="12" t="s">
        <v>15</v>
      </c>
      <c r="KTX12" s="13" t="s">
        <v>21</v>
      </c>
      <c r="KTY12" s="8">
        <v>42796</v>
      </c>
      <c r="KTZ12" s="12" t="s">
        <v>19</v>
      </c>
      <c r="KUA12" s="12" t="s">
        <v>15</v>
      </c>
      <c r="KUB12" s="13" t="s">
        <v>21</v>
      </c>
      <c r="KUC12" s="8">
        <v>42796</v>
      </c>
      <c r="KUD12" s="12" t="s">
        <v>19</v>
      </c>
      <c r="KUE12" s="12" t="s">
        <v>15</v>
      </c>
      <c r="KUF12" s="13" t="s">
        <v>21</v>
      </c>
      <c r="KUG12" s="8">
        <v>42796</v>
      </c>
      <c r="KUH12" s="12" t="s">
        <v>19</v>
      </c>
      <c r="KUI12" s="12" t="s">
        <v>15</v>
      </c>
      <c r="KUJ12" s="13" t="s">
        <v>21</v>
      </c>
      <c r="KUK12" s="8">
        <v>42796</v>
      </c>
      <c r="KUL12" s="12" t="s">
        <v>19</v>
      </c>
      <c r="KUM12" s="12" t="s">
        <v>15</v>
      </c>
      <c r="KUN12" s="13" t="s">
        <v>21</v>
      </c>
      <c r="KUO12" s="8">
        <v>42796</v>
      </c>
      <c r="KUP12" s="12" t="s">
        <v>19</v>
      </c>
      <c r="KUQ12" s="12" t="s">
        <v>15</v>
      </c>
      <c r="KUR12" s="13" t="s">
        <v>21</v>
      </c>
      <c r="KUS12" s="8">
        <v>42796</v>
      </c>
      <c r="KUT12" s="12" t="s">
        <v>19</v>
      </c>
      <c r="KUU12" s="12" t="s">
        <v>15</v>
      </c>
      <c r="KUV12" s="13" t="s">
        <v>21</v>
      </c>
      <c r="KUW12" s="8">
        <v>42796</v>
      </c>
      <c r="KUX12" s="12" t="s">
        <v>19</v>
      </c>
      <c r="KUY12" s="12" t="s">
        <v>15</v>
      </c>
      <c r="KUZ12" s="13" t="s">
        <v>21</v>
      </c>
      <c r="KVA12" s="8">
        <v>42796</v>
      </c>
      <c r="KVB12" s="12" t="s">
        <v>19</v>
      </c>
      <c r="KVC12" s="12" t="s">
        <v>15</v>
      </c>
      <c r="KVD12" s="13" t="s">
        <v>21</v>
      </c>
      <c r="KVE12" s="8">
        <v>42796</v>
      </c>
      <c r="KVF12" s="12" t="s">
        <v>19</v>
      </c>
      <c r="KVG12" s="12" t="s">
        <v>15</v>
      </c>
      <c r="KVH12" s="13" t="s">
        <v>21</v>
      </c>
      <c r="KVI12" s="8">
        <v>42796</v>
      </c>
      <c r="KVJ12" s="12" t="s">
        <v>19</v>
      </c>
      <c r="KVK12" s="12" t="s">
        <v>15</v>
      </c>
      <c r="KVL12" s="13" t="s">
        <v>21</v>
      </c>
      <c r="KVM12" s="8">
        <v>42796</v>
      </c>
      <c r="KVN12" s="12" t="s">
        <v>19</v>
      </c>
      <c r="KVO12" s="12" t="s">
        <v>15</v>
      </c>
      <c r="KVP12" s="13" t="s">
        <v>21</v>
      </c>
      <c r="KVQ12" s="8">
        <v>42796</v>
      </c>
      <c r="KVR12" s="12" t="s">
        <v>19</v>
      </c>
      <c r="KVS12" s="12" t="s">
        <v>15</v>
      </c>
      <c r="KVT12" s="13" t="s">
        <v>21</v>
      </c>
      <c r="KVU12" s="8">
        <v>42796</v>
      </c>
      <c r="KVV12" s="12" t="s">
        <v>19</v>
      </c>
      <c r="KVW12" s="12" t="s">
        <v>15</v>
      </c>
      <c r="KVX12" s="13" t="s">
        <v>21</v>
      </c>
      <c r="KVY12" s="8">
        <v>42796</v>
      </c>
      <c r="KVZ12" s="12" t="s">
        <v>19</v>
      </c>
      <c r="KWA12" s="12" t="s">
        <v>15</v>
      </c>
      <c r="KWB12" s="13" t="s">
        <v>21</v>
      </c>
      <c r="KWC12" s="8">
        <v>42796</v>
      </c>
      <c r="KWD12" s="12" t="s">
        <v>19</v>
      </c>
      <c r="KWE12" s="12" t="s">
        <v>15</v>
      </c>
      <c r="KWF12" s="13" t="s">
        <v>21</v>
      </c>
      <c r="KWG12" s="8">
        <v>42796</v>
      </c>
      <c r="KWH12" s="12" t="s">
        <v>19</v>
      </c>
      <c r="KWI12" s="12" t="s">
        <v>15</v>
      </c>
      <c r="KWJ12" s="13" t="s">
        <v>21</v>
      </c>
      <c r="KWK12" s="8">
        <v>42796</v>
      </c>
      <c r="KWL12" s="12" t="s">
        <v>19</v>
      </c>
      <c r="KWM12" s="12" t="s">
        <v>15</v>
      </c>
      <c r="KWN12" s="13" t="s">
        <v>21</v>
      </c>
      <c r="KWO12" s="8">
        <v>42796</v>
      </c>
      <c r="KWP12" s="12" t="s">
        <v>19</v>
      </c>
      <c r="KWQ12" s="12" t="s">
        <v>15</v>
      </c>
      <c r="KWR12" s="13" t="s">
        <v>21</v>
      </c>
      <c r="KWS12" s="8">
        <v>42796</v>
      </c>
      <c r="KWT12" s="12" t="s">
        <v>19</v>
      </c>
      <c r="KWU12" s="12" t="s">
        <v>15</v>
      </c>
      <c r="KWV12" s="13" t="s">
        <v>21</v>
      </c>
      <c r="KWW12" s="8">
        <v>42796</v>
      </c>
      <c r="KWX12" s="12" t="s">
        <v>19</v>
      </c>
      <c r="KWY12" s="12" t="s">
        <v>15</v>
      </c>
      <c r="KWZ12" s="13" t="s">
        <v>21</v>
      </c>
      <c r="KXA12" s="8">
        <v>42796</v>
      </c>
      <c r="KXB12" s="12" t="s">
        <v>19</v>
      </c>
      <c r="KXC12" s="12" t="s">
        <v>15</v>
      </c>
      <c r="KXD12" s="13" t="s">
        <v>21</v>
      </c>
      <c r="KXE12" s="8">
        <v>42796</v>
      </c>
      <c r="KXF12" s="12" t="s">
        <v>19</v>
      </c>
      <c r="KXG12" s="12" t="s">
        <v>15</v>
      </c>
      <c r="KXH12" s="13" t="s">
        <v>21</v>
      </c>
      <c r="KXI12" s="8">
        <v>42796</v>
      </c>
      <c r="KXJ12" s="12" t="s">
        <v>19</v>
      </c>
      <c r="KXK12" s="12" t="s">
        <v>15</v>
      </c>
      <c r="KXL12" s="13" t="s">
        <v>21</v>
      </c>
      <c r="KXM12" s="8">
        <v>42796</v>
      </c>
      <c r="KXN12" s="12" t="s">
        <v>19</v>
      </c>
      <c r="KXO12" s="12" t="s">
        <v>15</v>
      </c>
      <c r="KXP12" s="13" t="s">
        <v>21</v>
      </c>
      <c r="KXQ12" s="8">
        <v>42796</v>
      </c>
      <c r="KXR12" s="12" t="s">
        <v>19</v>
      </c>
      <c r="KXS12" s="12" t="s">
        <v>15</v>
      </c>
      <c r="KXT12" s="13" t="s">
        <v>21</v>
      </c>
      <c r="KXU12" s="8">
        <v>42796</v>
      </c>
      <c r="KXV12" s="12" t="s">
        <v>19</v>
      </c>
      <c r="KXW12" s="12" t="s">
        <v>15</v>
      </c>
      <c r="KXX12" s="13" t="s">
        <v>21</v>
      </c>
      <c r="KXY12" s="8">
        <v>42796</v>
      </c>
      <c r="KXZ12" s="12" t="s">
        <v>19</v>
      </c>
      <c r="KYA12" s="12" t="s">
        <v>15</v>
      </c>
      <c r="KYB12" s="13" t="s">
        <v>21</v>
      </c>
      <c r="KYC12" s="8">
        <v>42796</v>
      </c>
      <c r="KYD12" s="12" t="s">
        <v>19</v>
      </c>
      <c r="KYE12" s="12" t="s">
        <v>15</v>
      </c>
      <c r="KYF12" s="13" t="s">
        <v>21</v>
      </c>
      <c r="KYG12" s="8">
        <v>42796</v>
      </c>
      <c r="KYH12" s="12" t="s">
        <v>19</v>
      </c>
      <c r="KYI12" s="12" t="s">
        <v>15</v>
      </c>
      <c r="KYJ12" s="13" t="s">
        <v>21</v>
      </c>
      <c r="KYK12" s="8">
        <v>42796</v>
      </c>
      <c r="KYL12" s="12" t="s">
        <v>19</v>
      </c>
      <c r="KYM12" s="12" t="s">
        <v>15</v>
      </c>
      <c r="KYN12" s="13" t="s">
        <v>21</v>
      </c>
      <c r="KYO12" s="8">
        <v>42796</v>
      </c>
      <c r="KYP12" s="12" t="s">
        <v>19</v>
      </c>
      <c r="KYQ12" s="12" t="s">
        <v>15</v>
      </c>
      <c r="KYR12" s="13" t="s">
        <v>21</v>
      </c>
      <c r="KYS12" s="8">
        <v>42796</v>
      </c>
      <c r="KYT12" s="12" t="s">
        <v>19</v>
      </c>
      <c r="KYU12" s="12" t="s">
        <v>15</v>
      </c>
      <c r="KYV12" s="13" t="s">
        <v>21</v>
      </c>
      <c r="KYW12" s="8">
        <v>42796</v>
      </c>
      <c r="KYX12" s="12" t="s">
        <v>19</v>
      </c>
      <c r="KYY12" s="12" t="s">
        <v>15</v>
      </c>
      <c r="KYZ12" s="13" t="s">
        <v>21</v>
      </c>
      <c r="KZA12" s="8">
        <v>42796</v>
      </c>
      <c r="KZB12" s="12" t="s">
        <v>19</v>
      </c>
      <c r="KZC12" s="12" t="s">
        <v>15</v>
      </c>
      <c r="KZD12" s="13" t="s">
        <v>21</v>
      </c>
      <c r="KZE12" s="8">
        <v>42796</v>
      </c>
      <c r="KZF12" s="12" t="s">
        <v>19</v>
      </c>
      <c r="KZG12" s="12" t="s">
        <v>15</v>
      </c>
      <c r="KZH12" s="13" t="s">
        <v>21</v>
      </c>
      <c r="KZI12" s="8">
        <v>42796</v>
      </c>
      <c r="KZJ12" s="12" t="s">
        <v>19</v>
      </c>
      <c r="KZK12" s="12" t="s">
        <v>15</v>
      </c>
      <c r="KZL12" s="13" t="s">
        <v>21</v>
      </c>
      <c r="KZM12" s="8">
        <v>42796</v>
      </c>
      <c r="KZN12" s="12" t="s">
        <v>19</v>
      </c>
      <c r="KZO12" s="12" t="s">
        <v>15</v>
      </c>
      <c r="KZP12" s="13" t="s">
        <v>21</v>
      </c>
      <c r="KZQ12" s="8">
        <v>42796</v>
      </c>
      <c r="KZR12" s="12" t="s">
        <v>19</v>
      </c>
      <c r="KZS12" s="12" t="s">
        <v>15</v>
      </c>
      <c r="KZT12" s="13" t="s">
        <v>21</v>
      </c>
      <c r="KZU12" s="8">
        <v>42796</v>
      </c>
      <c r="KZV12" s="12" t="s">
        <v>19</v>
      </c>
      <c r="KZW12" s="12" t="s">
        <v>15</v>
      </c>
      <c r="KZX12" s="13" t="s">
        <v>21</v>
      </c>
      <c r="KZY12" s="8">
        <v>42796</v>
      </c>
      <c r="KZZ12" s="12" t="s">
        <v>19</v>
      </c>
      <c r="LAA12" s="12" t="s">
        <v>15</v>
      </c>
      <c r="LAB12" s="13" t="s">
        <v>21</v>
      </c>
      <c r="LAC12" s="8">
        <v>42796</v>
      </c>
      <c r="LAD12" s="12" t="s">
        <v>19</v>
      </c>
      <c r="LAE12" s="12" t="s">
        <v>15</v>
      </c>
      <c r="LAF12" s="13" t="s">
        <v>21</v>
      </c>
      <c r="LAG12" s="8">
        <v>42796</v>
      </c>
      <c r="LAH12" s="12" t="s">
        <v>19</v>
      </c>
      <c r="LAI12" s="12" t="s">
        <v>15</v>
      </c>
      <c r="LAJ12" s="13" t="s">
        <v>21</v>
      </c>
      <c r="LAK12" s="8">
        <v>42796</v>
      </c>
      <c r="LAL12" s="12" t="s">
        <v>19</v>
      </c>
      <c r="LAM12" s="12" t="s">
        <v>15</v>
      </c>
      <c r="LAN12" s="13" t="s">
        <v>21</v>
      </c>
      <c r="LAO12" s="8">
        <v>42796</v>
      </c>
      <c r="LAP12" s="12" t="s">
        <v>19</v>
      </c>
      <c r="LAQ12" s="12" t="s">
        <v>15</v>
      </c>
      <c r="LAR12" s="13" t="s">
        <v>21</v>
      </c>
      <c r="LAS12" s="8">
        <v>42796</v>
      </c>
      <c r="LAT12" s="12" t="s">
        <v>19</v>
      </c>
      <c r="LAU12" s="12" t="s">
        <v>15</v>
      </c>
      <c r="LAV12" s="13" t="s">
        <v>21</v>
      </c>
      <c r="LAW12" s="8">
        <v>42796</v>
      </c>
      <c r="LAX12" s="12" t="s">
        <v>19</v>
      </c>
      <c r="LAY12" s="12" t="s">
        <v>15</v>
      </c>
      <c r="LAZ12" s="13" t="s">
        <v>21</v>
      </c>
      <c r="LBA12" s="8">
        <v>42796</v>
      </c>
      <c r="LBB12" s="12" t="s">
        <v>19</v>
      </c>
      <c r="LBC12" s="12" t="s">
        <v>15</v>
      </c>
      <c r="LBD12" s="13" t="s">
        <v>21</v>
      </c>
      <c r="LBE12" s="8">
        <v>42796</v>
      </c>
      <c r="LBF12" s="12" t="s">
        <v>19</v>
      </c>
      <c r="LBG12" s="12" t="s">
        <v>15</v>
      </c>
      <c r="LBH12" s="13" t="s">
        <v>21</v>
      </c>
      <c r="LBI12" s="8">
        <v>42796</v>
      </c>
      <c r="LBJ12" s="12" t="s">
        <v>19</v>
      </c>
      <c r="LBK12" s="12" t="s">
        <v>15</v>
      </c>
      <c r="LBL12" s="13" t="s">
        <v>21</v>
      </c>
      <c r="LBM12" s="8">
        <v>42796</v>
      </c>
      <c r="LBN12" s="12" t="s">
        <v>19</v>
      </c>
      <c r="LBO12" s="12" t="s">
        <v>15</v>
      </c>
      <c r="LBP12" s="13" t="s">
        <v>21</v>
      </c>
      <c r="LBQ12" s="8">
        <v>42796</v>
      </c>
      <c r="LBR12" s="12" t="s">
        <v>19</v>
      </c>
      <c r="LBS12" s="12" t="s">
        <v>15</v>
      </c>
      <c r="LBT12" s="13" t="s">
        <v>21</v>
      </c>
      <c r="LBU12" s="8">
        <v>42796</v>
      </c>
      <c r="LBV12" s="12" t="s">
        <v>19</v>
      </c>
      <c r="LBW12" s="12" t="s">
        <v>15</v>
      </c>
      <c r="LBX12" s="13" t="s">
        <v>21</v>
      </c>
      <c r="LBY12" s="8">
        <v>42796</v>
      </c>
      <c r="LBZ12" s="12" t="s">
        <v>19</v>
      </c>
      <c r="LCA12" s="12" t="s">
        <v>15</v>
      </c>
      <c r="LCB12" s="13" t="s">
        <v>21</v>
      </c>
      <c r="LCC12" s="8">
        <v>42796</v>
      </c>
      <c r="LCD12" s="12" t="s">
        <v>19</v>
      </c>
      <c r="LCE12" s="12" t="s">
        <v>15</v>
      </c>
      <c r="LCF12" s="13" t="s">
        <v>21</v>
      </c>
      <c r="LCG12" s="8">
        <v>42796</v>
      </c>
      <c r="LCH12" s="12" t="s">
        <v>19</v>
      </c>
      <c r="LCI12" s="12" t="s">
        <v>15</v>
      </c>
      <c r="LCJ12" s="13" t="s">
        <v>21</v>
      </c>
      <c r="LCK12" s="8">
        <v>42796</v>
      </c>
      <c r="LCL12" s="12" t="s">
        <v>19</v>
      </c>
      <c r="LCM12" s="12" t="s">
        <v>15</v>
      </c>
      <c r="LCN12" s="13" t="s">
        <v>21</v>
      </c>
      <c r="LCO12" s="8">
        <v>42796</v>
      </c>
      <c r="LCP12" s="12" t="s">
        <v>19</v>
      </c>
      <c r="LCQ12" s="12" t="s">
        <v>15</v>
      </c>
      <c r="LCR12" s="13" t="s">
        <v>21</v>
      </c>
      <c r="LCS12" s="8">
        <v>42796</v>
      </c>
      <c r="LCT12" s="12" t="s">
        <v>19</v>
      </c>
      <c r="LCU12" s="12" t="s">
        <v>15</v>
      </c>
      <c r="LCV12" s="13" t="s">
        <v>21</v>
      </c>
      <c r="LCW12" s="8">
        <v>42796</v>
      </c>
      <c r="LCX12" s="12" t="s">
        <v>19</v>
      </c>
      <c r="LCY12" s="12" t="s">
        <v>15</v>
      </c>
      <c r="LCZ12" s="13" t="s">
        <v>21</v>
      </c>
      <c r="LDA12" s="8">
        <v>42796</v>
      </c>
      <c r="LDB12" s="12" t="s">
        <v>19</v>
      </c>
      <c r="LDC12" s="12" t="s">
        <v>15</v>
      </c>
      <c r="LDD12" s="13" t="s">
        <v>21</v>
      </c>
      <c r="LDE12" s="8">
        <v>42796</v>
      </c>
      <c r="LDF12" s="12" t="s">
        <v>19</v>
      </c>
      <c r="LDG12" s="12" t="s">
        <v>15</v>
      </c>
      <c r="LDH12" s="13" t="s">
        <v>21</v>
      </c>
      <c r="LDI12" s="8">
        <v>42796</v>
      </c>
      <c r="LDJ12" s="12" t="s">
        <v>19</v>
      </c>
      <c r="LDK12" s="12" t="s">
        <v>15</v>
      </c>
      <c r="LDL12" s="13" t="s">
        <v>21</v>
      </c>
      <c r="LDM12" s="8">
        <v>42796</v>
      </c>
      <c r="LDN12" s="12" t="s">
        <v>19</v>
      </c>
      <c r="LDO12" s="12" t="s">
        <v>15</v>
      </c>
      <c r="LDP12" s="13" t="s">
        <v>21</v>
      </c>
      <c r="LDQ12" s="8">
        <v>42796</v>
      </c>
      <c r="LDR12" s="12" t="s">
        <v>19</v>
      </c>
      <c r="LDS12" s="12" t="s">
        <v>15</v>
      </c>
      <c r="LDT12" s="13" t="s">
        <v>21</v>
      </c>
      <c r="LDU12" s="8">
        <v>42796</v>
      </c>
      <c r="LDV12" s="12" t="s">
        <v>19</v>
      </c>
      <c r="LDW12" s="12" t="s">
        <v>15</v>
      </c>
      <c r="LDX12" s="13" t="s">
        <v>21</v>
      </c>
      <c r="LDY12" s="8">
        <v>42796</v>
      </c>
      <c r="LDZ12" s="12" t="s">
        <v>19</v>
      </c>
      <c r="LEA12" s="12" t="s">
        <v>15</v>
      </c>
      <c r="LEB12" s="13" t="s">
        <v>21</v>
      </c>
      <c r="LEC12" s="8">
        <v>42796</v>
      </c>
      <c r="LED12" s="12" t="s">
        <v>19</v>
      </c>
      <c r="LEE12" s="12" t="s">
        <v>15</v>
      </c>
      <c r="LEF12" s="13" t="s">
        <v>21</v>
      </c>
      <c r="LEG12" s="8">
        <v>42796</v>
      </c>
      <c r="LEH12" s="12" t="s">
        <v>19</v>
      </c>
      <c r="LEI12" s="12" t="s">
        <v>15</v>
      </c>
      <c r="LEJ12" s="13" t="s">
        <v>21</v>
      </c>
      <c r="LEK12" s="8">
        <v>42796</v>
      </c>
      <c r="LEL12" s="12" t="s">
        <v>19</v>
      </c>
      <c r="LEM12" s="12" t="s">
        <v>15</v>
      </c>
      <c r="LEN12" s="13" t="s">
        <v>21</v>
      </c>
      <c r="LEO12" s="8">
        <v>42796</v>
      </c>
      <c r="LEP12" s="12" t="s">
        <v>19</v>
      </c>
      <c r="LEQ12" s="12" t="s">
        <v>15</v>
      </c>
      <c r="LER12" s="13" t="s">
        <v>21</v>
      </c>
      <c r="LES12" s="8">
        <v>42796</v>
      </c>
      <c r="LET12" s="12" t="s">
        <v>19</v>
      </c>
      <c r="LEU12" s="12" t="s">
        <v>15</v>
      </c>
      <c r="LEV12" s="13" t="s">
        <v>21</v>
      </c>
      <c r="LEW12" s="8">
        <v>42796</v>
      </c>
      <c r="LEX12" s="12" t="s">
        <v>19</v>
      </c>
      <c r="LEY12" s="12" t="s">
        <v>15</v>
      </c>
      <c r="LEZ12" s="13" t="s">
        <v>21</v>
      </c>
      <c r="LFA12" s="8">
        <v>42796</v>
      </c>
      <c r="LFB12" s="12" t="s">
        <v>19</v>
      </c>
      <c r="LFC12" s="12" t="s">
        <v>15</v>
      </c>
      <c r="LFD12" s="13" t="s">
        <v>21</v>
      </c>
      <c r="LFE12" s="8">
        <v>42796</v>
      </c>
      <c r="LFF12" s="12" t="s">
        <v>19</v>
      </c>
      <c r="LFG12" s="12" t="s">
        <v>15</v>
      </c>
      <c r="LFH12" s="13" t="s">
        <v>21</v>
      </c>
      <c r="LFI12" s="8">
        <v>42796</v>
      </c>
      <c r="LFJ12" s="12" t="s">
        <v>19</v>
      </c>
      <c r="LFK12" s="12" t="s">
        <v>15</v>
      </c>
      <c r="LFL12" s="13" t="s">
        <v>21</v>
      </c>
      <c r="LFM12" s="8">
        <v>42796</v>
      </c>
      <c r="LFN12" s="12" t="s">
        <v>19</v>
      </c>
      <c r="LFO12" s="12" t="s">
        <v>15</v>
      </c>
      <c r="LFP12" s="13" t="s">
        <v>21</v>
      </c>
      <c r="LFQ12" s="8">
        <v>42796</v>
      </c>
      <c r="LFR12" s="12" t="s">
        <v>19</v>
      </c>
      <c r="LFS12" s="12" t="s">
        <v>15</v>
      </c>
      <c r="LFT12" s="13" t="s">
        <v>21</v>
      </c>
      <c r="LFU12" s="8">
        <v>42796</v>
      </c>
      <c r="LFV12" s="12" t="s">
        <v>19</v>
      </c>
      <c r="LFW12" s="12" t="s">
        <v>15</v>
      </c>
      <c r="LFX12" s="13" t="s">
        <v>21</v>
      </c>
      <c r="LFY12" s="8">
        <v>42796</v>
      </c>
      <c r="LFZ12" s="12" t="s">
        <v>19</v>
      </c>
      <c r="LGA12" s="12" t="s">
        <v>15</v>
      </c>
      <c r="LGB12" s="13" t="s">
        <v>21</v>
      </c>
      <c r="LGC12" s="8">
        <v>42796</v>
      </c>
      <c r="LGD12" s="12" t="s">
        <v>19</v>
      </c>
      <c r="LGE12" s="12" t="s">
        <v>15</v>
      </c>
      <c r="LGF12" s="13" t="s">
        <v>21</v>
      </c>
      <c r="LGG12" s="8">
        <v>42796</v>
      </c>
      <c r="LGH12" s="12" t="s">
        <v>19</v>
      </c>
      <c r="LGI12" s="12" t="s">
        <v>15</v>
      </c>
      <c r="LGJ12" s="13" t="s">
        <v>21</v>
      </c>
      <c r="LGK12" s="8">
        <v>42796</v>
      </c>
      <c r="LGL12" s="12" t="s">
        <v>19</v>
      </c>
      <c r="LGM12" s="12" t="s">
        <v>15</v>
      </c>
      <c r="LGN12" s="13" t="s">
        <v>21</v>
      </c>
      <c r="LGO12" s="8">
        <v>42796</v>
      </c>
      <c r="LGP12" s="12" t="s">
        <v>19</v>
      </c>
      <c r="LGQ12" s="12" t="s">
        <v>15</v>
      </c>
      <c r="LGR12" s="13" t="s">
        <v>21</v>
      </c>
      <c r="LGS12" s="8">
        <v>42796</v>
      </c>
      <c r="LGT12" s="12" t="s">
        <v>19</v>
      </c>
      <c r="LGU12" s="12" t="s">
        <v>15</v>
      </c>
      <c r="LGV12" s="13" t="s">
        <v>21</v>
      </c>
      <c r="LGW12" s="8">
        <v>42796</v>
      </c>
      <c r="LGX12" s="12" t="s">
        <v>19</v>
      </c>
      <c r="LGY12" s="12" t="s">
        <v>15</v>
      </c>
      <c r="LGZ12" s="13" t="s">
        <v>21</v>
      </c>
      <c r="LHA12" s="8">
        <v>42796</v>
      </c>
      <c r="LHB12" s="12" t="s">
        <v>19</v>
      </c>
      <c r="LHC12" s="12" t="s">
        <v>15</v>
      </c>
      <c r="LHD12" s="13" t="s">
        <v>21</v>
      </c>
      <c r="LHE12" s="8">
        <v>42796</v>
      </c>
      <c r="LHF12" s="12" t="s">
        <v>19</v>
      </c>
      <c r="LHG12" s="12" t="s">
        <v>15</v>
      </c>
      <c r="LHH12" s="13" t="s">
        <v>21</v>
      </c>
      <c r="LHI12" s="8">
        <v>42796</v>
      </c>
      <c r="LHJ12" s="12" t="s">
        <v>19</v>
      </c>
      <c r="LHK12" s="12" t="s">
        <v>15</v>
      </c>
      <c r="LHL12" s="13" t="s">
        <v>21</v>
      </c>
      <c r="LHM12" s="8">
        <v>42796</v>
      </c>
      <c r="LHN12" s="12" t="s">
        <v>19</v>
      </c>
      <c r="LHO12" s="12" t="s">
        <v>15</v>
      </c>
      <c r="LHP12" s="13" t="s">
        <v>21</v>
      </c>
      <c r="LHQ12" s="8">
        <v>42796</v>
      </c>
      <c r="LHR12" s="12" t="s">
        <v>19</v>
      </c>
      <c r="LHS12" s="12" t="s">
        <v>15</v>
      </c>
      <c r="LHT12" s="13" t="s">
        <v>21</v>
      </c>
      <c r="LHU12" s="8">
        <v>42796</v>
      </c>
      <c r="LHV12" s="12" t="s">
        <v>19</v>
      </c>
      <c r="LHW12" s="12" t="s">
        <v>15</v>
      </c>
      <c r="LHX12" s="13" t="s">
        <v>21</v>
      </c>
      <c r="LHY12" s="8">
        <v>42796</v>
      </c>
      <c r="LHZ12" s="12" t="s">
        <v>19</v>
      </c>
      <c r="LIA12" s="12" t="s">
        <v>15</v>
      </c>
      <c r="LIB12" s="13" t="s">
        <v>21</v>
      </c>
      <c r="LIC12" s="8">
        <v>42796</v>
      </c>
      <c r="LID12" s="12" t="s">
        <v>19</v>
      </c>
      <c r="LIE12" s="12" t="s">
        <v>15</v>
      </c>
      <c r="LIF12" s="13" t="s">
        <v>21</v>
      </c>
      <c r="LIG12" s="8">
        <v>42796</v>
      </c>
      <c r="LIH12" s="12" t="s">
        <v>19</v>
      </c>
      <c r="LII12" s="12" t="s">
        <v>15</v>
      </c>
      <c r="LIJ12" s="13" t="s">
        <v>21</v>
      </c>
      <c r="LIK12" s="8">
        <v>42796</v>
      </c>
      <c r="LIL12" s="12" t="s">
        <v>19</v>
      </c>
      <c r="LIM12" s="12" t="s">
        <v>15</v>
      </c>
      <c r="LIN12" s="13" t="s">
        <v>21</v>
      </c>
      <c r="LIO12" s="8">
        <v>42796</v>
      </c>
      <c r="LIP12" s="12" t="s">
        <v>19</v>
      </c>
      <c r="LIQ12" s="12" t="s">
        <v>15</v>
      </c>
      <c r="LIR12" s="13" t="s">
        <v>21</v>
      </c>
      <c r="LIS12" s="8">
        <v>42796</v>
      </c>
      <c r="LIT12" s="12" t="s">
        <v>19</v>
      </c>
      <c r="LIU12" s="12" t="s">
        <v>15</v>
      </c>
      <c r="LIV12" s="13" t="s">
        <v>21</v>
      </c>
      <c r="LIW12" s="8">
        <v>42796</v>
      </c>
      <c r="LIX12" s="12" t="s">
        <v>19</v>
      </c>
      <c r="LIY12" s="12" t="s">
        <v>15</v>
      </c>
      <c r="LIZ12" s="13" t="s">
        <v>21</v>
      </c>
      <c r="LJA12" s="8">
        <v>42796</v>
      </c>
      <c r="LJB12" s="12" t="s">
        <v>19</v>
      </c>
      <c r="LJC12" s="12" t="s">
        <v>15</v>
      </c>
      <c r="LJD12" s="13" t="s">
        <v>21</v>
      </c>
      <c r="LJE12" s="8">
        <v>42796</v>
      </c>
      <c r="LJF12" s="12" t="s">
        <v>19</v>
      </c>
      <c r="LJG12" s="12" t="s">
        <v>15</v>
      </c>
      <c r="LJH12" s="13" t="s">
        <v>21</v>
      </c>
      <c r="LJI12" s="8">
        <v>42796</v>
      </c>
      <c r="LJJ12" s="12" t="s">
        <v>19</v>
      </c>
      <c r="LJK12" s="12" t="s">
        <v>15</v>
      </c>
      <c r="LJL12" s="13" t="s">
        <v>21</v>
      </c>
      <c r="LJM12" s="8">
        <v>42796</v>
      </c>
      <c r="LJN12" s="12" t="s">
        <v>19</v>
      </c>
      <c r="LJO12" s="12" t="s">
        <v>15</v>
      </c>
      <c r="LJP12" s="13" t="s">
        <v>21</v>
      </c>
      <c r="LJQ12" s="8">
        <v>42796</v>
      </c>
      <c r="LJR12" s="12" t="s">
        <v>19</v>
      </c>
      <c r="LJS12" s="12" t="s">
        <v>15</v>
      </c>
      <c r="LJT12" s="13" t="s">
        <v>21</v>
      </c>
      <c r="LJU12" s="8">
        <v>42796</v>
      </c>
      <c r="LJV12" s="12" t="s">
        <v>19</v>
      </c>
      <c r="LJW12" s="12" t="s">
        <v>15</v>
      </c>
      <c r="LJX12" s="13" t="s">
        <v>21</v>
      </c>
      <c r="LJY12" s="8">
        <v>42796</v>
      </c>
      <c r="LJZ12" s="12" t="s">
        <v>19</v>
      </c>
      <c r="LKA12" s="12" t="s">
        <v>15</v>
      </c>
      <c r="LKB12" s="13" t="s">
        <v>21</v>
      </c>
      <c r="LKC12" s="8">
        <v>42796</v>
      </c>
      <c r="LKD12" s="12" t="s">
        <v>19</v>
      </c>
      <c r="LKE12" s="12" t="s">
        <v>15</v>
      </c>
      <c r="LKF12" s="13" t="s">
        <v>21</v>
      </c>
      <c r="LKG12" s="8">
        <v>42796</v>
      </c>
      <c r="LKH12" s="12" t="s">
        <v>19</v>
      </c>
      <c r="LKI12" s="12" t="s">
        <v>15</v>
      </c>
      <c r="LKJ12" s="13" t="s">
        <v>21</v>
      </c>
      <c r="LKK12" s="8">
        <v>42796</v>
      </c>
      <c r="LKL12" s="12" t="s">
        <v>19</v>
      </c>
      <c r="LKM12" s="12" t="s">
        <v>15</v>
      </c>
      <c r="LKN12" s="13" t="s">
        <v>21</v>
      </c>
      <c r="LKO12" s="8">
        <v>42796</v>
      </c>
      <c r="LKP12" s="12" t="s">
        <v>19</v>
      </c>
      <c r="LKQ12" s="12" t="s">
        <v>15</v>
      </c>
      <c r="LKR12" s="13" t="s">
        <v>21</v>
      </c>
      <c r="LKS12" s="8">
        <v>42796</v>
      </c>
      <c r="LKT12" s="12" t="s">
        <v>19</v>
      </c>
      <c r="LKU12" s="12" t="s">
        <v>15</v>
      </c>
      <c r="LKV12" s="13" t="s">
        <v>21</v>
      </c>
      <c r="LKW12" s="8">
        <v>42796</v>
      </c>
      <c r="LKX12" s="12" t="s">
        <v>19</v>
      </c>
      <c r="LKY12" s="12" t="s">
        <v>15</v>
      </c>
      <c r="LKZ12" s="13" t="s">
        <v>21</v>
      </c>
      <c r="LLA12" s="8">
        <v>42796</v>
      </c>
      <c r="LLB12" s="12" t="s">
        <v>19</v>
      </c>
      <c r="LLC12" s="12" t="s">
        <v>15</v>
      </c>
      <c r="LLD12" s="13" t="s">
        <v>21</v>
      </c>
      <c r="LLE12" s="8">
        <v>42796</v>
      </c>
      <c r="LLF12" s="12" t="s">
        <v>19</v>
      </c>
      <c r="LLG12" s="12" t="s">
        <v>15</v>
      </c>
      <c r="LLH12" s="13" t="s">
        <v>21</v>
      </c>
      <c r="LLI12" s="8">
        <v>42796</v>
      </c>
      <c r="LLJ12" s="12" t="s">
        <v>19</v>
      </c>
      <c r="LLK12" s="12" t="s">
        <v>15</v>
      </c>
      <c r="LLL12" s="13" t="s">
        <v>21</v>
      </c>
      <c r="LLM12" s="8">
        <v>42796</v>
      </c>
      <c r="LLN12" s="12" t="s">
        <v>19</v>
      </c>
      <c r="LLO12" s="12" t="s">
        <v>15</v>
      </c>
      <c r="LLP12" s="13" t="s">
        <v>21</v>
      </c>
      <c r="LLQ12" s="8">
        <v>42796</v>
      </c>
      <c r="LLR12" s="12" t="s">
        <v>19</v>
      </c>
      <c r="LLS12" s="12" t="s">
        <v>15</v>
      </c>
      <c r="LLT12" s="13" t="s">
        <v>21</v>
      </c>
      <c r="LLU12" s="8">
        <v>42796</v>
      </c>
      <c r="LLV12" s="12" t="s">
        <v>19</v>
      </c>
      <c r="LLW12" s="12" t="s">
        <v>15</v>
      </c>
      <c r="LLX12" s="13" t="s">
        <v>21</v>
      </c>
      <c r="LLY12" s="8">
        <v>42796</v>
      </c>
      <c r="LLZ12" s="12" t="s">
        <v>19</v>
      </c>
      <c r="LMA12" s="12" t="s">
        <v>15</v>
      </c>
      <c r="LMB12" s="13" t="s">
        <v>21</v>
      </c>
      <c r="LMC12" s="8">
        <v>42796</v>
      </c>
      <c r="LMD12" s="12" t="s">
        <v>19</v>
      </c>
      <c r="LME12" s="12" t="s">
        <v>15</v>
      </c>
      <c r="LMF12" s="13" t="s">
        <v>21</v>
      </c>
      <c r="LMG12" s="8">
        <v>42796</v>
      </c>
      <c r="LMH12" s="12" t="s">
        <v>19</v>
      </c>
      <c r="LMI12" s="12" t="s">
        <v>15</v>
      </c>
      <c r="LMJ12" s="13" t="s">
        <v>21</v>
      </c>
      <c r="LMK12" s="8">
        <v>42796</v>
      </c>
      <c r="LML12" s="12" t="s">
        <v>19</v>
      </c>
      <c r="LMM12" s="12" t="s">
        <v>15</v>
      </c>
      <c r="LMN12" s="13" t="s">
        <v>21</v>
      </c>
      <c r="LMO12" s="8">
        <v>42796</v>
      </c>
      <c r="LMP12" s="12" t="s">
        <v>19</v>
      </c>
      <c r="LMQ12" s="12" t="s">
        <v>15</v>
      </c>
      <c r="LMR12" s="13" t="s">
        <v>21</v>
      </c>
      <c r="LMS12" s="8">
        <v>42796</v>
      </c>
      <c r="LMT12" s="12" t="s">
        <v>19</v>
      </c>
      <c r="LMU12" s="12" t="s">
        <v>15</v>
      </c>
      <c r="LMV12" s="13" t="s">
        <v>21</v>
      </c>
      <c r="LMW12" s="8">
        <v>42796</v>
      </c>
      <c r="LMX12" s="12" t="s">
        <v>19</v>
      </c>
      <c r="LMY12" s="12" t="s">
        <v>15</v>
      </c>
      <c r="LMZ12" s="13" t="s">
        <v>21</v>
      </c>
      <c r="LNA12" s="8">
        <v>42796</v>
      </c>
      <c r="LNB12" s="12" t="s">
        <v>19</v>
      </c>
      <c r="LNC12" s="12" t="s">
        <v>15</v>
      </c>
      <c r="LND12" s="13" t="s">
        <v>21</v>
      </c>
      <c r="LNE12" s="8">
        <v>42796</v>
      </c>
      <c r="LNF12" s="12" t="s">
        <v>19</v>
      </c>
      <c r="LNG12" s="12" t="s">
        <v>15</v>
      </c>
      <c r="LNH12" s="13" t="s">
        <v>21</v>
      </c>
      <c r="LNI12" s="8">
        <v>42796</v>
      </c>
      <c r="LNJ12" s="12" t="s">
        <v>19</v>
      </c>
      <c r="LNK12" s="12" t="s">
        <v>15</v>
      </c>
      <c r="LNL12" s="13" t="s">
        <v>21</v>
      </c>
      <c r="LNM12" s="8">
        <v>42796</v>
      </c>
      <c r="LNN12" s="12" t="s">
        <v>19</v>
      </c>
      <c r="LNO12" s="12" t="s">
        <v>15</v>
      </c>
      <c r="LNP12" s="13" t="s">
        <v>21</v>
      </c>
      <c r="LNQ12" s="8">
        <v>42796</v>
      </c>
      <c r="LNR12" s="12" t="s">
        <v>19</v>
      </c>
      <c r="LNS12" s="12" t="s">
        <v>15</v>
      </c>
      <c r="LNT12" s="13" t="s">
        <v>21</v>
      </c>
      <c r="LNU12" s="8">
        <v>42796</v>
      </c>
      <c r="LNV12" s="12" t="s">
        <v>19</v>
      </c>
      <c r="LNW12" s="12" t="s">
        <v>15</v>
      </c>
      <c r="LNX12" s="13" t="s">
        <v>21</v>
      </c>
      <c r="LNY12" s="8">
        <v>42796</v>
      </c>
      <c r="LNZ12" s="12" t="s">
        <v>19</v>
      </c>
      <c r="LOA12" s="12" t="s">
        <v>15</v>
      </c>
      <c r="LOB12" s="13" t="s">
        <v>21</v>
      </c>
      <c r="LOC12" s="8">
        <v>42796</v>
      </c>
      <c r="LOD12" s="12" t="s">
        <v>19</v>
      </c>
      <c r="LOE12" s="12" t="s">
        <v>15</v>
      </c>
      <c r="LOF12" s="13" t="s">
        <v>21</v>
      </c>
      <c r="LOG12" s="8">
        <v>42796</v>
      </c>
      <c r="LOH12" s="12" t="s">
        <v>19</v>
      </c>
      <c r="LOI12" s="12" t="s">
        <v>15</v>
      </c>
      <c r="LOJ12" s="13" t="s">
        <v>21</v>
      </c>
      <c r="LOK12" s="8">
        <v>42796</v>
      </c>
      <c r="LOL12" s="12" t="s">
        <v>19</v>
      </c>
      <c r="LOM12" s="12" t="s">
        <v>15</v>
      </c>
      <c r="LON12" s="13" t="s">
        <v>21</v>
      </c>
      <c r="LOO12" s="8">
        <v>42796</v>
      </c>
      <c r="LOP12" s="12" t="s">
        <v>19</v>
      </c>
      <c r="LOQ12" s="12" t="s">
        <v>15</v>
      </c>
      <c r="LOR12" s="13" t="s">
        <v>21</v>
      </c>
      <c r="LOS12" s="8">
        <v>42796</v>
      </c>
      <c r="LOT12" s="12" t="s">
        <v>19</v>
      </c>
      <c r="LOU12" s="12" t="s">
        <v>15</v>
      </c>
      <c r="LOV12" s="13" t="s">
        <v>21</v>
      </c>
      <c r="LOW12" s="8">
        <v>42796</v>
      </c>
      <c r="LOX12" s="12" t="s">
        <v>19</v>
      </c>
      <c r="LOY12" s="12" t="s">
        <v>15</v>
      </c>
      <c r="LOZ12" s="13" t="s">
        <v>21</v>
      </c>
      <c r="LPA12" s="8">
        <v>42796</v>
      </c>
      <c r="LPB12" s="12" t="s">
        <v>19</v>
      </c>
      <c r="LPC12" s="12" t="s">
        <v>15</v>
      </c>
      <c r="LPD12" s="13" t="s">
        <v>21</v>
      </c>
      <c r="LPE12" s="8">
        <v>42796</v>
      </c>
      <c r="LPF12" s="12" t="s">
        <v>19</v>
      </c>
      <c r="LPG12" s="12" t="s">
        <v>15</v>
      </c>
      <c r="LPH12" s="13" t="s">
        <v>21</v>
      </c>
      <c r="LPI12" s="8">
        <v>42796</v>
      </c>
      <c r="LPJ12" s="12" t="s">
        <v>19</v>
      </c>
      <c r="LPK12" s="12" t="s">
        <v>15</v>
      </c>
      <c r="LPL12" s="13" t="s">
        <v>21</v>
      </c>
      <c r="LPM12" s="8">
        <v>42796</v>
      </c>
      <c r="LPN12" s="12" t="s">
        <v>19</v>
      </c>
      <c r="LPO12" s="12" t="s">
        <v>15</v>
      </c>
      <c r="LPP12" s="13" t="s">
        <v>21</v>
      </c>
      <c r="LPQ12" s="8">
        <v>42796</v>
      </c>
      <c r="LPR12" s="12" t="s">
        <v>19</v>
      </c>
      <c r="LPS12" s="12" t="s">
        <v>15</v>
      </c>
      <c r="LPT12" s="13" t="s">
        <v>21</v>
      </c>
      <c r="LPU12" s="8">
        <v>42796</v>
      </c>
      <c r="LPV12" s="12" t="s">
        <v>19</v>
      </c>
      <c r="LPW12" s="12" t="s">
        <v>15</v>
      </c>
      <c r="LPX12" s="13" t="s">
        <v>21</v>
      </c>
      <c r="LPY12" s="8">
        <v>42796</v>
      </c>
      <c r="LPZ12" s="12" t="s">
        <v>19</v>
      </c>
      <c r="LQA12" s="12" t="s">
        <v>15</v>
      </c>
      <c r="LQB12" s="13" t="s">
        <v>21</v>
      </c>
      <c r="LQC12" s="8">
        <v>42796</v>
      </c>
      <c r="LQD12" s="12" t="s">
        <v>19</v>
      </c>
      <c r="LQE12" s="12" t="s">
        <v>15</v>
      </c>
      <c r="LQF12" s="13" t="s">
        <v>21</v>
      </c>
      <c r="LQG12" s="8">
        <v>42796</v>
      </c>
      <c r="LQH12" s="12" t="s">
        <v>19</v>
      </c>
      <c r="LQI12" s="12" t="s">
        <v>15</v>
      </c>
      <c r="LQJ12" s="13" t="s">
        <v>21</v>
      </c>
      <c r="LQK12" s="8">
        <v>42796</v>
      </c>
      <c r="LQL12" s="12" t="s">
        <v>19</v>
      </c>
      <c r="LQM12" s="12" t="s">
        <v>15</v>
      </c>
      <c r="LQN12" s="13" t="s">
        <v>21</v>
      </c>
      <c r="LQO12" s="8">
        <v>42796</v>
      </c>
      <c r="LQP12" s="12" t="s">
        <v>19</v>
      </c>
      <c r="LQQ12" s="12" t="s">
        <v>15</v>
      </c>
      <c r="LQR12" s="13" t="s">
        <v>21</v>
      </c>
      <c r="LQS12" s="8">
        <v>42796</v>
      </c>
      <c r="LQT12" s="12" t="s">
        <v>19</v>
      </c>
      <c r="LQU12" s="12" t="s">
        <v>15</v>
      </c>
      <c r="LQV12" s="13" t="s">
        <v>21</v>
      </c>
      <c r="LQW12" s="8">
        <v>42796</v>
      </c>
      <c r="LQX12" s="12" t="s">
        <v>19</v>
      </c>
      <c r="LQY12" s="12" t="s">
        <v>15</v>
      </c>
      <c r="LQZ12" s="13" t="s">
        <v>21</v>
      </c>
      <c r="LRA12" s="8">
        <v>42796</v>
      </c>
      <c r="LRB12" s="12" t="s">
        <v>19</v>
      </c>
      <c r="LRC12" s="12" t="s">
        <v>15</v>
      </c>
      <c r="LRD12" s="13" t="s">
        <v>21</v>
      </c>
      <c r="LRE12" s="8">
        <v>42796</v>
      </c>
      <c r="LRF12" s="12" t="s">
        <v>19</v>
      </c>
      <c r="LRG12" s="12" t="s">
        <v>15</v>
      </c>
      <c r="LRH12" s="13" t="s">
        <v>21</v>
      </c>
      <c r="LRI12" s="8">
        <v>42796</v>
      </c>
      <c r="LRJ12" s="12" t="s">
        <v>19</v>
      </c>
      <c r="LRK12" s="12" t="s">
        <v>15</v>
      </c>
      <c r="LRL12" s="13" t="s">
        <v>21</v>
      </c>
      <c r="LRM12" s="8">
        <v>42796</v>
      </c>
      <c r="LRN12" s="12" t="s">
        <v>19</v>
      </c>
      <c r="LRO12" s="12" t="s">
        <v>15</v>
      </c>
      <c r="LRP12" s="13" t="s">
        <v>21</v>
      </c>
      <c r="LRQ12" s="8">
        <v>42796</v>
      </c>
      <c r="LRR12" s="12" t="s">
        <v>19</v>
      </c>
      <c r="LRS12" s="12" t="s">
        <v>15</v>
      </c>
      <c r="LRT12" s="13" t="s">
        <v>21</v>
      </c>
      <c r="LRU12" s="8">
        <v>42796</v>
      </c>
      <c r="LRV12" s="12" t="s">
        <v>19</v>
      </c>
      <c r="LRW12" s="12" t="s">
        <v>15</v>
      </c>
      <c r="LRX12" s="13" t="s">
        <v>21</v>
      </c>
      <c r="LRY12" s="8">
        <v>42796</v>
      </c>
      <c r="LRZ12" s="12" t="s">
        <v>19</v>
      </c>
      <c r="LSA12" s="12" t="s">
        <v>15</v>
      </c>
      <c r="LSB12" s="13" t="s">
        <v>21</v>
      </c>
      <c r="LSC12" s="8">
        <v>42796</v>
      </c>
      <c r="LSD12" s="12" t="s">
        <v>19</v>
      </c>
      <c r="LSE12" s="12" t="s">
        <v>15</v>
      </c>
      <c r="LSF12" s="13" t="s">
        <v>21</v>
      </c>
      <c r="LSG12" s="8">
        <v>42796</v>
      </c>
      <c r="LSH12" s="12" t="s">
        <v>19</v>
      </c>
      <c r="LSI12" s="12" t="s">
        <v>15</v>
      </c>
      <c r="LSJ12" s="13" t="s">
        <v>21</v>
      </c>
      <c r="LSK12" s="8">
        <v>42796</v>
      </c>
      <c r="LSL12" s="12" t="s">
        <v>19</v>
      </c>
      <c r="LSM12" s="12" t="s">
        <v>15</v>
      </c>
      <c r="LSN12" s="13" t="s">
        <v>21</v>
      </c>
      <c r="LSO12" s="8">
        <v>42796</v>
      </c>
      <c r="LSP12" s="12" t="s">
        <v>19</v>
      </c>
      <c r="LSQ12" s="12" t="s">
        <v>15</v>
      </c>
      <c r="LSR12" s="13" t="s">
        <v>21</v>
      </c>
      <c r="LSS12" s="8">
        <v>42796</v>
      </c>
      <c r="LST12" s="12" t="s">
        <v>19</v>
      </c>
      <c r="LSU12" s="12" t="s">
        <v>15</v>
      </c>
      <c r="LSV12" s="13" t="s">
        <v>21</v>
      </c>
      <c r="LSW12" s="8">
        <v>42796</v>
      </c>
      <c r="LSX12" s="12" t="s">
        <v>19</v>
      </c>
      <c r="LSY12" s="12" t="s">
        <v>15</v>
      </c>
      <c r="LSZ12" s="13" t="s">
        <v>21</v>
      </c>
      <c r="LTA12" s="8">
        <v>42796</v>
      </c>
      <c r="LTB12" s="12" t="s">
        <v>19</v>
      </c>
      <c r="LTC12" s="12" t="s">
        <v>15</v>
      </c>
      <c r="LTD12" s="13" t="s">
        <v>21</v>
      </c>
      <c r="LTE12" s="8">
        <v>42796</v>
      </c>
      <c r="LTF12" s="12" t="s">
        <v>19</v>
      </c>
      <c r="LTG12" s="12" t="s">
        <v>15</v>
      </c>
      <c r="LTH12" s="13" t="s">
        <v>21</v>
      </c>
      <c r="LTI12" s="8">
        <v>42796</v>
      </c>
      <c r="LTJ12" s="12" t="s">
        <v>19</v>
      </c>
      <c r="LTK12" s="12" t="s">
        <v>15</v>
      </c>
      <c r="LTL12" s="13" t="s">
        <v>21</v>
      </c>
      <c r="LTM12" s="8">
        <v>42796</v>
      </c>
      <c r="LTN12" s="12" t="s">
        <v>19</v>
      </c>
      <c r="LTO12" s="12" t="s">
        <v>15</v>
      </c>
      <c r="LTP12" s="13" t="s">
        <v>21</v>
      </c>
      <c r="LTQ12" s="8">
        <v>42796</v>
      </c>
      <c r="LTR12" s="12" t="s">
        <v>19</v>
      </c>
      <c r="LTS12" s="12" t="s">
        <v>15</v>
      </c>
      <c r="LTT12" s="13" t="s">
        <v>21</v>
      </c>
      <c r="LTU12" s="8">
        <v>42796</v>
      </c>
      <c r="LTV12" s="12" t="s">
        <v>19</v>
      </c>
      <c r="LTW12" s="12" t="s">
        <v>15</v>
      </c>
      <c r="LTX12" s="13" t="s">
        <v>21</v>
      </c>
      <c r="LTY12" s="8">
        <v>42796</v>
      </c>
      <c r="LTZ12" s="12" t="s">
        <v>19</v>
      </c>
      <c r="LUA12" s="12" t="s">
        <v>15</v>
      </c>
      <c r="LUB12" s="13" t="s">
        <v>21</v>
      </c>
      <c r="LUC12" s="8">
        <v>42796</v>
      </c>
      <c r="LUD12" s="12" t="s">
        <v>19</v>
      </c>
      <c r="LUE12" s="12" t="s">
        <v>15</v>
      </c>
      <c r="LUF12" s="13" t="s">
        <v>21</v>
      </c>
      <c r="LUG12" s="8">
        <v>42796</v>
      </c>
      <c r="LUH12" s="12" t="s">
        <v>19</v>
      </c>
      <c r="LUI12" s="12" t="s">
        <v>15</v>
      </c>
      <c r="LUJ12" s="13" t="s">
        <v>21</v>
      </c>
      <c r="LUK12" s="8">
        <v>42796</v>
      </c>
      <c r="LUL12" s="12" t="s">
        <v>19</v>
      </c>
      <c r="LUM12" s="12" t="s">
        <v>15</v>
      </c>
      <c r="LUN12" s="13" t="s">
        <v>21</v>
      </c>
      <c r="LUO12" s="8">
        <v>42796</v>
      </c>
      <c r="LUP12" s="12" t="s">
        <v>19</v>
      </c>
      <c r="LUQ12" s="12" t="s">
        <v>15</v>
      </c>
      <c r="LUR12" s="13" t="s">
        <v>21</v>
      </c>
      <c r="LUS12" s="8">
        <v>42796</v>
      </c>
      <c r="LUT12" s="12" t="s">
        <v>19</v>
      </c>
      <c r="LUU12" s="12" t="s">
        <v>15</v>
      </c>
      <c r="LUV12" s="13" t="s">
        <v>21</v>
      </c>
      <c r="LUW12" s="8">
        <v>42796</v>
      </c>
      <c r="LUX12" s="12" t="s">
        <v>19</v>
      </c>
      <c r="LUY12" s="12" t="s">
        <v>15</v>
      </c>
      <c r="LUZ12" s="13" t="s">
        <v>21</v>
      </c>
      <c r="LVA12" s="8">
        <v>42796</v>
      </c>
      <c r="LVB12" s="12" t="s">
        <v>19</v>
      </c>
      <c r="LVC12" s="12" t="s">
        <v>15</v>
      </c>
      <c r="LVD12" s="13" t="s">
        <v>21</v>
      </c>
      <c r="LVE12" s="8">
        <v>42796</v>
      </c>
      <c r="LVF12" s="12" t="s">
        <v>19</v>
      </c>
      <c r="LVG12" s="12" t="s">
        <v>15</v>
      </c>
      <c r="LVH12" s="13" t="s">
        <v>21</v>
      </c>
      <c r="LVI12" s="8">
        <v>42796</v>
      </c>
      <c r="LVJ12" s="12" t="s">
        <v>19</v>
      </c>
      <c r="LVK12" s="12" t="s">
        <v>15</v>
      </c>
      <c r="LVL12" s="13" t="s">
        <v>21</v>
      </c>
      <c r="LVM12" s="8">
        <v>42796</v>
      </c>
      <c r="LVN12" s="12" t="s">
        <v>19</v>
      </c>
      <c r="LVO12" s="12" t="s">
        <v>15</v>
      </c>
      <c r="LVP12" s="13" t="s">
        <v>21</v>
      </c>
      <c r="LVQ12" s="8">
        <v>42796</v>
      </c>
      <c r="LVR12" s="12" t="s">
        <v>19</v>
      </c>
      <c r="LVS12" s="12" t="s">
        <v>15</v>
      </c>
      <c r="LVT12" s="13" t="s">
        <v>21</v>
      </c>
      <c r="LVU12" s="8">
        <v>42796</v>
      </c>
      <c r="LVV12" s="12" t="s">
        <v>19</v>
      </c>
      <c r="LVW12" s="12" t="s">
        <v>15</v>
      </c>
      <c r="LVX12" s="13" t="s">
        <v>21</v>
      </c>
      <c r="LVY12" s="8">
        <v>42796</v>
      </c>
      <c r="LVZ12" s="12" t="s">
        <v>19</v>
      </c>
      <c r="LWA12" s="12" t="s">
        <v>15</v>
      </c>
      <c r="LWB12" s="13" t="s">
        <v>21</v>
      </c>
      <c r="LWC12" s="8">
        <v>42796</v>
      </c>
      <c r="LWD12" s="12" t="s">
        <v>19</v>
      </c>
      <c r="LWE12" s="12" t="s">
        <v>15</v>
      </c>
      <c r="LWF12" s="13" t="s">
        <v>21</v>
      </c>
      <c r="LWG12" s="8">
        <v>42796</v>
      </c>
      <c r="LWH12" s="12" t="s">
        <v>19</v>
      </c>
      <c r="LWI12" s="12" t="s">
        <v>15</v>
      </c>
      <c r="LWJ12" s="13" t="s">
        <v>21</v>
      </c>
      <c r="LWK12" s="8">
        <v>42796</v>
      </c>
      <c r="LWL12" s="12" t="s">
        <v>19</v>
      </c>
      <c r="LWM12" s="12" t="s">
        <v>15</v>
      </c>
      <c r="LWN12" s="13" t="s">
        <v>21</v>
      </c>
      <c r="LWO12" s="8">
        <v>42796</v>
      </c>
      <c r="LWP12" s="12" t="s">
        <v>19</v>
      </c>
      <c r="LWQ12" s="12" t="s">
        <v>15</v>
      </c>
      <c r="LWR12" s="13" t="s">
        <v>21</v>
      </c>
      <c r="LWS12" s="8">
        <v>42796</v>
      </c>
      <c r="LWT12" s="12" t="s">
        <v>19</v>
      </c>
      <c r="LWU12" s="12" t="s">
        <v>15</v>
      </c>
      <c r="LWV12" s="13" t="s">
        <v>21</v>
      </c>
      <c r="LWW12" s="8">
        <v>42796</v>
      </c>
      <c r="LWX12" s="12" t="s">
        <v>19</v>
      </c>
      <c r="LWY12" s="12" t="s">
        <v>15</v>
      </c>
      <c r="LWZ12" s="13" t="s">
        <v>21</v>
      </c>
      <c r="LXA12" s="8">
        <v>42796</v>
      </c>
      <c r="LXB12" s="12" t="s">
        <v>19</v>
      </c>
      <c r="LXC12" s="12" t="s">
        <v>15</v>
      </c>
      <c r="LXD12" s="13" t="s">
        <v>21</v>
      </c>
      <c r="LXE12" s="8">
        <v>42796</v>
      </c>
      <c r="LXF12" s="12" t="s">
        <v>19</v>
      </c>
      <c r="LXG12" s="12" t="s">
        <v>15</v>
      </c>
      <c r="LXH12" s="13" t="s">
        <v>21</v>
      </c>
      <c r="LXI12" s="8">
        <v>42796</v>
      </c>
      <c r="LXJ12" s="12" t="s">
        <v>19</v>
      </c>
      <c r="LXK12" s="12" t="s">
        <v>15</v>
      </c>
      <c r="LXL12" s="13" t="s">
        <v>21</v>
      </c>
      <c r="LXM12" s="8">
        <v>42796</v>
      </c>
      <c r="LXN12" s="12" t="s">
        <v>19</v>
      </c>
      <c r="LXO12" s="12" t="s">
        <v>15</v>
      </c>
      <c r="LXP12" s="13" t="s">
        <v>21</v>
      </c>
      <c r="LXQ12" s="8">
        <v>42796</v>
      </c>
      <c r="LXR12" s="12" t="s">
        <v>19</v>
      </c>
      <c r="LXS12" s="12" t="s">
        <v>15</v>
      </c>
      <c r="LXT12" s="13" t="s">
        <v>21</v>
      </c>
      <c r="LXU12" s="8">
        <v>42796</v>
      </c>
      <c r="LXV12" s="12" t="s">
        <v>19</v>
      </c>
      <c r="LXW12" s="12" t="s">
        <v>15</v>
      </c>
      <c r="LXX12" s="13" t="s">
        <v>21</v>
      </c>
      <c r="LXY12" s="8">
        <v>42796</v>
      </c>
      <c r="LXZ12" s="12" t="s">
        <v>19</v>
      </c>
      <c r="LYA12" s="12" t="s">
        <v>15</v>
      </c>
      <c r="LYB12" s="13" t="s">
        <v>21</v>
      </c>
      <c r="LYC12" s="8">
        <v>42796</v>
      </c>
      <c r="LYD12" s="12" t="s">
        <v>19</v>
      </c>
      <c r="LYE12" s="12" t="s">
        <v>15</v>
      </c>
      <c r="LYF12" s="13" t="s">
        <v>21</v>
      </c>
      <c r="LYG12" s="8">
        <v>42796</v>
      </c>
      <c r="LYH12" s="12" t="s">
        <v>19</v>
      </c>
      <c r="LYI12" s="12" t="s">
        <v>15</v>
      </c>
      <c r="LYJ12" s="13" t="s">
        <v>21</v>
      </c>
      <c r="LYK12" s="8">
        <v>42796</v>
      </c>
      <c r="LYL12" s="12" t="s">
        <v>19</v>
      </c>
      <c r="LYM12" s="12" t="s">
        <v>15</v>
      </c>
      <c r="LYN12" s="13" t="s">
        <v>21</v>
      </c>
      <c r="LYO12" s="8">
        <v>42796</v>
      </c>
      <c r="LYP12" s="12" t="s">
        <v>19</v>
      </c>
      <c r="LYQ12" s="12" t="s">
        <v>15</v>
      </c>
      <c r="LYR12" s="13" t="s">
        <v>21</v>
      </c>
      <c r="LYS12" s="8">
        <v>42796</v>
      </c>
      <c r="LYT12" s="12" t="s">
        <v>19</v>
      </c>
      <c r="LYU12" s="12" t="s">
        <v>15</v>
      </c>
      <c r="LYV12" s="13" t="s">
        <v>21</v>
      </c>
      <c r="LYW12" s="8">
        <v>42796</v>
      </c>
      <c r="LYX12" s="12" t="s">
        <v>19</v>
      </c>
      <c r="LYY12" s="12" t="s">
        <v>15</v>
      </c>
      <c r="LYZ12" s="13" t="s">
        <v>21</v>
      </c>
      <c r="LZA12" s="8">
        <v>42796</v>
      </c>
      <c r="LZB12" s="12" t="s">
        <v>19</v>
      </c>
      <c r="LZC12" s="12" t="s">
        <v>15</v>
      </c>
      <c r="LZD12" s="13" t="s">
        <v>21</v>
      </c>
      <c r="LZE12" s="8">
        <v>42796</v>
      </c>
      <c r="LZF12" s="12" t="s">
        <v>19</v>
      </c>
      <c r="LZG12" s="12" t="s">
        <v>15</v>
      </c>
      <c r="LZH12" s="13" t="s">
        <v>21</v>
      </c>
      <c r="LZI12" s="8">
        <v>42796</v>
      </c>
      <c r="LZJ12" s="12" t="s">
        <v>19</v>
      </c>
      <c r="LZK12" s="12" t="s">
        <v>15</v>
      </c>
      <c r="LZL12" s="13" t="s">
        <v>21</v>
      </c>
      <c r="LZM12" s="8">
        <v>42796</v>
      </c>
      <c r="LZN12" s="12" t="s">
        <v>19</v>
      </c>
      <c r="LZO12" s="12" t="s">
        <v>15</v>
      </c>
      <c r="LZP12" s="13" t="s">
        <v>21</v>
      </c>
      <c r="LZQ12" s="8">
        <v>42796</v>
      </c>
      <c r="LZR12" s="12" t="s">
        <v>19</v>
      </c>
      <c r="LZS12" s="12" t="s">
        <v>15</v>
      </c>
      <c r="LZT12" s="13" t="s">
        <v>21</v>
      </c>
      <c r="LZU12" s="8">
        <v>42796</v>
      </c>
      <c r="LZV12" s="12" t="s">
        <v>19</v>
      </c>
      <c r="LZW12" s="12" t="s">
        <v>15</v>
      </c>
      <c r="LZX12" s="13" t="s">
        <v>21</v>
      </c>
      <c r="LZY12" s="8">
        <v>42796</v>
      </c>
      <c r="LZZ12" s="12" t="s">
        <v>19</v>
      </c>
      <c r="MAA12" s="12" t="s">
        <v>15</v>
      </c>
      <c r="MAB12" s="13" t="s">
        <v>21</v>
      </c>
      <c r="MAC12" s="8">
        <v>42796</v>
      </c>
      <c r="MAD12" s="12" t="s">
        <v>19</v>
      </c>
      <c r="MAE12" s="12" t="s">
        <v>15</v>
      </c>
      <c r="MAF12" s="13" t="s">
        <v>21</v>
      </c>
      <c r="MAG12" s="8">
        <v>42796</v>
      </c>
      <c r="MAH12" s="12" t="s">
        <v>19</v>
      </c>
      <c r="MAI12" s="12" t="s">
        <v>15</v>
      </c>
      <c r="MAJ12" s="13" t="s">
        <v>21</v>
      </c>
      <c r="MAK12" s="8">
        <v>42796</v>
      </c>
      <c r="MAL12" s="12" t="s">
        <v>19</v>
      </c>
      <c r="MAM12" s="12" t="s">
        <v>15</v>
      </c>
      <c r="MAN12" s="13" t="s">
        <v>21</v>
      </c>
      <c r="MAO12" s="8">
        <v>42796</v>
      </c>
      <c r="MAP12" s="12" t="s">
        <v>19</v>
      </c>
      <c r="MAQ12" s="12" t="s">
        <v>15</v>
      </c>
      <c r="MAR12" s="13" t="s">
        <v>21</v>
      </c>
      <c r="MAS12" s="8">
        <v>42796</v>
      </c>
      <c r="MAT12" s="12" t="s">
        <v>19</v>
      </c>
      <c r="MAU12" s="12" t="s">
        <v>15</v>
      </c>
      <c r="MAV12" s="13" t="s">
        <v>21</v>
      </c>
      <c r="MAW12" s="8">
        <v>42796</v>
      </c>
      <c r="MAX12" s="12" t="s">
        <v>19</v>
      </c>
      <c r="MAY12" s="12" t="s">
        <v>15</v>
      </c>
      <c r="MAZ12" s="13" t="s">
        <v>21</v>
      </c>
      <c r="MBA12" s="8">
        <v>42796</v>
      </c>
      <c r="MBB12" s="12" t="s">
        <v>19</v>
      </c>
      <c r="MBC12" s="12" t="s">
        <v>15</v>
      </c>
      <c r="MBD12" s="13" t="s">
        <v>21</v>
      </c>
      <c r="MBE12" s="8">
        <v>42796</v>
      </c>
      <c r="MBF12" s="12" t="s">
        <v>19</v>
      </c>
      <c r="MBG12" s="12" t="s">
        <v>15</v>
      </c>
      <c r="MBH12" s="13" t="s">
        <v>21</v>
      </c>
      <c r="MBI12" s="8">
        <v>42796</v>
      </c>
      <c r="MBJ12" s="12" t="s">
        <v>19</v>
      </c>
      <c r="MBK12" s="12" t="s">
        <v>15</v>
      </c>
      <c r="MBL12" s="13" t="s">
        <v>21</v>
      </c>
      <c r="MBM12" s="8">
        <v>42796</v>
      </c>
      <c r="MBN12" s="12" t="s">
        <v>19</v>
      </c>
      <c r="MBO12" s="12" t="s">
        <v>15</v>
      </c>
      <c r="MBP12" s="13" t="s">
        <v>21</v>
      </c>
      <c r="MBQ12" s="8">
        <v>42796</v>
      </c>
      <c r="MBR12" s="12" t="s">
        <v>19</v>
      </c>
      <c r="MBS12" s="12" t="s">
        <v>15</v>
      </c>
      <c r="MBT12" s="13" t="s">
        <v>21</v>
      </c>
      <c r="MBU12" s="8">
        <v>42796</v>
      </c>
      <c r="MBV12" s="12" t="s">
        <v>19</v>
      </c>
      <c r="MBW12" s="12" t="s">
        <v>15</v>
      </c>
      <c r="MBX12" s="13" t="s">
        <v>21</v>
      </c>
      <c r="MBY12" s="8">
        <v>42796</v>
      </c>
      <c r="MBZ12" s="12" t="s">
        <v>19</v>
      </c>
      <c r="MCA12" s="12" t="s">
        <v>15</v>
      </c>
      <c r="MCB12" s="13" t="s">
        <v>21</v>
      </c>
      <c r="MCC12" s="8">
        <v>42796</v>
      </c>
      <c r="MCD12" s="12" t="s">
        <v>19</v>
      </c>
      <c r="MCE12" s="12" t="s">
        <v>15</v>
      </c>
      <c r="MCF12" s="13" t="s">
        <v>21</v>
      </c>
      <c r="MCG12" s="8">
        <v>42796</v>
      </c>
      <c r="MCH12" s="12" t="s">
        <v>19</v>
      </c>
      <c r="MCI12" s="12" t="s">
        <v>15</v>
      </c>
      <c r="MCJ12" s="13" t="s">
        <v>21</v>
      </c>
      <c r="MCK12" s="8">
        <v>42796</v>
      </c>
      <c r="MCL12" s="12" t="s">
        <v>19</v>
      </c>
      <c r="MCM12" s="12" t="s">
        <v>15</v>
      </c>
      <c r="MCN12" s="13" t="s">
        <v>21</v>
      </c>
      <c r="MCO12" s="8">
        <v>42796</v>
      </c>
      <c r="MCP12" s="12" t="s">
        <v>19</v>
      </c>
      <c r="MCQ12" s="12" t="s">
        <v>15</v>
      </c>
      <c r="MCR12" s="13" t="s">
        <v>21</v>
      </c>
      <c r="MCS12" s="8">
        <v>42796</v>
      </c>
      <c r="MCT12" s="12" t="s">
        <v>19</v>
      </c>
      <c r="MCU12" s="12" t="s">
        <v>15</v>
      </c>
      <c r="MCV12" s="13" t="s">
        <v>21</v>
      </c>
      <c r="MCW12" s="8">
        <v>42796</v>
      </c>
      <c r="MCX12" s="12" t="s">
        <v>19</v>
      </c>
      <c r="MCY12" s="12" t="s">
        <v>15</v>
      </c>
      <c r="MCZ12" s="13" t="s">
        <v>21</v>
      </c>
      <c r="MDA12" s="8">
        <v>42796</v>
      </c>
      <c r="MDB12" s="12" t="s">
        <v>19</v>
      </c>
      <c r="MDC12" s="12" t="s">
        <v>15</v>
      </c>
      <c r="MDD12" s="13" t="s">
        <v>21</v>
      </c>
      <c r="MDE12" s="8">
        <v>42796</v>
      </c>
      <c r="MDF12" s="12" t="s">
        <v>19</v>
      </c>
      <c r="MDG12" s="12" t="s">
        <v>15</v>
      </c>
      <c r="MDH12" s="13" t="s">
        <v>21</v>
      </c>
      <c r="MDI12" s="8">
        <v>42796</v>
      </c>
      <c r="MDJ12" s="12" t="s">
        <v>19</v>
      </c>
      <c r="MDK12" s="12" t="s">
        <v>15</v>
      </c>
      <c r="MDL12" s="13" t="s">
        <v>21</v>
      </c>
      <c r="MDM12" s="8">
        <v>42796</v>
      </c>
      <c r="MDN12" s="12" t="s">
        <v>19</v>
      </c>
      <c r="MDO12" s="12" t="s">
        <v>15</v>
      </c>
      <c r="MDP12" s="13" t="s">
        <v>21</v>
      </c>
      <c r="MDQ12" s="8">
        <v>42796</v>
      </c>
      <c r="MDR12" s="12" t="s">
        <v>19</v>
      </c>
      <c r="MDS12" s="12" t="s">
        <v>15</v>
      </c>
      <c r="MDT12" s="13" t="s">
        <v>21</v>
      </c>
      <c r="MDU12" s="8">
        <v>42796</v>
      </c>
      <c r="MDV12" s="12" t="s">
        <v>19</v>
      </c>
      <c r="MDW12" s="12" t="s">
        <v>15</v>
      </c>
      <c r="MDX12" s="13" t="s">
        <v>21</v>
      </c>
      <c r="MDY12" s="8">
        <v>42796</v>
      </c>
      <c r="MDZ12" s="12" t="s">
        <v>19</v>
      </c>
      <c r="MEA12" s="12" t="s">
        <v>15</v>
      </c>
      <c r="MEB12" s="13" t="s">
        <v>21</v>
      </c>
      <c r="MEC12" s="8">
        <v>42796</v>
      </c>
      <c r="MED12" s="12" t="s">
        <v>19</v>
      </c>
      <c r="MEE12" s="12" t="s">
        <v>15</v>
      </c>
      <c r="MEF12" s="13" t="s">
        <v>21</v>
      </c>
      <c r="MEG12" s="8">
        <v>42796</v>
      </c>
      <c r="MEH12" s="12" t="s">
        <v>19</v>
      </c>
      <c r="MEI12" s="12" t="s">
        <v>15</v>
      </c>
      <c r="MEJ12" s="13" t="s">
        <v>21</v>
      </c>
      <c r="MEK12" s="8">
        <v>42796</v>
      </c>
      <c r="MEL12" s="12" t="s">
        <v>19</v>
      </c>
      <c r="MEM12" s="12" t="s">
        <v>15</v>
      </c>
      <c r="MEN12" s="13" t="s">
        <v>21</v>
      </c>
      <c r="MEO12" s="8">
        <v>42796</v>
      </c>
      <c r="MEP12" s="12" t="s">
        <v>19</v>
      </c>
      <c r="MEQ12" s="12" t="s">
        <v>15</v>
      </c>
      <c r="MER12" s="13" t="s">
        <v>21</v>
      </c>
      <c r="MES12" s="8">
        <v>42796</v>
      </c>
      <c r="MET12" s="12" t="s">
        <v>19</v>
      </c>
      <c r="MEU12" s="12" t="s">
        <v>15</v>
      </c>
      <c r="MEV12" s="13" t="s">
        <v>21</v>
      </c>
      <c r="MEW12" s="8">
        <v>42796</v>
      </c>
      <c r="MEX12" s="12" t="s">
        <v>19</v>
      </c>
      <c r="MEY12" s="12" t="s">
        <v>15</v>
      </c>
      <c r="MEZ12" s="13" t="s">
        <v>21</v>
      </c>
      <c r="MFA12" s="8">
        <v>42796</v>
      </c>
      <c r="MFB12" s="12" t="s">
        <v>19</v>
      </c>
      <c r="MFC12" s="12" t="s">
        <v>15</v>
      </c>
      <c r="MFD12" s="13" t="s">
        <v>21</v>
      </c>
      <c r="MFE12" s="8">
        <v>42796</v>
      </c>
      <c r="MFF12" s="12" t="s">
        <v>19</v>
      </c>
      <c r="MFG12" s="12" t="s">
        <v>15</v>
      </c>
      <c r="MFH12" s="13" t="s">
        <v>21</v>
      </c>
      <c r="MFI12" s="8">
        <v>42796</v>
      </c>
      <c r="MFJ12" s="12" t="s">
        <v>19</v>
      </c>
      <c r="MFK12" s="12" t="s">
        <v>15</v>
      </c>
      <c r="MFL12" s="13" t="s">
        <v>21</v>
      </c>
      <c r="MFM12" s="8">
        <v>42796</v>
      </c>
      <c r="MFN12" s="12" t="s">
        <v>19</v>
      </c>
      <c r="MFO12" s="12" t="s">
        <v>15</v>
      </c>
      <c r="MFP12" s="13" t="s">
        <v>21</v>
      </c>
      <c r="MFQ12" s="8">
        <v>42796</v>
      </c>
      <c r="MFR12" s="12" t="s">
        <v>19</v>
      </c>
      <c r="MFS12" s="12" t="s">
        <v>15</v>
      </c>
      <c r="MFT12" s="13" t="s">
        <v>21</v>
      </c>
      <c r="MFU12" s="8">
        <v>42796</v>
      </c>
      <c r="MFV12" s="12" t="s">
        <v>19</v>
      </c>
      <c r="MFW12" s="12" t="s">
        <v>15</v>
      </c>
      <c r="MFX12" s="13" t="s">
        <v>21</v>
      </c>
      <c r="MFY12" s="8">
        <v>42796</v>
      </c>
      <c r="MFZ12" s="12" t="s">
        <v>19</v>
      </c>
      <c r="MGA12" s="12" t="s">
        <v>15</v>
      </c>
      <c r="MGB12" s="13" t="s">
        <v>21</v>
      </c>
      <c r="MGC12" s="8">
        <v>42796</v>
      </c>
      <c r="MGD12" s="12" t="s">
        <v>19</v>
      </c>
      <c r="MGE12" s="12" t="s">
        <v>15</v>
      </c>
      <c r="MGF12" s="13" t="s">
        <v>21</v>
      </c>
      <c r="MGG12" s="8">
        <v>42796</v>
      </c>
      <c r="MGH12" s="12" t="s">
        <v>19</v>
      </c>
      <c r="MGI12" s="12" t="s">
        <v>15</v>
      </c>
      <c r="MGJ12" s="13" t="s">
        <v>21</v>
      </c>
      <c r="MGK12" s="8">
        <v>42796</v>
      </c>
      <c r="MGL12" s="12" t="s">
        <v>19</v>
      </c>
      <c r="MGM12" s="12" t="s">
        <v>15</v>
      </c>
      <c r="MGN12" s="13" t="s">
        <v>21</v>
      </c>
      <c r="MGO12" s="8">
        <v>42796</v>
      </c>
      <c r="MGP12" s="12" t="s">
        <v>19</v>
      </c>
      <c r="MGQ12" s="12" t="s">
        <v>15</v>
      </c>
      <c r="MGR12" s="13" t="s">
        <v>21</v>
      </c>
      <c r="MGS12" s="8">
        <v>42796</v>
      </c>
      <c r="MGT12" s="12" t="s">
        <v>19</v>
      </c>
      <c r="MGU12" s="12" t="s">
        <v>15</v>
      </c>
      <c r="MGV12" s="13" t="s">
        <v>21</v>
      </c>
      <c r="MGW12" s="8">
        <v>42796</v>
      </c>
      <c r="MGX12" s="12" t="s">
        <v>19</v>
      </c>
      <c r="MGY12" s="12" t="s">
        <v>15</v>
      </c>
      <c r="MGZ12" s="13" t="s">
        <v>21</v>
      </c>
      <c r="MHA12" s="8">
        <v>42796</v>
      </c>
      <c r="MHB12" s="12" t="s">
        <v>19</v>
      </c>
      <c r="MHC12" s="12" t="s">
        <v>15</v>
      </c>
      <c r="MHD12" s="13" t="s">
        <v>21</v>
      </c>
      <c r="MHE12" s="8">
        <v>42796</v>
      </c>
      <c r="MHF12" s="12" t="s">
        <v>19</v>
      </c>
      <c r="MHG12" s="12" t="s">
        <v>15</v>
      </c>
      <c r="MHH12" s="13" t="s">
        <v>21</v>
      </c>
      <c r="MHI12" s="8">
        <v>42796</v>
      </c>
      <c r="MHJ12" s="12" t="s">
        <v>19</v>
      </c>
      <c r="MHK12" s="12" t="s">
        <v>15</v>
      </c>
      <c r="MHL12" s="13" t="s">
        <v>21</v>
      </c>
      <c r="MHM12" s="8">
        <v>42796</v>
      </c>
      <c r="MHN12" s="12" t="s">
        <v>19</v>
      </c>
      <c r="MHO12" s="12" t="s">
        <v>15</v>
      </c>
      <c r="MHP12" s="13" t="s">
        <v>21</v>
      </c>
      <c r="MHQ12" s="8">
        <v>42796</v>
      </c>
      <c r="MHR12" s="12" t="s">
        <v>19</v>
      </c>
      <c r="MHS12" s="12" t="s">
        <v>15</v>
      </c>
      <c r="MHT12" s="13" t="s">
        <v>21</v>
      </c>
      <c r="MHU12" s="8">
        <v>42796</v>
      </c>
      <c r="MHV12" s="12" t="s">
        <v>19</v>
      </c>
      <c r="MHW12" s="12" t="s">
        <v>15</v>
      </c>
      <c r="MHX12" s="13" t="s">
        <v>21</v>
      </c>
      <c r="MHY12" s="8">
        <v>42796</v>
      </c>
      <c r="MHZ12" s="12" t="s">
        <v>19</v>
      </c>
      <c r="MIA12" s="12" t="s">
        <v>15</v>
      </c>
      <c r="MIB12" s="13" t="s">
        <v>21</v>
      </c>
      <c r="MIC12" s="8">
        <v>42796</v>
      </c>
      <c r="MID12" s="12" t="s">
        <v>19</v>
      </c>
      <c r="MIE12" s="12" t="s">
        <v>15</v>
      </c>
      <c r="MIF12" s="13" t="s">
        <v>21</v>
      </c>
      <c r="MIG12" s="8">
        <v>42796</v>
      </c>
      <c r="MIH12" s="12" t="s">
        <v>19</v>
      </c>
      <c r="MII12" s="12" t="s">
        <v>15</v>
      </c>
      <c r="MIJ12" s="13" t="s">
        <v>21</v>
      </c>
      <c r="MIK12" s="8">
        <v>42796</v>
      </c>
      <c r="MIL12" s="12" t="s">
        <v>19</v>
      </c>
      <c r="MIM12" s="12" t="s">
        <v>15</v>
      </c>
      <c r="MIN12" s="13" t="s">
        <v>21</v>
      </c>
      <c r="MIO12" s="8">
        <v>42796</v>
      </c>
      <c r="MIP12" s="12" t="s">
        <v>19</v>
      </c>
      <c r="MIQ12" s="12" t="s">
        <v>15</v>
      </c>
      <c r="MIR12" s="13" t="s">
        <v>21</v>
      </c>
      <c r="MIS12" s="8">
        <v>42796</v>
      </c>
      <c r="MIT12" s="12" t="s">
        <v>19</v>
      </c>
      <c r="MIU12" s="12" t="s">
        <v>15</v>
      </c>
      <c r="MIV12" s="13" t="s">
        <v>21</v>
      </c>
      <c r="MIW12" s="8">
        <v>42796</v>
      </c>
      <c r="MIX12" s="12" t="s">
        <v>19</v>
      </c>
      <c r="MIY12" s="12" t="s">
        <v>15</v>
      </c>
      <c r="MIZ12" s="13" t="s">
        <v>21</v>
      </c>
      <c r="MJA12" s="8">
        <v>42796</v>
      </c>
      <c r="MJB12" s="12" t="s">
        <v>19</v>
      </c>
      <c r="MJC12" s="12" t="s">
        <v>15</v>
      </c>
      <c r="MJD12" s="13" t="s">
        <v>21</v>
      </c>
      <c r="MJE12" s="8">
        <v>42796</v>
      </c>
      <c r="MJF12" s="12" t="s">
        <v>19</v>
      </c>
      <c r="MJG12" s="12" t="s">
        <v>15</v>
      </c>
      <c r="MJH12" s="13" t="s">
        <v>21</v>
      </c>
      <c r="MJI12" s="8">
        <v>42796</v>
      </c>
      <c r="MJJ12" s="12" t="s">
        <v>19</v>
      </c>
      <c r="MJK12" s="12" t="s">
        <v>15</v>
      </c>
      <c r="MJL12" s="13" t="s">
        <v>21</v>
      </c>
      <c r="MJM12" s="8">
        <v>42796</v>
      </c>
      <c r="MJN12" s="12" t="s">
        <v>19</v>
      </c>
      <c r="MJO12" s="12" t="s">
        <v>15</v>
      </c>
      <c r="MJP12" s="13" t="s">
        <v>21</v>
      </c>
      <c r="MJQ12" s="8">
        <v>42796</v>
      </c>
      <c r="MJR12" s="12" t="s">
        <v>19</v>
      </c>
      <c r="MJS12" s="12" t="s">
        <v>15</v>
      </c>
      <c r="MJT12" s="13" t="s">
        <v>21</v>
      </c>
      <c r="MJU12" s="8">
        <v>42796</v>
      </c>
      <c r="MJV12" s="12" t="s">
        <v>19</v>
      </c>
      <c r="MJW12" s="12" t="s">
        <v>15</v>
      </c>
      <c r="MJX12" s="13" t="s">
        <v>21</v>
      </c>
      <c r="MJY12" s="8">
        <v>42796</v>
      </c>
      <c r="MJZ12" s="12" t="s">
        <v>19</v>
      </c>
      <c r="MKA12" s="12" t="s">
        <v>15</v>
      </c>
      <c r="MKB12" s="13" t="s">
        <v>21</v>
      </c>
      <c r="MKC12" s="8">
        <v>42796</v>
      </c>
      <c r="MKD12" s="12" t="s">
        <v>19</v>
      </c>
      <c r="MKE12" s="12" t="s">
        <v>15</v>
      </c>
      <c r="MKF12" s="13" t="s">
        <v>21</v>
      </c>
      <c r="MKG12" s="8">
        <v>42796</v>
      </c>
      <c r="MKH12" s="12" t="s">
        <v>19</v>
      </c>
      <c r="MKI12" s="12" t="s">
        <v>15</v>
      </c>
      <c r="MKJ12" s="13" t="s">
        <v>21</v>
      </c>
      <c r="MKK12" s="8">
        <v>42796</v>
      </c>
      <c r="MKL12" s="12" t="s">
        <v>19</v>
      </c>
      <c r="MKM12" s="12" t="s">
        <v>15</v>
      </c>
      <c r="MKN12" s="13" t="s">
        <v>21</v>
      </c>
      <c r="MKO12" s="8">
        <v>42796</v>
      </c>
      <c r="MKP12" s="12" t="s">
        <v>19</v>
      </c>
      <c r="MKQ12" s="12" t="s">
        <v>15</v>
      </c>
      <c r="MKR12" s="13" t="s">
        <v>21</v>
      </c>
      <c r="MKS12" s="8">
        <v>42796</v>
      </c>
      <c r="MKT12" s="12" t="s">
        <v>19</v>
      </c>
      <c r="MKU12" s="12" t="s">
        <v>15</v>
      </c>
      <c r="MKV12" s="13" t="s">
        <v>21</v>
      </c>
      <c r="MKW12" s="8">
        <v>42796</v>
      </c>
      <c r="MKX12" s="12" t="s">
        <v>19</v>
      </c>
      <c r="MKY12" s="12" t="s">
        <v>15</v>
      </c>
      <c r="MKZ12" s="13" t="s">
        <v>21</v>
      </c>
      <c r="MLA12" s="8">
        <v>42796</v>
      </c>
      <c r="MLB12" s="12" t="s">
        <v>19</v>
      </c>
      <c r="MLC12" s="12" t="s">
        <v>15</v>
      </c>
      <c r="MLD12" s="13" t="s">
        <v>21</v>
      </c>
      <c r="MLE12" s="8">
        <v>42796</v>
      </c>
      <c r="MLF12" s="12" t="s">
        <v>19</v>
      </c>
      <c r="MLG12" s="12" t="s">
        <v>15</v>
      </c>
      <c r="MLH12" s="13" t="s">
        <v>21</v>
      </c>
      <c r="MLI12" s="8">
        <v>42796</v>
      </c>
      <c r="MLJ12" s="12" t="s">
        <v>19</v>
      </c>
      <c r="MLK12" s="12" t="s">
        <v>15</v>
      </c>
      <c r="MLL12" s="13" t="s">
        <v>21</v>
      </c>
      <c r="MLM12" s="8">
        <v>42796</v>
      </c>
      <c r="MLN12" s="12" t="s">
        <v>19</v>
      </c>
      <c r="MLO12" s="12" t="s">
        <v>15</v>
      </c>
      <c r="MLP12" s="13" t="s">
        <v>21</v>
      </c>
      <c r="MLQ12" s="8">
        <v>42796</v>
      </c>
      <c r="MLR12" s="12" t="s">
        <v>19</v>
      </c>
      <c r="MLS12" s="12" t="s">
        <v>15</v>
      </c>
      <c r="MLT12" s="13" t="s">
        <v>21</v>
      </c>
      <c r="MLU12" s="8">
        <v>42796</v>
      </c>
      <c r="MLV12" s="12" t="s">
        <v>19</v>
      </c>
      <c r="MLW12" s="12" t="s">
        <v>15</v>
      </c>
      <c r="MLX12" s="13" t="s">
        <v>21</v>
      </c>
      <c r="MLY12" s="8">
        <v>42796</v>
      </c>
      <c r="MLZ12" s="12" t="s">
        <v>19</v>
      </c>
      <c r="MMA12" s="12" t="s">
        <v>15</v>
      </c>
      <c r="MMB12" s="13" t="s">
        <v>21</v>
      </c>
      <c r="MMC12" s="8">
        <v>42796</v>
      </c>
      <c r="MMD12" s="12" t="s">
        <v>19</v>
      </c>
      <c r="MME12" s="12" t="s">
        <v>15</v>
      </c>
      <c r="MMF12" s="13" t="s">
        <v>21</v>
      </c>
      <c r="MMG12" s="8">
        <v>42796</v>
      </c>
      <c r="MMH12" s="12" t="s">
        <v>19</v>
      </c>
      <c r="MMI12" s="12" t="s">
        <v>15</v>
      </c>
      <c r="MMJ12" s="13" t="s">
        <v>21</v>
      </c>
      <c r="MMK12" s="8">
        <v>42796</v>
      </c>
      <c r="MML12" s="12" t="s">
        <v>19</v>
      </c>
      <c r="MMM12" s="12" t="s">
        <v>15</v>
      </c>
      <c r="MMN12" s="13" t="s">
        <v>21</v>
      </c>
      <c r="MMO12" s="8">
        <v>42796</v>
      </c>
      <c r="MMP12" s="12" t="s">
        <v>19</v>
      </c>
      <c r="MMQ12" s="12" t="s">
        <v>15</v>
      </c>
      <c r="MMR12" s="13" t="s">
        <v>21</v>
      </c>
      <c r="MMS12" s="8">
        <v>42796</v>
      </c>
      <c r="MMT12" s="12" t="s">
        <v>19</v>
      </c>
      <c r="MMU12" s="12" t="s">
        <v>15</v>
      </c>
      <c r="MMV12" s="13" t="s">
        <v>21</v>
      </c>
      <c r="MMW12" s="8">
        <v>42796</v>
      </c>
      <c r="MMX12" s="12" t="s">
        <v>19</v>
      </c>
      <c r="MMY12" s="12" t="s">
        <v>15</v>
      </c>
      <c r="MMZ12" s="13" t="s">
        <v>21</v>
      </c>
      <c r="MNA12" s="8">
        <v>42796</v>
      </c>
      <c r="MNB12" s="12" t="s">
        <v>19</v>
      </c>
      <c r="MNC12" s="12" t="s">
        <v>15</v>
      </c>
      <c r="MND12" s="13" t="s">
        <v>21</v>
      </c>
      <c r="MNE12" s="8">
        <v>42796</v>
      </c>
      <c r="MNF12" s="12" t="s">
        <v>19</v>
      </c>
      <c r="MNG12" s="12" t="s">
        <v>15</v>
      </c>
      <c r="MNH12" s="13" t="s">
        <v>21</v>
      </c>
      <c r="MNI12" s="8">
        <v>42796</v>
      </c>
      <c r="MNJ12" s="12" t="s">
        <v>19</v>
      </c>
      <c r="MNK12" s="12" t="s">
        <v>15</v>
      </c>
      <c r="MNL12" s="13" t="s">
        <v>21</v>
      </c>
      <c r="MNM12" s="8">
        <v>42796</v>
      </c>
      <c r="MNN12" s="12" t="s">
        <v>19</v>
      </c>
      <c r="MNO12" s="12" t="s">
        <v>15</v>
      </c>
      <c r="MNP12" s="13" t="s">
        <v>21</v>
      </c>
      <c r="MNQ12" s="8">
        <v>42796</v>
      </c>
      <c r="MNR12" s="12" t="s">
        <v>19</v>
      </c>
      <c r="MNS12" s="12" t="s">
        <v>15</v>
      </c>
      <c r="MNT12" s="13" t="s">
        <v>21</v>
      </c>
      <c r="MNU12" s="8">
        <v>42796</v>
      </c>
      <c r="MNV12" s="12" t="s">
        <v>19</v>
      </c>
      <c r="MNW12" s="12" t="s">
        <v>15</v>
      </c>
      <c r="MNX12" s="13" t="s">
        <v>21</v>
      </c>
      <c r="MNY12" s="8">
        <v>42796</v>
      </c>
      <c r="MNZ12" s="12" t="s">
        <v>19</v>
      </c>
      <c r="MOA12" s="12" t="s">
        <v>15</v>
      </c>
      <c r="MOB12" s="13" t="s">
        <v>21</v>
      </c>
      <c r="MOC12" s="8">
        <v>42796</v>
      </c>
      <c r="MOD12" s="12" t="s">
        <v>19</v>
      </c>
      <c r="MOE12" s="12" t="s">
        <v>15</v>
      </c>
      <c r="MOF12" s="13" t="s">
        <v>21</v>
      </c>
      <c r="MOG12" s="8">
        <v>42796</v>
      </c>
      <c r="MOH12" s="12" t="s">
        <v>19</v>
      </c>
      <c r="MOI12" s="12" t="s">
        <v>15</v>
      </c>
      <c r="MOJ12" s="13" t="s">
        <v>21</v>
      </c>
      <c r="MOK12" s="8">
        <v>42796</v>
      </c>
      <c r="MOL12" s="12" t="s">
        <v>19</v>
      </c>
      <c r="MOM12" s="12" t="s">
        <v>15</v>
      </c>
      <c r="MON12" s="13" t="s">
        <v>21</v>
      </c>
      <c r="MOO12" s="8">
        <v>42796</v>
      </c>
      <c r="MOP12" s="12" t="s">
        <v>19</v>
      </c>
      <c r="MOQ12" s="12" t="s">
        <v>15</v>
      </c>
      <c r="MOR12" s="13" t="s">
        <v>21</v>
      </c>
      <c r="MOS12" s="8">
        <v>42796</v>
      </c>
      <c r="MOT12" s="12" t="s">
        <v>19</v>
      </c>
      <c r="MOU12" s="12" t="s">
        <v>15</v>
      </c>
      <c r="MOV12" s="13" t="s">
        <v>21</v>
      </c>
      <c r="MOW12" s="8">
        <v>42796</v>
      </c>
      <c r="MOX12" s="12" t="s">
        <v>19</v>
      </c>
      <c r="MOY12" s="12" t="s">
        <v>15</v>
      </c>
      <c r="MOZ12" s="13" t="s">
        <v>21</v>
      </c>
      <c r="MPA12" s="8">
        <v>42796</v>
      </c>
      <c r="MPB12" s="12" t="s">
        <v>19</v>
      </c>
      <c r="MPC12" s="12" t="s">
        <v>15</v>
      </c>
      <c r="MPD12" s="13" t="s">
        <v>21</v>
      </c>
      <c r="MPE12" s="8">
        <v>42796</v>
      </c>
      <c r="MPF12" s="12" t="s">
        <v>19</v>
      </c>
      <c r="MPG12" s="12" t="s">
        <v>15</v>
      </c>
      <c r="MPH12" s="13" t="s">
        <v>21</v>
      </c>
      <c r="MPI12" s="8">
        <v>42796</v>
      </c>
      <c r="MPJ12" s="12" t="s">
        <v>19</v>
      </c>
      <c r="MPK12" s="12" t="s">
        <v>15</v>
      </c>
      <c r="MPL12" s="13" t="s">
        <v>21</v>
      </c>
      <c r="MPM12" s="8">
        <v>42796</v>
      </c>
      <c r="MPN12" s="12" t="s">
        <v>19</v>
      </c>
      <c r="MPO12" s="12" t="s">
        <v>15</v>
      </c>
      <c r="MPP12" s="13" t="s">
        <v>21</v>
      </c>
      <c r="MPQ12" s="8">
        <v>42796</v>
      </c>
      <c r="MPR12" s="12" t="s">
        <v>19</v>
      </c>
      <c r="MPS12" s="12" t="s">
        <v>15</v>
      </c>
      <c r="MPT12" s="13" t="s">
        <v>21</v>
      </c>
      <c r="MPU12" s="8">
        <v>42796</v>
      </c>
      <c r="MPV12" s="12" t="s">
        <v>19</v>
      </c>
      <c r="MPW12" s="12" t="s">
        <v>15</v>
      </c>
      <c r="MPX12" s="13" t="s">
        <v>21</v>
      </c>
      <c r="MPY12" s="8">
        <v>42796</v>
      </c>
      <c r="MPZ12" s="12" t="s">
        <v>19</v>
      </c>
      <c r="MQA12" s="12" t="s">
        <v>15</v>
      </c>
      <c r="MQB12" s="13" t="s">
        <v>21</v>
      </c>
      <c r="MQC12" s="8">
        <v>42796</v>
      </c>
      <c r="MQD12" s="12" t="s">
        <v>19</v>
      </c>
      <c r="MQE12" s="12" t="s">
        <v>15</v>
      </c>
      <c r="MQF12" s="13" t="s">
        <v>21</v>
      </c>
      <c r="MQG12" s="8">
        <v>42796</v>
      </c>
      <c r="MQH12" s="12" t="s">
        <v>19</v>
      </c>
      <c r="MQI12" s="12" t="s">
        <v>15</v>
      </c>
      <c r="MQJ12" s="13" t="s">
        <v>21</v>
      </c>
      <c r="MQK12" s="8">
        <v>42796</v>
      </c>
      <c r="MQL12" s="12" t="s">
        <v>19</v>
      </c>
      <c r="MQM12" s="12" t="s">
        <v>15</v>
      </c>
      <c r="MQN12" s="13" t="s">
        <v>21</v>
      </c>
      <c r="MQO12" s="8">
        <v>42796</v>
      </c>
      <c r="MQP12" s="12" t="s">
        <v>19</v>
      </c>
      <c r="MQQ12" s="12" t="s">
        <v>15</v>
      </c>
      <c r="MQR12" s="13" t="s">
        <v>21</v>
      </c>
      <c r="MQS12" s="8">
        <v>42796</v>
      </c>
      <c r="MQT12" s="12" t="s">
        <v>19</v>
      </c>
      <c r="MQU12" s="12" t="s">
        <v>15</v>
      </c>
      <c r="MQV12" s="13" t="s">
        <v>21</v>
      </c>
      <c r="MQW12" s="8">
        <v>42796</v>
      </c>
      <c r="MQX12" s="12" t="s">
        <v>19</v>
      </c>
      <c r="MQY12" s="12" t="s">
        <v>15</v>
      </c>
      <c r="MQZ12" s="13" t="s">
        <v>21</v>
      </c>
      <c r="MRA12" s="8">
        <v>42796</v>
      </c>
      <c r="MRB12" s="12" t="s">
        <v>19</v>
      </c>
      <c r="MRC12" s="12" t="s">
        <v>15</v>
      </c>
      <c r="MRD12" s="13" t="s">
        <v>21</v>
      </c>
      <c r="MRE12" s="8">
        <v>42796</v>
      </c>
      <c r="MRF12" s="12" t="s">
        <v>19</v>
      </c>
      <c r="MRG12" s="12" t="s">
        <v>15</v>
      </c>
      <c r="MRH12" s="13" t="s">
        <v>21</v>
      </c>
      <c r="MRI12" s="8">
        <v>42796</v>
      </c>
      <c r="MRJ12" s="12" t="s">
        <v>19</v>
      </c>
      <c r="MRK12" s="12" t="s">
        <v>15</v>
      </c>
      <c r="MRL12" s="13" t="s">
        <v>21</v>
      </c>
      <c r="MRM12" s="8">
        <v>42796</v>
      </c>
      <c r="MRN12" s="12" t="s">
        <v>19</v>
      </c>
      <c r="MRO12" s="12" t="s">
        <v>15</v>
      </c>
      <c r="MRP12" s="13" t="s">
        <v>21</v>
      </c>
      <c r="MRQ12" s="8">
        <v>42796</v>
      </c>
      <c r="MRR12" s="12" t="s">
        <v>19</v>
      </c>
      <c r="MRS12" s="12" t="s">
        <v>15</v>
      </c>
      <c r="MRT12" s="13" t="s">
        <v>21</v>
      </c>
      <c r="MRU12" s="8">
        <v>42796</v>
      </c>
      <c r="MRV12" s="12" t="s">
        <v>19</v>
      </c>
      <c r="MRW12" s="12" t="s">
        <v>15</v>
      </c>
      <c r="MRX12" s="13" t="s">
        <v>21</v>
      </c>
      <c r="MRY12" s="8">
        <v>42796</v>
      </c>
      <c r="MRZ12" s="12" t="s">
        <v>19</v>
      </c>
      <c r="MSA12" s="12" t="s">
        <v>15</v>
      </c>
      <c r="MSB12" s="13" t="s">
        <v>21</v>
      </c>
      <c r="MSC12" s="8">
        <v>42796</v>
      </c>
      <c r="MSD12" s="12" t="s">
        <v>19</v>
      </c>
      <c r="MSE12" s="12" t="s">
        <v>15</v>
      </c>
      <c r="MSF12" s="13" t="s">
        <v>21</v>
      </c>
      <c r="MSG12" s="8">
        <v>42796</v>
      </c>
      <c r="MSH12" s="12" t="s">
        <v>19</v>
      </c>
      <c r="MSI12" s="12" t="s">
        <v>15</v>
      </c>
      <c r="MSJ12" s="13" t="s">
        <v>21</v>
      </c>
      <c r="MSK12" s="8">
        <v>42796</v>
      </c>
      <c r="MSL12" s="12" t="s">
        <v>19</v>
      </c>
      <c r="MSM12" s="12" t="s">
        <v>15</v>
      </c>
      <c r="MSN12" s="13" t="s">
        <v>21</v>
      </c>
      <c r="MSO12" s="8">
        <v>42796</v>
      </c>
      <c r="MSP12" s="12" t="s">
        <v>19</v>
      </c>
      <c r="MSQ12" s="12" t="s">
        <v>15</v>
      </c>
      <c r="MSR12" s="13" t="s">
        <v>21</v>
      </c>
      <c r="MSS12" s="8">
        <v>42796</v>
      </c>
      <c r="MST12" s="12" t="s">
        <v>19</v>
      </c>
      <c r="MSU12" s="12" t="s">
        <v>15</v>
      </c>
      <c r="MSV12" s="13" t="s">
        <v>21</v>
      </c>
      <c r="MSW12" s="8">
        <v>42796</v>
      </c>
      <c r="MSX12" s="12" t="s">
        <v>19</v>
      </c>
      <c r="MSY12" s="12" t="s">
        <v>15</v>
      </c>
      <c r="MSZ12" s="13" t="s">
        <v>21</v>
      </c>
      <c r="MTA12" s="8">
        <v>42796</v>
      </c>
      <c r="MTB12" s="12" t="s">
        <v>19</v>
      </c>
      <c r="MTC12" s="12" t="s">
        <v>15</v>
      </c>
      <c r="MTD12" s="13" t="s">
        <v>21</v>
      </c>
      <c r="MTE12" s="8">
        <v>42796</v>
      </c>
      <c r="MTF12" s="12" t="s">
        <v>19</v>
      </c>
      <c r="MTG12" s="12" t="s">
        <v>15</v>
      </c>
      <c r="MTH12" s="13" t="s">
        <v>21</v>
      </c>
      <c r="MTI12" s="8">
        <v>42796</v>
      </c>
      <c r="MTJ12" s="12" t="s">
        <v>19</v>
      </c>
      <c r="MTK12" s="12" t="s">
        <v>15</v>
      </c>
      <c r="MTL12" s="13" t="s">
        <v>21</v>
      </c>
      <c r="MTM12" s="8">
        <v>42796</v>
      </c>
      <c r="MTN12" s="12" t="s">
        <v>19</v>
      </c>
      <c r="MTO12" s="12" t="s">
        <v>15</v>
      </c>
      <c r="MTP12" s="13" t="s">
        <v>21</v>
      </c>
      <c r="MTQ12" s="8">
        <v>42796</v>
      </c>
      <c r="MTR12" s="12" t="s">
        <v>19</v>
      </c>
      <c r="MTS12" s="12" t="s">
        <v>15</v>
      </c>
      <c r="MTT12" s="13" t="s">
        <v>21</v>
      </c>
      <c r="MTU12" s="8">
        <v>42796</v>
      </c>
      <c r="MTV12" s="12" t="s">
        <v>19</v>
      </c>
      <c r="MTW12" s="12" t="s">
        <v>15</v>
      </c>
      <c r="MTX12" s="13" t="s">
        <v>21</v>
      </c>
      <c r="MTY12" s="8">
        <v>42796</v>
      </c>
      <c r="MTZ12" s="12" t="s">
        <v>19</v>
      </c>
      <c r="MUA12" s="12" t="s">
        <v>15</v>
      </c>
      <c r="MUB12" s="13" t="s">
        <v>21</v>
      </c>
      <c r="MUC12" s="8">
        <v>42796</v>
      </c>
      <c r="MUD12" s="12" t="s">
        <v>19</v>
      </c>
      <c r="MUE12" s="12" t="s">
        <v>15</v>
      </c>
      <c r="MUF12" s="13" t="s">
        <v>21</v>
      </c>
      <c r="MUG12" s="8">
        <v>42796</v>
      </c>
      <c r="MUH12" s="12" t="s">
        <v>19</v>
      </c>
      <c r="MUI12" s="12" t="s">
        <v>15</v>
      </c>
      <c r="MUJ12" s="13" t="s">
        <v>21</v>
      </c>
      <c r="MUK12" s="8">
        <v>42796</v>
      </c>
      <c r="MUL12" s="12" t="s">
        <v>19</v>
      </c>
      <c r="MUM12" s="12" t="s">
        <v>15</v>
      </c>
      <c r="MUN12" s="13" t="s">
        <v>21</v>
      </c>
      <c r="MUO12" s="8">
        <v>42796</v>
      </c>
      <c r="MUP12" s="12" t="s">
        <v>19</v>
      </c>
      <c r="MUQ12" s="12" t="s">
        <v>15</v>
      </c>
      <c r="MUR12" s="13" t="s">
        <v>21</v>
      </c>
      <c r="MUS12" s="8">
        <v>42796</v>
      </c>
      <c r="MUT12" s="12" t="s">
        <v>19</v>
      </c>
      <c r="MUU12" s="12" t="s">
        <v>15</v>
      </c>
      <c r="MUV12" s="13" t="s">
        <v>21</v>
      </c>
      <c r="MUW12" s="8">
        <v>42796</v>
      </c>
      <c r="MUX12" s="12" t="s">
        <v>19</v>
      </c>
      <c r="MUY12" s="12" t="s">
        <v>15</v>
      </c>
      <c r="MUZ12" s="13" t="s">
        <v>21</v>
      </c>
      <c r="MVA12" s="8">
        <v>42796</v>
      </c>
      <c r="MVB12" s="12" t="s">
        <v>19</v>
      </c>
      <c r="MVC12" s="12" t="s">
        <v>15</v>
      </c>
      <c r="MVD12" s="13" t="s">
        <v>21</v>
      </c>
      <c r="MVE12" s="8">
        <v>42796</v>
      </c>
      <c r="MVF12" s="12" t="s">
        <v>19</v>
      </c>
      <c r="MVG12" s="12" t="s">
        <v>15</v>
      </c>
      <c r="MVH12" s="13" t="s">
        <v>21</v>
      </c>
      <c r="MVI12" s="8">
        <v>42796</v>
      </c>
      <c r="MVJ12" s="12" t="s">
        <v>19</v>
      </c>
      <c r="MVK12" s="12" t="s">
        <v>15</v>
      </c>
      <c r="MVL12" s="13" t="s">
        <v>21</v>
      </c>
      <c r="MVM12" s="8">
        <v>42796</v>
      </c>
      <c r="MVN12" s="12" t="s">
        <v>19</v>
      </c>
      <c r="MVO12" s="12" t="s">
        <v>15</v>
      </c>
      <c r="MVP12" s="13" t="s">
        <v>21</v>
      </c>
      <c r="MVQ12" s="8">
        <v>42796</v>
      </c>
      <c r="MVR12" s="12" t="s">
        <v>19</v>
      </c>
      <c r="MVS12" s="12" t="s">
        <v>15</v>
      </c>
      <c r="MVT12" s="13" t="s">
        <v>21</v>
      </c>
      <c r="MVU12" s="8">
        <v>42796</v>
      </c>
      <c r="MVV12" s="12" t="s">
        <v>19</v>
      </c>
      <c r="MVW12" s="12" t="s">
        <v>15</v>
      </c>
      <c r="MVX12" s="13" t="s">
        <v>21</v>
      </c>
      <c r="MVY12" s="8">
        <v>42796</v>
      </c>
      <c r="MVZ12" s="12" t="s">
        <v>19</v>
      </c>
      <c r="MWA12" s="12" t="s">
        <v>15</v>
      </c>
      <c r="MWB12" s="13" t="s">
        <v>21</v>
      </c>
      <c r="MWC12" s="8">
        <v>42796</v>
      </c>
      <c r="MWD12" s="12" t="s">
        <v>19</v>
      </c>
      <c r="MWE12" s="12" t="s">
        <v>15</v>
      </c>
      <c r="MWF12" s="13" t="s">
        <v>21</v>
      </c>
      <c r="MWG12" s="8">
        <v>42796</v>
      </c>
      <c r="MWH12" s="12" t="s">
        <v>19</v>
      </c>
      <c r="MWI12" s="12" t="s">
        <v>15</v>
      </c>
      <c r="MWJ12" s="13" t="s">
        <v>21</v>
      </c>
      <c r="MWK12" s="8">
        <v>42796</v>
      </c>
      <c r="MWL12" s="12" t="s">
        <v>19</v>
      </c>
      <c r="MWM12" s="12" t="s">
        <v>15</v>
      </c>
      <c r="MWN12" s="13" t="s">
        <v>21</v>
      </c>
      <c r="MWO12" s="8">
        <v>42796</v>
      </c>
      <c r="MWP12" s="12" t="s">
        <v>19</v>
      </c>
      <c r="MWQ12" s="12" t="s">
        <v>15</v>
      </c>
      <c r="MWR12" s="13" t="s">
        <v>21</v>
      </c>
      <c r="MWS12" s="8">
        <v>42796</v>
      </c>
      <c r="MWT12" s="12" t="s">
        <v>19</v>
      </c>
      <c r="MWU12" s="12" t="s">
        <v>15</v>
      </c>
      <c r="MWV12" s="13" t="s">
        <v>21</v>
      </c>
      <c r="MWW12" s="8">
        <v>42796</v>
      </c>
      <c r="MWX12" s="12" t="s">
        <v>19</v>
      </c>
      <c r="MWY12" s="12" t="s">
        <v>15</v>
      </c>
      <c r="MWZ12" s="13" t="s">
        <v>21</v>
      </c>
      <c r="MXA12" s="8">
        <v>42796</v>
      </c>
      <c r="MXB12" s="12" t="s">
        <v>19</v>
      </c>
      <c r="MXC12" s="12" t="s">
        <v>15</v>
      </c>
      <c r="MXD12" s="13" t="s">
        <v>21</v>
      </c>
      <c r="MXE12" s="8">
        <v>42796</v>
      </c>
      <c r="MXF12" s="12" t="s">
        <v>19</v>
      </c>
      <c r="MXG12" s="12" t="s">
        <v>15</v>
      </c>
      <c r="MXH12" s="13" t="s">
        <v>21</v>
      </c>
      <c r="MXI12" s="8">
        <v>42796</v>
      </c>
      <c r="MXJ12" s="12" t="s">
        <v>19</v>
      </c>
      <c r="MXK12" s="12" t="s">
        <v>15</v>
      </c>
      <c r="MXL12" s="13" t="s">
        <v>21</v>
      </c>
      <c r="MXM12" s="8">
        <v>42796</v>
      </c>
      <c r="MXN12" s="12" t="s">
        <v>19</v>
      </c>
      <c r="MXO12" s="12" t="s">
        <v>15</v>
      </c>
      <c r="MXP12" s="13" t="s">
        <v>21</v>
      </c>
      <c r="MXQ12" s="8">
        <v>42796</v>
      </c>
      <c r="MXR12" s="12" t="s">
        <v>19</v>
      </c>
      <c r="MXS12" s="12" t="s">
        <v>15</v>
      </c>
      <c r="MXT12" s="13" t="s">
        <v>21</v>
      </c>
      <c r="MXU12" s="8">
        <v>42796</v>
      </c>
      <c r="MXV12" s="12" t="s">
        <v>19</v>
      </c>
      <c r="MXW12" s="12" t="s">
        <v>15</v>
      </c>
      <c r="MXX12" s="13" t="s">
        <v>21</v>
      </c>
      <c r="MXY12" s="8">
        <v>42796</v>
      </c>
      <c r="MXZ12" s="12" t="s">
        <v>19</v>
      </c>
      <c r="MYA12" s="12" t="s">
        <v>15</v>
      </c>
      <c r="MYB12" s="13" t="s">
        <v>21</v>
      </c>
      <c r="MYC12" s="8">
        <v>42796</v>
      </c>
      <c r="MYD12" s="12" t="s">
        <v>19</v>
      </c>
      <c r="MYE12" s="12" t="s">
        <v>15</v>
      </c>
      <c r="MYF12" s="13" t="s">
        <v>21</v>
      </c>
      <c r="MYG12" s="8">
        <v>42796</v>
      </c>
      <c r="MYH12" s="12" t="s">
        <v>19</v>
      </c>
      <c r="MYI12" s="12" t="s">
        <v>15</v>
      </c>
      <c r="MYJ12" s="13" t="s">
        <v>21</v>
      </c>
      <c r="MYK12" s="8">
        <v>42796</v>
      </c>
      <c r="MYL12" s="12" t="s">
        <v>19</v>
      </c>
      <c r="MYM12" s="12" t="s">
        <v>15</v>
      </c>
      <c r="MYN12" s="13" t="s">
        <v>21</v>
      </c>
      <c r="MYO12" s="8">
        <v>42796</v>
      </c>
      <c r="MYP12" s="12" t="s">
        <v>19</v>
      </c>
      <c r="MYQ12" s="12" t="s">
        <v>15</v>
      </c>
      <c r="MYR12" s="13" t="s">
        <v>21</v>
      </c>
      <c r="MYS12" s="8">
        <v>42796</v>
      </c>
      <c r="MYT12" s="12" t="s">
        <v>19</v>
      </c>
      <c r="MYU12" s="12" t="s">
        <v>15</v>
      </c>
      <c r="MYV12" s="13" t="s">
        <v>21</v>
      </c>
      <c r="MYW12" s="8">
        <v>42796</v>
      </c>
      <c r="MYX12" s="12" t="s">
        <v>19</v>
      </c>
      <c r="MYY12" s="12" t="s">
        <v>15</v>
      </c>
      <c r="MYZ12" s="13" t="s">
        <v>21</v>
      </c>
      <c r="MZA12" s="8">
        <v>42796</v>
      </c>
      <c r="MZB12" s="12" t="s">
        <v>19</v>
      </c>
      <c r="MZC12" s="12" t="s">
        <v>15</v>
      </c>
      <c r="MZD12" s="13" t="s">
        <v>21</v>
      </c>
      <c r="MZE12" s="8">
        <v>42796</v>
      </c>
      <c r="MZF12" s="12" t="s">
        <v>19</v>
      </c>
      <c r="MZG12" s="12" t="s">
        <v>15</v>
      </c>
      <c r="MZH12" s="13" t="s">
        <v>21</v>
      </c>
      <c r="MZI12" s="8">
        <v>42796</v>
      </c>
      <c r="MZJ12" s="12" t="s">
        <v>19</v>
      </c>
      <c r="MZK12" s="12" t="s">
        <v>15</v>
      </c>
      <c r="MZL12" s="13" t="s">
        <v>21</v>
      </c>
      <c r="MZM12" s="8">
        <v>42796</v>
      </c>
      <c r="MZN12" s="12" t="s">
        <v>19</v>
      </c>
      <c r="MZO12" s="12" t="s">
        <v>15</v>
      </c>
      <c r="MZP12" s="13" t="s">
        <v>21</v>
      </c>
      <c r="MZQ12" s="8">
        <v>42796</v>
      </c>
      <c r="MZR12" s="12" t="s">
        <v>19</v>
      </c>
      <c r="MZS12" s="12" t="s">
        <v>15</v>
      </c>
      <c r="MZT12" s="13" t="s">
        <v>21</v>
      </c>
      <c r="MZU12" s="8">
        <v>42796</v>
      </c>
      <c r="MZV12" s="12" t="s">
        <v>19</v>
      </c>
      <c r="MZW12" s="12" t="s">
        <v>15</v>
      </c>
      <c r="MZX12" s="13" t="s">
        <v>21</v>
      </c>
      <c r="MZY12" s="8">
        <v>42796</v>
      </c>
      <c r="MZZ12" s="12" t="s">
        <v>19</v>
      </c>
      <c r="NAA12" s="12" t="s">
        <v>15</v>
      </c>
      <c r="NAB12" s="13" t="s">
        <v>21</v>
      </c>
      <c r="NAC12" s="8">
        <v>42796</v>
      </c>
      <c r="NAD12" s="12" t="s">
        <v>19</v>
      </c>
      <c r="NAE12" s="12" t="s">
        <v>15</v>
      </c>
      <c r="NAF12" s="13" t="s">
        <v>21</v>
      </c>
      <c r="NAG12" s="8">
        <v>42796</v>
      </c>
      <c r="NAH12" s="12" t="s">
        <v>19</v>
      </c>
      <c r="NAI12" s="12" t="s">
        <v>15</v>
      </c>
      <c r="NAJ12" s="13" t="s">
        <v>21</v>
      </c>
      <c r="NAK12" s="8">
        <v>42796</v>
      </c>
      <c r="NAL12" s="12" t="s">
        <v>19</v>
      </c>
      <c r="NAM12" s="12" t="s">
        <v>15</v>
      </c>
      <c r="NAN12" s="13" t="s">
        <v>21</v>
      </c>
      <c r="NAO12" s="8">
        <v>42796</v>
      </c>
      <c r="NAP12" s="12" t="s">
        <v>19</v>
      </c>
      <c r="NAQ12" s="12" t="s">
        <v>15</v>
      </c>
      <c r="NAR12" s="13" t="s">
        <v>21</v>
      </c>
      <c r="NAS12" s="8">
        <v>42796</v>
      </c>
      <c r="NAT12" s="12" t="s">
        <v>19</v>
      </c>
      <c r="NAU12" s="12" t="s">
        <v>15</v>
      </c>
      <c r="NAV12" s="13" t="s">
        <v>21</v>
      </c>
      <c r="NAW12" s="8">
        <v>42796</v>
      </c>
      <c r="NAX12" s="12" t="s">
        <v>19</v>
      </c>
      <c r="NAY12" s="12" t="s">
        <v>15</v>
      </c>
      <c r="NAZ12" s="13" t="s">
        <v>21</v>
      </c>
      <c r="NBA12" s="8">
        <v>42796</v>
      </c>
      <c r="NBB12" s="12" t="s">
        <v>19</v>
      </c>
      <c r="NBC12" s="12" t="s">
        <v>15</v>
      </c>
      <c r="NBD12" s="13" t="s">
        <v>21</v>
      </c>
      <c r="NBE12" s="8">
        <v>42796</v>
      </c>
      <c r="NBF12" s="12" t="s">
        <v>19</v>
      </c>
      <c r="NBG12" s="12" t="s">
        <v>15</v>
      </c>
      <c r="NBH12" s="13" t="s">
        <v>21</v>
      </c>
      <c r="NBI12" s="8">
        <v>42796</v>
      </c>
      <c r="NBJ12" s="12" t="s">
        <v>19</v>
      </c>
      <c r="NBK12" s="12" t="s">
        <v>15</v>
      </c>
      <c r="NBL12" s="13" t="s">
        <v>21</v>
      </c>
      <c r="NBM12" s="8">
        <v>42796</v>
      </c>
      <c r="NBN12" s="12" t="s">
        <v>19</v>
      </c>
      <c r="NBO12" s="12" t="s">
        <v>15</v>
      </c>
      <c r="NBP12" s="13" t="s">
        <v>21</v>
      </c>
      <c r="NBQ12" s="8">
        <v>42796</v>
      </c>
      <c r="NBR12" s="12" t="s">
        <v>19</v>
      </c>
      <c r="NBS12" s="12" t="s">
        <v>15</v>
      </c>
      <c r="NBT12" s="13" t="s">
        <v>21</v>
      </c>
      <c r="NBU12" s="8">
        <v>42796</v>
      </c>
      <c r="NBV12" s="12" t="s">
        <v>19</v>
      </c>
      <c r="NBW12" s="12" t="s">
        <v>15</v>
      </c>
      <c r="NBX12" s="13" t="s">
        <v>21</v>
      </c>
      <c r="NBY12" s="8">
        <v>42796</v>
      </c>
      <c r="NBZ12" s="12" t="s">
        <v>19</v>
      </c>
      <c r="NCA12" s="12" t="s">
        <v>15</v>
      </c>
      <c r="NCB12" s="13" t="s">
        <v>21</v>
      </c>
      <c r="NCC12" s="8">
        <v>42796</v>
      </c>
      <c r="NCD12" s="12" t="s">
        <v>19</v>
      </c>
      <c r="NCE12" s="12" t="s">
        <v>15</v>
      </c>
      <c r="NCF12" s="13" t="s">
        <v>21</v>
      </c>
      <c r="NCG12" s="8">
        <v>42796</v>
      </c>
      <c r="NCH12" s="12" t="s">
        <v>19</v>
      </c>
      <c r="NCI12" s="12" t="s">
        <v>15</v>
      </c>
      <c r="NCJ12" s="13" t="s">
        <v>21</v>
      </c>
      <c r="NCK12" s="8">
        <v>42796</v>
      </c>
      <c r="NCL12" s="12" t="s">
        <v>19</v>
      </c>
      <c r="NCM12" s="12" t="s">
        <v>15</v>
      </c>
      <c r="NCN12" s="13" t="s">
        <v>21</v>
      </c>
      <c r="NCO12" s="8">
        <v>42796</v>
      </c>
      <c r="NCP12" s="12" t="s">
        <v>19</v>
      </c>
      <c r="NCQ12" s="12" t="s">
        <v>15</v>
      </c>
      <c r="NCR12" s="13" t="s">
        <v>21</v>
      </c>
      <c r="NCS12" s="8">
        <v>42796</v>
      </c>
      <c r="NCT12" s="12" t="s">
        <v>19</v>
      </c>
      <c r="NCU12" s="12" t="s">
        <v>15</v>
      </c>
      <c r="NCV12" s="13" t="s">
        <v>21</v>
      </c>
      <c r="NCW12" s="8">
        <v>42796</v>
      </c>
      <c r="NCX12" s="12" t="s">
        <v>19</v>
      </c>
      <c r="NCY12" s="12" t="s">
        <v>15</v>
      </c>
      <c r="NCZ12" s="13" t="s">
        <v>21</v>
      </c>
      <c r="NDA12" s="8">
        <v>42796</v>
      </c>
      <c r="NDB12" s="12" t="s">
        <v>19</v>
      </c>
      <c r="NDC12" s="12" t="s">
        <v>15</v>
      </c>
      <c r="NDD12" s="13" t="s">
        <v>21</v>
      </c>
      <c r="NDE12" s="8">
        <v>42796</v>
      </c>
      <c r="NDF12" s="12" t="s">
        <v>19</v>
      </c>
      <c r="NDG12" s="12" t="s">
        <v>15</v>
      </c>
      <c r="NDH12" s="13" t="s">
        <v>21</v>
      </c>
      <c r="NDI12" s="8">
        <v>42796</v>
      </c>
      <c r="NDJ12" s="12" t="s">
        <v>19</v>
      </c>
      <c r="NDK12" s="12" t="s">
        <v>15</v>
      </c>
      <c r="NDL12" s="13" t="s">
        <v>21</v>
      </c>
      <c r="NDM12" s="8">
        <v>42796</v>
      </c>
      <c r="NDN12" s="12" t="s">
        <v>19</v>
      </c>
      <c r="NDO12" s="12" t="s">
        <v>15</v>
      </c>
      <c r="NDP12" s="13" t="s">
        <v>21</v>
      </c>
      <c r="NDQ12" s="8">
        <v>42796</v>
      </c>
      <c r="NDR12" s="12" t="s">
        <v>19</v>
      </c>
      <c r="NDS12" s="12" t="s">
        <v>15</v>
      </c>
      <c r="NDT12" s="13" t="s">
        <v>21</v>
      </c>
      <c r="NDU12" s="8">
        <v>42796</v>
      </c>
      <c r="NDV12" s="12" t="s">
        <v>19</v>
      </c>
      <c r="NDW12" s="12" t="s">
        <v>15</v>
      </c>
      <c r="NDX12" s="13" t="s">
        <v>21</v>
      </c>
      <c r="NDY12" s="8">
        <v>42796</v>
      </c>
      <c r="NDZ12" s="12" t="s">
        <v>19</v>
      </c>
      <c r="NEA12" s="12" t="s">
        <v>15</v>
      </c>
      <c r="NEB12" s="13" t="s">
        <v>21</v>
      </c>
      <c r="NEC12" s="8">
        <v>42796</v>
      </c>
      <c r="NED12" s="12" t="s">
        <v>19</v>
      </c>
      <c r="NEE12" s="12" t="s">
        <v>15</v>
      </c>
      <c r="NEF12" s="13" t="s">
        <v>21</v>
      </c>
      <c r="NEG12" s="8">
        <v>42796</v>
      </c>
      <c r="NEH12" s="12" t="s">
        <v>19</v>
      </c>
      <c r="NEI12" s="12" t="s">
        <v>15</v>
      </c>
      <c r="NEJ12" s="13" t="s">
        <v>21</v>
      </c>
      <c r="NEK12" s="8">
        <v>42796</v>
      </c>
      <c r="NEL12" s="12" t="s">
        <v>19</v>
      </c>
      <c r="NEM12" s="12" t="s">
        <v>15</v>
      </c>
      <c r="NEN12" s="13" t="s">
        <v>21</v>
      </c>
      <c r="NEO12" s="8">
        <v>42796</v>
      </c>
      <c r="NEP12" s="12" t="s">
        <v>19</v>
      </c>
      <c r="NEQ12" s="12" t="s">
        <v>15</v>
      </c>
      <c r="NER12" s="13" t="s">
        <v>21</v>
      </c>
      <c r="NES12" s="8">
        <v>42796</v>
      </c>
      <c r="NET12" s="12" t="s">
        <v>19</v>
      </c>
      <c r="NEU12" s="12" t="s">
        <v>15</v>
      </c>
      <c r="NEV12" s="13" t="s">
        <v>21</v>
      </c>
      <c r="NEW12" s="8">
        <v>42796</v>
      </c>
      <c r="NEX12" s="12" t="s">
        <v>19</v>
      </c>
      <c r="NEY12" s="12" t="s">
        <v>15</v>
      </c>
      <c r="NEZ12" s="13" t="s">
        <v>21</v>
      </c>
      <c r="NFA12" s="8">
        <v>42796</v>
      </c>
      <c r="NFB12" s="12" t="s">
        <v>19</v>
      </c>
      <c r="NFC12" s="12" t="s">
        <v>15</v>
      </c>
      <c r="NFD12" s="13" t="s">
        <v>21</v>
      </c>
      <c r="NFE12" s="8">
        <v>42796</v>
      </c>
      <c r="NFF12" s="12" t="s">
        <v>19</v>
      </c>
      <c r="NFG12" s="12" t="s">
        <v>15</v>
      </c>
      <c r="NFH12" s="13" t="s">
        <v>21</v>
      </c>
      <c r="NFI12" s="8">
        <v>42796</v>
      </c>
      <c r="NFJ12" s="12" t="s">
        <v>19</v>
      </c>
      <c r="NFK12" s="12" t="s">
        <v>15</v>
      </c>
      <c r="NFL12" s="13" t="s">
        <v>21</v>
      </c>
      <c r="NFM12" s="8">
        <v>42796</v>
      </c>
      <c r="NFN12" s="12" t="s">
        <v>19</v>
      </c>
      <c r="NFO12" s="12" t="s">
        <v>15</v>
      </c>
      <c r="NFP12" s="13" t="s">
        <v>21</v>
      </c>
      <c r="NFQ12" s="8">
        <v>42796</v>
      </c>
      <c r="NFR12" s="12" t="s">
        <v>19</v>
      </c>
      <c r="NFS12" s="12" t="s">
        <v>15</v>
      </c>
      <c r="NFT12" s="13" t="s">
        <v>21</v>
      </c>
      <c r="NFU12" s="8">
        <v>42796</v>
      </c>
      <c r="NFV12" s="12" t="s">
        <v>19</v>
      </c>
      <c r="NFW12" s="12" t="s">
        <v>15</v>
      </c>
      <c r="NFX12" s="13" t="s">
        <v>21</v>
      </c>
      <c r="NFY12" s="8">
        <v>42796</v>
      </c>
      <c r="NFZ12" s="12" t="s">
        <v>19</v>
      </c>
      <c r="NGA12" s="12" t="s">
        <v>15</v>
      </c>
      <c r="NGB12" s="13" t="s">
        <v>21</v>
      </c>
      <c r="NGC12" s="8">
        <v>42796</v>
      </c>
      <c r="NGD12" s="12" t="s">
        <v>19</v>
      </c>
      <c r="NGE12" s="12" t="s">
        <v>15</v>
      </c>
      <c r="NGF12" s="13" t="s">
        <v>21</v>
      </c>
      <c r="NGG12" s="8">
        <v>42796</v>
      </c>
      <c r="NGH12" s="12" t="s">
        <v>19</v>
      </c>
      <c r="NGI12" s="12" t="s">
        <v>15</v>
      </c>
      <c r="NGJ12" s="13" t="s">
        <v>21</v>
      </c>
      <c r="NGK12" s="8">
        <v>42796</v>
      </c>
      <c r="NGL12" s="12" t="s">
        <v>19</v>
      </c>
      <c r="NGM12" s="12" t="s">
        <v>15</v>
      </c>
      <c r="NGN12" s="13" t="s">
        <v>21</v>
      </c>
      <c r="NGO12" s="8">
        <v>42796</v>
      </c>
      <c r="NGP12" s="12" t="s">
        <v>19</v>
      </c>
      <c r="NGQ12" s="12" t="s">
        <v>15</v>
      </c>
      <c r="NGR12" s="13" t="s">
        <v>21</v>
      </c>
      <c r="NGS12" s="8">
        <v>42796</v>
      </c>
      <c r="NGT12" s="12" t="s">
        <v>19</v>
      </c>
      <c r="NGU12" s="12" t="s">
        <v>15</v>
      </c>
      <c r="NGV12" s="13" t="s">
        <v>21</v>
      </c>
      <c r="NGW12" s="8">
        <v>42796</v>
      </c>
      <c r="NGX12" s="12" t="s">
        <v>19</v>
      </c>
      <c r="NGY12" s="12" t="s">
        <v>15</v>
      </c>
      <c r="NGZ12" s="13" t="s">
        <v>21</v>
      </c>
      <c r="NHA12" s="8">
        <v>42796</v>
      </c>
      <c r="NHB12" s="12" t="s">
        <v>19</v>
      </c>
      <c r="NHC12" s="12" t="s">
        <v>15</v>
      </c>
      <c r="NHD12" s="13" t="s">
        <v>21</v>
      </c>
      <c r="NHE12" s="8">
        <v>42796</v>
      </c>
      <c r="NHF12" s="12" t="s">
        <v>19</v>
      </c>
      <c r="NHG12" s="12" t="s">
        <v>15</v>
      </c>
      <c r="NHH12" s="13" t="s">
        <v>21</v>
      </c>
      <c r="NHI12" s="8">
        <v>42796</v>
      </c>
      <c r="NHJ12" s="12" t="s">
        <v>19</v>
      </c>
      <c r="NHK12" s="12" t="s">
        <v>15</v>
      </c>
      <c r="NHL12" s="13" t="s">
        <v>21</v>
      </c>
      <c r="NHM12" s="8">
        <v>42796</v>
      </c>
      <c r="NHN12" s="12" t="s">
        <v>19</v>
      </c>
      <c r="NHO12" s="12" t="s">
        <v>15</v>
      </c>
      <c r="NHP12" s="13" t="s">
        <v>21</v>
      </c>
      <c r="NHQ12" s="8">
        <v>42796</v>
      </c>
      <c r="NHR12" s="12" t="s">
        <v>19</v>
      </c>
      <c r="NHS12" s="12" t="s">
        <v>15</v>
      </c>
      <c r="NHT12" s="13" t="s">
        <v>21</v>
      </c>
      <c r="NHU12" s="8">
        <v>42796</v>
      </c>
      <c r="NHV12" s="12" t="s">
        <v>19</v>
      </c>
      <c r="NHW12" s="12" t="s">
        <v>15</v>
      </c>
      <c r="NHX12" s="13" t="s">
        <v>21</v>
      </c>
      <c r="NHY12" s="8">
        <v>42796</v>
      </c>
      <c r="NHZ12" s="12" t="s">
        <v>19</v>
      </c>
      <c r="NIA12" s="12" t="s">
        <v>15</v>
      </c>
      <c r="NIB12" s="13" t="s">
        <v>21</v>
      </c>
      <c r="NIC12" s="8">
        <v>42796</v>
      </c>
      <c r="NID12" s="12" t="s">
        <v>19</v>
      </c>
      <c r="NIE12" s="12" t="s">
        <v>15</v>
      </c>
      <c r="NIF12" s="13" t="s">
        <v>21</v>
      </c>
      <c r="NIG12" s="8">
        <v>42796</v>
      </c>
      <c r="NIH12" s="12" t="s">
        <v>19</v>
      </c>
      <c r="NII12" s="12" t="s">
        <v>15</v>
      </c>
      <c r="NIJ12" s="13" t="s">
        <v>21</v>
      </c>
      <c r="NIK12" s="8">
        <v>42796</v>
      </c>
      <c r="NIL12" s="12" t="s">
        <v>19</v>
      </c>
      <c r="NIM12" s="12" t="s">
        <v>15</v>
      </c>
      <c r="NIN12" s="13" t="s">
        <v>21</v>
      </c>
      <c r="NIO12" s="8">
        <v>42796</v>
      </c>
      <c r="NIP12" s="12" t="s">
        <v>19</v>
      </c>
      <c r="NIQ12" s="12" t="s">
        <v>15</v>
      </c>
      <c r="NIR12" s="13" t="s">
        <v>21</v>
      </c>
      <c r="NIS12" s="8">
        <v>42796</v>
      </c>
      <c r="NIT12" s="12" t="s">
        <v>19</v>
      </c>
      <c r="NIU12" s="12" t="s">
        <v>15</v>
      </c>
      <c r="NIV12" s="13" t="s">
        <v>21</v>
      </c>
      <c r="NIW12" s="8">
        <v>42796</v>
      </c>
      <c r="NIX12" s="12" t="s">
        <v>19</v>
      </c>
      <c r="NIY12" s="12" t="s">
        <v>15</v>
      </c>
      <c r="NIZ12" s="13" t="s">
        <v>21</v>
      </c>
      <c r="NJA12" s="8">
        <v>42796</v>
      </c>
      <c r="NJB12" s="12" t="s">
        <v>19</v>
      </c>
      <c r="NJC12" s="12" t="s">
        <v>15</v>
      </c>
      <c r="NJD12" s="13" t="s">
        <v>21</v>
      </c>
      <c r="NJE12" s="8">
        <v>42796</v>
      </c>
      <c r="NJF12" s="12" t="s">
        <v>19</v>
      </c>
      <c r="NJG12" s="12" t="s">
        <v>15</v>
      </c>
      <c r="NJH12" s="13" t="s">
        <v>21</v>
      </c>
      <c r="NJI12" s="8">
        <v>42796</v>
      </c>
      <c r="NJJ12" s="12" t="s">
        <v>19</v>
      </c>
      <c r="NJK12" s="12" t="s">
        <v>15</v>
      </c>
      <c r="NJL12" s="13" t="s">
        <v>21</v>
      </c>
      <c r="NJM12" s="8">
        <v>42796</v>
      </c>
      <c r="NJN12" s="12" t="s">
        <v>19</v>
      </c>
      <c r="NJO12" s="12" t="s">
        <v>15</v>
      </c>
      <c r="NJP12" s="13" t="s">
        <v>21</v>
      </c>
      <c r="NJQ12" s="8">
        <v>42796</v>
      </c>
      <c r="NJR12" s="12" t="s">
        <v>19</v>
      </c>
      <c r="NJS12" s="12" t="s">
        <v>15</v>
      </c>
      <c r="NJT12" s="13" t="s">
        <v>21</v>
      </c>
      <c r="NJU12" s="8">
        <v>42796</v>
      </c>
      <c r="NJV12" s="12" t="s">
        <v>19</v>
      </c>
      <c r="NJW12" s="12" t="s">
        <v>15</v>
      </c>
      <c r="NJX12" s="13" t="s">
        <v>21</v>
      </c>
      <c r="NJY12" s="8">
        <v>42796</v>
      </c>
      <c r="NJZ12" s="12" t="s">
        <v>19</v>
      </c>
      <c r="NKA12" s="12" t="s">
        <v>15</v>
      </c>
      <c r="NKB12" s="13" t="s">
        <v>21</v>
      </c>
      <c r="NKC12" s="8">
        <v>42796</v>
      </c>
      <c r="NKD12" s="12" t="s">
        <v>19</v>
      </c>
      <c r="NKE12" s="12" t="s">
        <v>15</v>
      </c>
      <c r="NKF12" s="13" t="s">
        <v>21</v>
      </c>
      <c r="NKG12" s="8">
        <v>42796</v>
      </c>
      <c r="NKH12" s="12" t="s">
        <v>19</v>
      </c>
      <c r="NKI12" s="12" t="s">
        <v>15</v>
      </c>
      <c r="NKJ12" s="13" t="s">
        <v>21</v>
      </c>
      <c r="NKK12" s="8">
        <v>42796</v>
      </c>
      <c r="NKL12" s="12" t="s">
        <v>19</v>
      </c>
      <c r="NKM12" s="12" t="s">
        <v>15</v>
      </c>
      <c r="NKN12" s="13" t="s">
        <v>21</v>
      </c>
      <c r="NKO12" s="8">
        <v>42796</v>
      </c>
      <c r="NKP12" s="12" t="s">
        <v>19</v>
      </c>
      <c r="NKQ12" s="12" t="s">
        <v>15</v>
      </c>
      <c r="NKR12" s="13" t="s">
        <v>21</v>
      </c>
      <c r="NKS12" s="8">
        <v>42796</v>
      </c>
      <c r="NKT12" s="12" t="s">
        <v>19</v>
      </c>
      <c r="NKU12" s="12" t="s">
        <v>15</v>
      </c>
      <c r="NKV12" s="13" t="s">
        <v>21</v>
      </c>
      <c r="NKW12" s="8">
        <v>42796</v>
      </c>
      <c r="NKX12" s="12" t="s">
        <v>19</v>
      </c>
      <c r="NKY12" s="12" t="s">
        <v>15</v>
      </c>
      <c r="NKZ12" s="13" t="s">
        <v>21</v>
      </c>
      <c r="NLA12" s="8">
        <v>42796</v>
      </c>
      <c r="NLB12" s="12" t="s">
        <v>19</v>
      </c>
      <c r="NLC12" s="12" t="s">
        <v>15</v>
      </c>
      <c r="NLD12" s="13" t="s">
        <v>21</v>
      </c>
      <c r="NLE12" s="8">
        <v>42796</v>
      </c>
      <c r="NLF12" s="12" t="s">
        <v>19</v>
      </c>
      <c r="NLG12" s="12" t="s">
        <v>15</v>
      </c>
      <c r="NLH12" s="13" t="s">
        <v>21</v>
      </c>
      <c r="NLI12" s="8">
        <v>42796</v>
      </c>
      <c r="NLJ12" s="12" t="s">
        <v>19</v>
      </c>
      <c r="NLK12" s="12" t="s">
        <v>15</v>
      </c>
      <c r="NLL12" s="13" t="s">
        <v>21</v>
      </c>
      <c r="NLM12" s="8">
        <v>42796</v>
      </c>
      <c r="NLN12" s="12" t="s">
        <v>19</v>
      </c>
      <c r="NLO12" s="12" t="s">
        <v>15</v>
      </c>
      <c r="NLP12" s="13" t="s">
        <v>21</v>
      </c>
      <c r="NLQ12" s="8">
        <v>42796</v>
      </c>
      <c r="NLR12" s="12" t="s">
        <v>19</v>
      </c>
      <c r="NLS12" s="12" t="s">
        <v>15</v>
      </c>
      <c r="NLT12" s="13" t="s">
        <v>21</v>
      </c>
      <c r="NLU12" s="8">
        <v>42796</v>
      </c>
      <c r="NLV12" s="12" t="s">
        <v>19</v>
      </c>
      <c r="NLW12" s="12" t="s">
        <v>15</v>
      </c>
      <c r="NLX12" s="13" t="s">
        <v>21</v>
      </c>
      <c r="NLY12" s="8">
        <v>42796</v>
      </c>
      <c r="NLZ12" s="12" t="s">
        <v>19</v>
      </c>
      <c r="NMA12" s="12" t="s">
        <v>15</v>
      </c>
      <c r="NMB12" s="13" t="s">
        <v>21</v>
      </c>
      <c r="NMC12" s="8">
        <v>42796</v>
      </c>
      <c r="NMD12" s="12" t="s">
        <v>19</v>
      </c>
      <c r="NME12" s="12" t="s">
        <v>15</v>
      </c>
      <c r="NMF12" s="13" t="s">
        <v>21</v>
      </c>
      <c r="NMG12" s="8">
        <v>42796</v>
      </c>
      <c r="NMH12" s="12" t="s">
        <v>19</v>
      </c>
      <c r="NMI12" s="12" t="s">
        <v>15</v>
      </c>
      <c r="NMJ12" s="13" t="s">
        <v>21</v>
      </c>
      <c r="NMK12" s="8">
        <v>42796</v>
      </c>
      <c r="NML12" s="12" t="s">
        <v>19</v>
      </c>
      <c r="NMM12" s="12" t="s">
        <v>15</v>
      </c>
      <c r="NMN12" s="13" t="s">
        <v>21</v>
      </c>
      <c r="NMO12" s="8">
        <v>42796</v>
      </c>
      <c r="NMP12" s="12" t="s">
        <v>19</v>
      </c>
      <c r="NMQ12" s="12" t="s">
        <v>15</v>
      </c>
      <c r="NMR12" s="13" t="s">
        <v>21</v>
      </c>
      <c r="NMS12" s="8">
        <v>42796</v>
      </c>
      <c r="NMT12" s="12" t="s">
        <v>19</v>
      </c>
      <c r="NMU12" s="12" t="s">
        <v>15</v>
      </c>
      <c r="NMV12" s="13" t="s">
        <v>21</v>
      </c>
      <c r="NMW12" s="8">
        <v>42796</v>
      </c>
      <c r="NMX12" s="12" t="s">
        <v>19</v>
      </c>
      <c r="NMY12" s="12" t="s">
        <v>15</v>
      </c>
      <c r="NMZ12" s="13" t="s">
        <v>21</v>
      </c>
      <c r="NNA12" s="8">
        <v>42796</v>
      </c>
      <c r="NNB12" s="12" t="s">
        <v>19</v>
      </c>
      <c r="NNC12" s="12" t="s">
        <v>15</v>
      </c>
      <c r="NND12" s="13" t="s">
        <v>21</v>
      </c>
      <c r="NNE12" s="8">
        <v>42796</v>
      </c>
      <c r="NNF12" s="12" t="s">
        <v>19</v>
      </c>
      <c r="NNG12" s="12" t="s">
        <v>15</v>
      </c>
      <c r="NNH12" s="13" t="s">
        <v>21</v>
      </c>
      <c r="NNI12" s="8">
        <v>42796</v>
      </c>
      <c r="NNJ12" s="12" t="s">
        <v>19</v>
      </c>
      <c r="NNK12" s="12" t="s">
        <v>15</v>
      </c>
      <c r="NNL12" s="13" t="s">
        <v>21</v>
      </c>
      <c r="NNM12" s="8">
        <v>42796</v>
      </c>
      <c r="NNN12" s="12" t="s">
        <v>19</v>
      </c>
      <c r="NNO12" s="12" t="s">
        <v>15</v>
      </c>
      <c r="NNP12" s="13" t="s">
        <v>21</v>
      </c>
      <c r="NNQ12" s="8">
        <v>42796</v>
      </c>
      <c r="NNR12" s="12" t="s">
        <v>19</v>
      </c>
      <c r="NNS12" s="12" t="s">
        <v>15</v>
      </c>
      <c r="NNT12" s="13" t="s">
        <v>21</v>
      </c>
      <c r="NNU12" s="8">
        <v>42796</v>
      </c>
      <c r="NNV12" s="12" t="s">
        <v>19</v>
      </c>
      <c r="NNW12" s="12" t="s">
        <v>15</v>
      </c>
      <c r="NNX12" s="13" t="s">
        <v>21</v>
      </c>
      <c r="NNY12" s="8">
        <v>42796</v>
      </c>
      <c r="NNZ12" s="12" t="s">
        <v>19</v>
      </c>
      <c r="NOA12" s="12" t="s">
        <v>15</v>
      </c>
      <c r="NOB12" s="13" t="s">
        <v>21</v>
      </c>
      <c r="NOC12" s="8">
        <v>42796</v>
      </c>
      <c r="NOD12" s="12" t="s">
        <v>19</v>
      </c>
      <c r="NOE12" s="12" t="s">
        <v>15</v>
      </c>
      <c r="NOF12" s="13" t="s">
        <v>21</v>
      </c>
      <c r="NOG12" s="8">
        <v>42796</v>
      </c>
      <c r="NOH12" s="12" t="s">
        <v>19</v>
      </c>
      <c r="NOI12" s="12" t="s">
        <v>15</v>
      </c>
      <c r="NOJ12" s="13" t="s">
        <v>21</v>
      </c>
      <c r="NOK12" s="8">
        <v>42796</v>
      </c>
      <c r="NOL12" s="12" t="s">
        <v>19</v>
      </c>
      <c r="NOM12" s="12" t="s">
        <v>15</v>
      </c>
      <c r="NON12" s="13" t="s">
        <v>21</v>
      </c>
      <c r="NOO12" s="8">
        <v>42796</v>
      </c>
      <c r="NOP12" s="12" t="s">
        <v>19</v>
      </c>
      <c r="NOQ12" s="12" t="s">
        <v>15</v>
      </c>
      <c r="NOR12" s="13" t="s">
        <v>21</v>
      </c>
      <c r="NOS12" s="8">
        <v>42796</v>
      </c>
      <c r="NOT12" s="12" t="s">
        <v>19</v>
      </c>
      <c r="NOU12" s="12" t="s">
        <v>15</v>
      </c>
      <c r="NOV12" s="13" t="s">
        <v>21</v>
      </c>
      <c r="NOW12" s="8">
        <v>42796</v>
      </c>
      <c r="NOX12" s="12" t="s">
        <v>19</v>
      </c>
      <c r="NOY12" s="12" t="s">
        <v>15</v>
      </c>
      <c r="NOZ12" s="13" t="s">
        <v>21</v>
      </c>
      <c r="NPA12" s="8">
        <v>42796</v>
      </c>
      <c r="NPB12" s="12" t="s">
        <v>19</v>
      </c>
      <c r="NPC12" s="12" t="s">
        <v>15</v>
      </c>
      <c r="NPD12" s="13" t="s">
        <v>21</v>
      </c>
      <c r="NPE12" s="8">
        <v>42796</v>
      </c>
      <c r="NPF12" s="12" t="s">
        <v>19</v>
      </c>
      <c r="NPG12" s="12" t="s">
        <v>15</v>
      </c>
      <c r="NPH12" s="13" t="s">
        <v>21</v>
      </c>
      <c r="NPI12" s="8">
        <v>42796</v>
      </c>
      <c r="NPJ12" s="12" t="s">
        <v>19</v>
      </c>
      <c r="NPK12" s="12" t="s">
        <v>15</v>
      </c>
      <c r="NPL12" s="13" t="s">
        <v>21</v>
      </c>
      <c r="NPM12" s="8">
        <v>42796</v>
      </c>
      <c r="NPN12" s="12" t="s">
        <v>19</v>
      </c>
      <c r="NPO12" s="12" t="s">
        <v>15</v>
      </c>
      <c r="NPP12" s="13" t="s">
        <v>21</v>
      </c>
      <c r="NPQ12" s="8">
        <v>42796</v>
      </c>
      <c r="NPR12" s="12" t="s">
        <v>19</v>
      </c>
      <c r="NPS12" s="12" t="s">
        <v>15</v>
      </c>
      <c r="NPT12" s="13" t="s">
        <v>21</v>
      </c>
      <c r="NPU12" s="8">
        <v>42796</v>
      </c>
      <c r="NPV12" s="12" t="s">
        <v>19</v>
      </c>
      <c r="NPW12" s="12" t="s">
        <v>15</v>
      </c>
      <c r="NPX12" s="13" t="s">
        <v>21</v>
      </c>
      <c r="NPY12" s="8">
        <v>42796</v>
      </c>
      <c r="NPZ12" s="12" t="s">
        <v>19</v>
      </c>
      <c r="NQA12" s="12" t="s">
        <v>15</v>
      </c>
      <c r="NQB12" s="13" t="s">
        <v>21</v>
      </c>
      <c r="NQC12" s="8">
        <v>42796</v>
      </c>
      <c r="NQD12" s="12" t="s">
        <v>19</v>
      </c>
      <c r="NQE12" s="12" t="s">
        <v>15</v>
      </c>
      <c r="NQF12" s="13" t="s">
        <v>21</v>
      </c>
      <c r="NQG12" s="8">
        <v>42796</v>
      </c>
      <c r="NQH12" s="12" t="s">
        <v>19</v>
      </c>
      <c r="NQI12" s="12" t="s">
        <v>15</v>
      </c>
      <c r="NQJ12" s="13" t="s">
        <v>21</v>
      </c>
      <c r="NQK12" s="8">
        <v>42796</v>
      </c>
      <c r="NQL12" s="12" t="s">
        <v>19</v>
      </c>
      <c r="NQM12" s="12" t="s">
        <v>15</v>
      </c>
      <c r="NQN12" s="13" t="s">
        <v>21</v>
      </c>
      <c r="NQO12" s="8">
        <v>42796</v>
      </c>
      <c r="NQP12" s="12" t="s">
        <v>19</v>
      </c>
      <c r="NQQ12" s="12" t="s">
        <v>15</v>
      </c>
      <c r="NQR12" s="13" t="s">
        <v>21</v>
      </c>
      <c r="NQS12" s="8">
        <v>42796</v>
      </c>
      <c r="NQT12" s="12" t="s">
        <v>19</v>
      </c>
      <c r="NQU12" s="12" t="s">
        <v>15</v>
      </c>
      <c r="NQV12" s="13" t="s">
        <v>21</v>
      </c>
      <c r="NQW12" s="8">
        <v>42796</v>
      </c>
      <c r="NQX12" s="12" t="s">
        <v>19</v>
      </c>
      <c r="NQY12" s="12" t="s">
        <v>15</v>
      </c>
      <c r="NQZ12" s="13" t="s">
        <v>21</v>
      </c>
      <c r="NRA12" s="8">
        <v>42796</v>
      </c>
      <c r="NRB12" s="12" t="s">
        <v>19</v>
      </c>
      <c r="NRC12" s="12" t="s">
        <v>15</v>
      </c>
      <c r="NRD12" s="13" t="s">
        <v>21</v>
      </c>
      <c r="NRE12" s="8">
        <v>42796</v>
      </c>
      <c r="NRF12" s="12" t="s">
        <v>19</v>
      </c>
      <c r="NRG12" s="12" t="s">
        <v>15</v>
      </c>
      <c r="NRH12" s="13" t="s">
        <v>21</v>
      </c>
      <c r="NRI12" s="8">
        <v>42796</v>
      </c>
      <c r="NRJ12" s="12" t="s">
        <v>19</v>
      </c>
      <c r="NRK12" s="12" t="s">
        <v>15</v>
      </c>
      <c r="NRL12" s="13" t="s">
        <v>21</v>
      </c>
      <c r="NRM12" s="8">
        <v>42796</v>
      </c>
      <c r="NRN12" s="12" t="s">
        <v>19</v>
      </c>
      <c r="NRO12" s="12" t="s">
        <v>15</v>
      </c>
      <c r="NRP12" s="13" t="s">
        <v>21</v>
      </c>
      <c r="NRQ12" s="8">
        <v>42796</v>
      </c>
      <c r="NRR12" s="12" t="s">
        <v>19</v>
      </c>
      <c r="NRS12" s="12" t="s">
        <v>15</v>
      </c>
      <c r="NRT12" s="13" t="s">
        <v>21</v>
      </c>
      <c r="NRU12" s="8">
        <v>42796</v>
      </c>
      <c r="NRV12" s="12" t="s">
        <v>19</v>
      </c>
      <c r="NRW12" s="12" t="s">
        <v>15</v>
      </c>
      <c r="NRX12" s="13" t="s">
        <v>21</v>
      </c>
      <c r="NRY12" s="8">
        <v>42796</v>
      </c>
      <c r="NRZ12" s="12" t="s">
        <v>19</v>
      </c>
      <c r="NSA12" s="12" t="s">
        <v>15</v>
      </c>
      <c r="NSB12" s="13" t="s">
        <v>21</v>
      </c>
      <c r="NSC12" s="8">
        <v>42796</v>
      </c>
      <c r="NSD12" s="12" t="s">
        <v>19</v>
      </c>
      <c r="NSE12" s="12" t="s">
        <v>15</v>
      </c>
      <c r="NSF12" s="13" t="s">
        <v>21</v>
      </c>
      <c r="NSG12" s="8">
        <v>42796</v>
      </c>
      <c r="NSH12" s="12" t="s">
        <v>19</v>
      </c>
      <c r="NSI12" s="12" t="s">
        <v>15</v>
      </c>
      <c r="NSJ12" s="13" t="s">
        <v>21</v>
      </c>
      <c r="NSK12" s="8">
        <v>42796</v>
      </c>
      <c r="NSL12" s="12" t="s">
        <v>19</v>
      </c>
      <c r="NSM12" s="12" t="s">
        <v>15</v>
      </c>
      <c r="NSN12" s="13" t="s">
        <v>21</v>
      </c>
      <c r="NSO12" s="8">
        <v>42796</v>
      </c>
      <c r="NSP12" s="12" t="s">
        <v>19</v>
      </c>
      <c r="NSQ12" s="12" t="s">
        <v>15</v>
      </c>
      <c r="NSR12" s="13" t="s">
        <v>21</v>
      </c>
      <c r="NSS12" s="8">
        <v>42796</v>
      </c>
      <c r="NST12" s="12" t="s">
        <v>19</v>
      </c>
      <c r="NSU12" s="12" t="s">
        <v>15</v>
      </c>
      <c r="NSV12" s="13" t="s">
        <v>21</v>
      </c>
      <c r="NSW12" s="8">
        <v>42796</v>
      </c>
      <c r="NSX12" s="12" t="s">
        <v>19</v>
      </c>
      <c r="NSY12" s="12" t="s">
        <v>15</v>
      </c>
      <c r="NSZ12" s="13" t="s">
        <v>21</v>
      </c>
      <c r="NTA12" s="8">
        <v>42796</v>
      </c>
      <c r="NTB12" s="12" t="s">
        <v>19</v>
      </c>
      <c r="NTC12" s="12" t="s">
        <v>15</v>
      </c>
      <c r="NTD12" s="13" t="s">
        <v>21</v>
      </c>
      <c r="NTE12" s="8">
        <v>42796</v>
      </c>
      <c r="NTF12" s="12" t="s">
        <v>19</v>
      </c>
      <c r="NTG12" s="12" t="s">
        <v>15</v>
      </c>
      <c r="NTH12" s="13" t="s">
        <v>21</v>
      </c>
      <c r="NTI12" s="8">
        <v>42796</v>
      </c>
      <c r="NTJ12" s="12" t="s">
        <v>19</v>
      </c>
      <c r="NTK12" s="12" t="s">
        <v>15</v>
      </c>
      <c r="NTL12" s="13" t="s">
        <v>21</v>
      </c>
      <c r="NTM12" s="8">
        <v>42796</v>
      </c>
      <c r="NTN12" s="12" t="s">
        <v>19</v>
      </c>
      <c r="NTO12" s="12" t="s">
        <v>15</v>
      </c>
      <c r="NTP12" s="13" t="s">
        <v>21</v>
      </c>
      <c r="NTQ12" s="8">
        <v>42796</v>
      </c>
      <c r="NTR12" s="12" t="s">
        <v>19</v>
      </c>
      <c r="NTS12" s="12" t="s">
        <v>15</v>
      </c>
      <c r="NTT12" s="13" t="s">
        <v>21</v>
      </c>
      <c r="NTU12" s="8">
        <v>42796</v>
      </c>
      <c r="NTV12" s="12" t="s">
        <v>19</v>
      </c>
      <c r="NTW12" s="12" t="s">
        <v>15</v>
      </c>
      <c r="NTX12" s="13" t="s">
        <v>21</v>
      </c>
      <c r="NTY12" s="8">
        <v>42796</v>
      </c>
      <c r="NTZ12" s="12" t="s">
        <v>19</v>
      </c>
      <c r="NUA12" s="12" t="s">
        <v>15</v>
      </c>
      <c r="NUB12" s="13" t="s">
        <v>21</v>
      </c>
      <c r="NUC12" s="8">
        <v>42796</v>
      </c>
      <c r="NUD12" s="12" t="s">
        <v>19</v>
      </c>
      <c r="NUE12" s="12" t="s">
        <v>15</v>
      </c>
      <c r="NUF12" s="13" t="s">
        <v>21</v>
      </c>
      <c r="NUG12" s="8">
        <v>42796</v>
      </c>
      <c r="NUH12" s="12" t="s">
        <v>19</v>
      </c>
      <c r="NUI12" s="12" t="s">
        <v>15</v>
      </c>
      <c r="NUJ12" s="13" t="s">
        <v>21</v>
      </c>
      <c r="NUK12" s="8">
        <v>42796</v>
      </c>
      <c r="NUL12" s="12" t="s">
        <v>19</v>
      </c>
      <c r="NUM12" s="12" t="s">
        <v>15</v>
      </c>
      <c r="NUN12" s="13" t="s">
        <v>21</v>
      </c>
      <c r="NUO12" s="8">
        <v>42796</v>
      </c>
      <c r="NUP12" s="12" t="s">
        <v>19</v>
      </c>
      <c r="NUQ12" s="12" t="s">
        <v>15</v>
      </c>
      <c r="NUR12" s="13" t="s">
        <v>21</v>
      </c>
      <c r="NUS12" s="8">
        <v>42796</v>
      </c>
      <c r="NUT12" s="12" t="s">
        <v>19</v>
      </c>
      <c r="NUU12" s="12" t="s">
        <v>15</v>
      </c>
      <c r="NUV12" s="13" t="s">
        <v>21</v>
      </c>
      <c r="NUW12" s="8">
        <v>42796</v>
      </c>
      <c r="NUX12" s="12" t="s">
        <v>19</v>
      </c>
      <c r="NUY12" s="12" t="s">
        <v>15</v>
      </c>
      <c r="NUZ12" s="13" t="s">
        <v>21</v>
      </c>
      <c r="NVA12" s="8">
        <v>42796</v>
      </c>
      <c r="NVB12" s="12" t="s">
        <v>19</v>
      </c>
      <c r="NVC12" s="12" t="s">
        <v>15</v>
      </c>
      <c r="NVD12" s="13" t="s">
        <v>21</v>
      </c>
      <c r="NVE12" s="8">
        <v>42796</v>
      </c>
      <c r="NVF12" s="12" t="s">
        <v>19</v>
      </c>
      <c r="NVG12" s="12" t="s">
        <v>15</v>
      </c>
      <c r="NVH12" s="13" t="s">
        <v>21</v>
      </c>
      <c r="NVI12" s="8">
        <v>42796</v>
      </c>
      <c r="NVJ12" s="12" t="s">
        <v>19</v>
      </c>
      <c r="NVK12" s="12" t="s">
        <v>15</v>
      </c>
      <c r="NVL12" s="13" t="s">
        <v>21</v>
      </c>
      <c r="NVM12" s="8">
        <v>42796</v>
      </c>
      <c r="NVN12" s="12" t="s">
        <v>19</v>
      </c>
      <c r="NVO12" s="12" t="s">
        <v>15</v>
      </c>
      <c r="NVP12" s="13" t="s">
        <v>21</v>
      </c>
      <c r="NVQ12" s="8">
        <v>42796</v>
      </c>
      <c r="NVR12" s="12" t="s">
        <v>19</v>
      </c>
      <c r="NVS12" s="12" t="s">
        <v>15</v>
      </c>
      <c r="NVT12" s="13" t="s">
        <v>21</v>
      </c>
      <c r="NVU12" s="8">
        <v>42796</v>
      </c>
      <c r="NVV12" s="12" t="s">
        <v>19</v>
      </c>
      <c r="NVW12" s="12" t="s">
        <v>15</v>
      </c>
      <c r="NVX12" s="13" t="s">
        <v>21</v>
      </c>
      <c r="NVY12" s="8">
        <v>42796</v>
      </c>
      <c r="NVZ12" s="12" t="s">
        <v>19</v>
      </c>
      <c r="NWA12" s="12" t="s">
        <v>15</v>
      </c>
      <c r="NWB12" s="13" t="s">
        <v>21</v>
      </c>
      <c r="NWC12" s="8">
        <v>42796</v>
      </c>
      <c r="NWD12" s="12" t="s">
        <v>19</v>
      </c>
      <c r="NWE12" s="12" t="s">
        <v>15</v>
      </c>
      <c r="NWF12" s="13" t="s">
        <v>21</v>
      </c>
      <c r="NWG12" s="8">
        <v>42796</v>
      </c>
      <c r="NWH12" s="12" t="s">
        <v>19</v>
      </c>
      <c r="NWI12" s="12" t="s">
        <v>15</v>
      </c>
      <c r="NWJ12" s="13" t="s">
        <v>21</v>
      </c>
      <c r="NWK12" s="8">
        <v>42796</v>
      </c>
      <c r="NWL12" s="12" t="s">
        <v>19</v>
      </c>
      <c r="NWM12" s="12" t="s">
        <v>15</v>
      </c>
      <c r="NWN12" s="13" t="s">
        <v>21</v>
      </c>
      <c r="NWO12" s="8">
        <v>42796</v>
      </c>
      <c r="NWP12" s="12" t="s">
        <v>19</v>
      </c>
      <c r="NWQ12" s="12" t="s">
        <v>15</v>
      </c>
      <c r="NWR12" s="13" t="s">
        <v>21</v>
      </c>
      <c r="NWS12" s="8">
        <v>42796</v>
      </c>
      <c r="NWT12" s="12" t="s">
        <v>19</v>
      </c>
      <c r="NWU12" s="12" t="s">
        <v>15</v>
      </c>
      <c r="NWV12" s="13" t="s">
        <v>21</v>
      </c>
      <c r="NWW12" s="8">
        <v>42796</v>
      </c>
      <c r="NWX12" s="12" t="s">
        <v>19</v>
      </c>
      <c r="NWY12" s="12" t="s">
        <v>15</v>
      </c>
      <c r="NWZ12" s="13" t="s">
        <v>21</v>
      </c>
      <c r="NXA12" s="8">
        <v>42796</v>
      </c>
      <c r="NXB12" s="12" t="s">
        <v>19</v>
      </c>
      <c r="NXC12" s="12" t="s">
        <v>15</v>
      </c>
      <c r="NXD12" s="13" t="s">
        <v>21</v>
      </c>
      <c r="NXE12" s="8">
        <v>42796</v>
      </c>
      <c r="NXF12" s="12" t="s">
        <v>19</v>
      </c>
      <c r="NXG12" s="12" t="s">
        <v>15</v>
      </c>
      <c r="NXH12" s="13" t="s">
        <v>21</v>
      </c>
      <c r="NXI12" s="8">
        <v>42796</v>
      </c>
      <c r="NXJ12" s="12" t="s">
        <v>19</v>
      </c>
      <c r="NXK12" s="12" t="s">
        <v>15</v>
      </c>
      <c r="NXL12" s="13" t="s">
        <v>21</v>
      </c>
      <c r="NXM12" s="8">
        <v>42796</v>
      </c>
      <c r="NXN12" s="12" t="s">
        <v>19</v>
      </c>
      <c r="NXO12" s="12" t="s">
        <v>15</v>
      </c>
      <c r="NXP12" s="13" t="s">
        <v>21</v>
      </c>
      <c r="NXQ12" s="8">
        <v>42796</v>
      </c>
      <c r="NXR12" s="12" t="s">
        <v>19</v>
      </c>
      <c r="NXS12" s="12" t="s">
        <v>15</v>
      </c>
      <c r="NXT12" s="13" t="s">
        <v>21</v>
      </c>
      <c r="NXU12" s="8">
        <v>42796</v>
      </c>
      <c r="NXV12" s="12" t="s">
        <v>19</v>
      </c>
      <c r="NXW12" s="12" t="s">
        <v>15</v>
      </c>
      <c r="NXX12" s="13" t="s">
        <v>21</v>
      </c>
      <c r="NXY12" s="8">
        <v>42796</v>
      </c>
      <c r="NXZ12" s="12" t="s">
        <v>19</v>
      </c>
      <c r="NYA12" s="12" t="s">
        <v>15</v>
      </c>
      <c r="NYB12" s="13" t="s">
        <v>21</v>
      </c>
      <c r="NYC12" s="8">
        <v>42796</v>
      </c>
      <c r="NYD12" s="12" t="s">
        <v>19</v>
      </c>
      <c r="NYE12" s="12" t="s">
        <v>15</v>
      </c>
      <c r="NYF12" s="13" t="s">
        <v>21</v>
      </c>
      <c r="NYG12" s="8">
        <v>42796</v>
      </c>
      <c r="NYH12" s="12" t="s">
        <v>19</v>
      </c>
      <c r="NYI12" s="12" t="s">
        <v>15</v>
      </c>
      <c r="NYJ12" s="13" t="s">
        <v>21</v>
      </c>
      <c r="NYK12" s="8">
        <v>42796</v>
      </c>
      <c r="NYL12" s="12" t="s">
        <v>19</v>
      </c>
      <c r="NYM12" s="12" t="s">
        <v>15</v>
      </c>
      <c r="NYN12" s="13" t="s">
        <v>21</v>
      </c>
      <c r="NYO12" s="8">
        <v>42796</v>
      </c>
      <c r="NYP12" s="12" t="s">
        <v>19</v>
      </c>
      <c r="NYQ12" s="12" t="s">
        <v>15</v>
      </c>
      <c r="NYR12" s="13" t="s">
        <v>21</v>
      </c>
      <c r="NYS12" s="8">
        <v>42796</v>
      </c>
      <c r="NYT12" s="12" t="s">
        <v>19</v>
      </c>
      <c r="NYU12" s="12" t="s">
        <v>15</v>
      </c>
      <c r="NYV12" s="13" t="s">
        <v>21</v>
      </c>
      <c r="NYW12" s="8">
        <v>42796</v>
      </c>
      <c r="NYX12" s="12" t="s">
        <v>19</v>
      </c>
      <c r="NYY12" s="12" t="s">
        <v>15</v>
      </c>
      <c r="NYZ12" s="13" t="s">
        <v>21</v>
      </c>
      <c r="NZA12" s="8">
        <v>42796</v>
      </c>
      <c r="NZB12" s="12" t="s">
        <v>19</v>
      </c>
      <c r="NZC12" s="12" t="s">
        <v>15</v>
      </c>
      <c r="NZD12" s="13" t="s">
        <v>21</v>
      </c>
      <c r="NZE12" s="8">
        <v>42796</v>
      </c>
      <c r="NZF12" s="12" t="s">
        <v>19</v>
      </c>
      <c r="NZG12" s="12" t="s">
        <v>15</v>
      </c>
      <c r="NZH12" s="13" t="s">
        <v>21</v>
      </c>
      <c r="NZI12" s="8">
        <v>42796</v>
      </c>
      <c r="NZJ12" s="12" t="s">
        <v>19</v>
      </c>
      <c r="NZK12" s="12" t="s">
        <v>15</v>
      </c>
      <c r="NZL12" s="13" t="s">
        <v>21</v>
      </c>
      <c r="NZM12" s="8">
        <v>42796</v>
      </c>
      <c r="NZN12" s="12" t="s">
        <v>19</v>
      </c>
      <c r="NZO12" s="12" t="s">
        <v>15</v>
      </c>
      <c r="NZP12" s="13" t="s">
        <v>21</v>
      </c>
      <c r="NZQ12" s="8">
        <v>42796</v>
      </c>
      <c r="NZR12" s="12" t="s">
        <v>19</v>
      </c>
      <c r="NZS12" s="12" t="s">
        <v>15</v>
      </c>
      <c r="NZT12" s="13" t="s">
        <v>21</v>
      </c>
      <c r="NZU12" s="8">
        <v>42796</v>
      </c>
      <c r="NZV12" s="12" t="s">
        <v>19</v>
      </c>
      <c r="NZW12" s="12" t="s">
        <v>15</v>
      </c>
      <c r="NZX12" s="13" t="s">
        <v>21</v>
      </c>
      <c r="NZY12" s="8">
        <v>42796</v>
      </c>
      <c r="NZZ12" s="12" t="s">
        <v>19</v>
      </c>
      <c r="OAA12" s="12" t="s">
        <v>15</v>
      </c>
      <c r="OAB12" s="13" t="s">
        <v>21</v>
      </c>
      <c r="OAC12" s="8">
        <v>42796</v>
      </c>
      <c r="OAD12" s="12" t="s">
        <v>19</v>
      </c>
      <c r="OAE12" s="12" t="s">
        <v>15</v>
      </c>
      <c r="OAF12" s="13" t="s">
        <v>21</v>
      </c>
      <c r="OAG12" s="8">
        <v>42796</v>
      </c>
      <c r="OAH12" s="12" t="s">
        <v>19</v>
      </c>
      <c r="OAI12" s="12" t="s">
        <v>15</v>
      </c>
      <c r="OAJ12" s="13" t="s">
        <v>21</v>
      </c>
      <c r="OAK12" s="8">
        <v>42796</v>
      </c>
      <c r="OAL12" s="12" t="s">
        <v>19</v>
      </c>
      <c r="OAM12" s="12" t="s">
        <v>15</v>
      </c>
      <c r="OAN12" s="13" t="s">
        <v>21</v>
      </c>
      <c r="OAO12" s="8">
        <v>42796</v>
      </c>
      <c r="OAP12" s="12" t="s">
        <v>19</v>
      </c>
      <c r="OAQ12" s="12" t="s">
        <v>15</v>
      </c>
      <c r="OAR12" s="13" t="s">
        <v>21</v>
      </c>
      <c r="OAS12" s="8">
        <v>42796</v>
      </c>
      <c r="OAT12" s="12" t="s">
        <v>19</v>
      </c>
      <c r="OAU12" s="12" t="s">
        <v>15</v>
      </c>
      <c r="OAV12" s="13" t="s">
        <v>21</v>
      </c>
      <c r="OAW12" s="8">
        <v>42796</v>
      </c>
      <c r="OAX12" s="12" t="s">
        <v>19</v>
      </c>
      <c r="OAY12" s="12" t="s">
        <v>15</v>
      </c>
      <c r="OAZ12" s="13" t="s">
        <v>21</v>
      </c>
      <c r="OBA12" s="8">
        <v>42796</v>
      </c>
      <c r="OBB12" s="12" t="s">
        <v>19</v>
      </c>
      <c r="OBC12" s="12" t="s">
        <v>15</v>
      </c>
      <c r="OBD12" s="13" t="s">
        <v>21</v>
      </c>
      <c r="OBE12" s="8">
        <v>42796</v>
      </c>
      <c r="OBF12" s="12" t="s">
        <v>19</v>
      </c>
      <c r="OBG12" s="12" t="s">
        <v>15</v>
      </c>
      <c r="OBH12" s="13" t="s">
        <v>21</v>
      </c>
      <c r="OBI12" s="8">
        <v>42796</v>
      </c>
      <c r="OBJ12" s="12" t="s">
        <v>19</v>
      </c>
      <c r="OBK12" s="12" t="s">
        <v>15</v>
      </c>
      <c r="OBL12" s="13" t="s">
        <v>21</v>
      </c>
      <c r="OBM12" s="8">
        <v>42796</v>
      </c>
      <c r="OBN12" s="12" t="s">
        <v>19</v>
      </c>
      <c r="OBO12" s="12" t="s">
        <v>15</v>
      </c>
      <c r="OBP12" s="13" t="s">
        <v>21</v>
      </c>
      <c r="OBQ12" s="8">
        <v>42796</v>
      </c>
      <c r="OBR12" s="12" t="s">
        <v>19</v>
      </c>
      <c r="OBS12" s="12" t="s">
        <v>15</v>
      </c>
      <c r="OBT12" s="13" t="s">
        <v>21</v>
      </c>
      <c r="OBU12" s="8">
        <v>42796</v>
      </c>
      <c r="OBV12" s="12" t="s">
        <v>19</v>
      </c>
      <c r="OBW12" s="12" t="s">
        <v>15</v>
      </c>
      <c r="OBX12" s="13" t="s">
        <v>21</v>
      </c>
      <c r="OBY12" s="8">
        <v>42796</v>
      </c>
      <c r="OBZ12" s="12" t="s">
        <v>19</v>
      </c>
      <c r="OCA12" s="12" t="s">
        <v>15</v>
      </c>
      <c r="OCB12" s="13" t="s">
        <v>21</v>
      </c>
      <c r="OCC12" s="8">
        <v>42796</v>
      </c>
      <c r="OCD12" s="12" t="s">
        <v>19</v>
      </c>
      <c r="OCE12" s="12" t="s">
        <v>15</v>
      </c>
      <c r="OCF12" s="13" t="s">
        <v>21</v>
      </c>
      <c r="OCG12" s="8">
        <v>42796</v>
      </c>
      <c r="OCH12" s="12" t="s">
        <v>19</v>
      </c>
      <c r="OCI12" s="12" t="s">
        <v>15</v>
      </c>
      <c r="OCJ12" s="13" t="s">
        <v>21</v>
      </c>
      <c r="OCK12" s="8">
        <v>42796</v>
      </c>
      <c r="OCL12" s="12" t="s">
        <v>19</v>
      </c>
      <c r="OCM12" s="12" t="s">
        <v>15</v>
      </c>
      <c r="OCN12" s="13" t="s">
        <v>21</v>
      </c>
      <c r="OCO12" s="8">
        <v>42796</v>
      </c>
      <c r="OCP12" s="12" t="s">
        <v>19</v>
      </c>
      <c r="OCQ12" s="12" t="s">
        <v>15</v>
      </c>
      <c r="OCR12" s="13" t="s">
        <v>21</v>
      </c>
      <c r="OCS12" s="8">
        <v>42796</v>
      </c>
      <c r="OCT12" s="12" t="s">
        <v>19</v>
      </c>
      <c r="OCU12" s="12" t="s">
        <v>15</v>
      </c>
      <c r="OCV12" s="13" t="s">
        <v>21</v>
      </c>
      <c r="OCW12" s="8">
        <v>42796</v>
      </c>
      <c r="OCX12" s="12" t="s">
        <v>19</v>
      </c>
      <c r="OCY12" s="12" t="s">
        <v>15</v>
      </c>
      <c r="OCZ12" s="13" t="s">
        <v>21</v>
      </c>
      <c r="ODA12" s="8">
        <v>42796</v>
      </c>
      <c r="ODB12" s="12" t="s">
        <v>19</v>
      </c>
      <c r="ODC12" s="12" t="s">
        <v>15</v>
      </c>
      <c r="ODD12" s="13" t="s">
        <v>21</v>
      </c>
      <c r="ODE12" s="8">
        <v>42796</v>
      </c>
      <c r="ODF12" s="12" t="s">
        <v>19</v>
      </c>
      <c r="ODG12" s="12" t="s">
        <v>15</v>
      </c>
      <c r="ODH12" s="13" t="s">
        <v>21</v>
      </c>
      <c r="ODI12" s="8">
        <v>42796</v>
      </c>
      <c r="ODJ12" s="12" t="s">
        <v>19</v>
      </c>
      <c r="ODK12" s="12" t="s">
        <v>15</v>
      </c>
      <c r="ODL12" s="13" t="s">
        <v>21</v>
      </c>
      <c r="ODM12" s="8">
        <v>42796</v>
      </c>
      <c r="ODN12" s="12" t="s">
        <v>19</v>
      </c>
      <c r="ODO12" s="12" t="s">
        <v>15</v>
      </c>
      <c r="ODP12" s="13" t="s">
        <v>21</v>
      </c>
      <c r="ODQ12" s="8">
        <v>42796</v>
      </c>
      <c r="ODR12" s="12" t="s">
        <v>19</v>
      </c>
      <c r="ODS12" s="12" t="s">
        <v>15</v>
      </c>
      <c r="ODT12" s="13" t="s">
        <v>21</v>
      </c>
      <c r="ODU12" s="8">
        <v>42796</v>
      </c>
      <c r="ODV12" s="12" t="s">
        <v>19</v>
      </c>
      <c r="ODW12" s="12" t="s">
        <v>15</v>
      </c>
      <c r="ODX12" s="13" t="s">
        <v>21</v>
      </c>
      <c r="ODY12" s="8">
        <v>42796</v>
      </c>
      <c r="ODZ12" s="12" t="s">
        <v>19</v>
      </c>
      <c r="OEA12" s="12" t="s">
        <v>15</v>
      </c>
      <c r="OEB12" s="13" t="s">
        <v>21</v>
      </c>
      <c r="OEC12" s="8">
        <v>42796</v>
      </c>
      <c r="OED12" s="12" t="s">
        <v>19</v>
      </c>
      <c r="OEE12" s="12" t="s">
        <v>15</v>
      </c>
      <c r="OEF12" s="13" t="s">
        <v>21</v>
      </c>
      <c r="OEG12" s="8">
        <v>42796</v>
      </c>
      <c r="OEH12" s="12" t="s">
        <v>19</v>
      </c>
      <c r="OEI12" s="12" t="s">
        <v>15</v>
      </c>
      <c r="OEJ12" s="13" t="s">
        <v>21</v>
      </c>
      <c r="OEK12" s="8">
        <v>42796</v>
      </c>
      <c r="OEL12" s="12" t="s">
        <v>19</v>
      </c>
      <c r="OEM12" s="12" t="s">
        <v>15</v>
      </c>
      <c r="OEN12" s="13" t="s">
        <v>21</v>
      </c>
      <c r="OEO12" s="8">
        <v>42796</v>
      </c>
      <c r="OEP12" s="12" t="s">
        <v>19</v>
      </c>
      <c r="OEQ12" s="12" t="s">
        <v>15</v>
      </c>
      <c r="OER12" s="13" t="s">
        <v>21</v>
      </c>
      <c r="OES12" s="8">
        <v>42796</v>
      </c>
      <c r="OET12" s="12" t="s">
        <v>19</v>
      </c>
      <c r="OEU12" s="12" t="s">
        <v>15</v>
      </c>
      <c r="OEV12" s="13" t="s">
        <v>21</v>
      </c>
      <c r="OEW12" s="8">
        <v>42796</v>
      </c>
      <c r="OEX12" s="12" t="s">
        <v>19</v>
      </c>
      <c r="OEY12" s="12" t="s">
        <v>15</v>
      </c>
      <c r="OEZ12" s="13" t="s">
        <v>21</v>
      </c>
      <c r="OFA12" s="8">
        <v>42796</v>
      </c>
      <c r="OFB12" s="12" t="s">
        <v>19</v>
      </c>
      <c r="OFC12" s="12" t="s">
        <v>15</v>
      </c>
      <c r="OFD12" s="13" t="s">
        <v>21</v>
      </c>
      <c r="OFE12" s="8">
        <v>42796</v>
      </c>
      <c r="OFF12" s="12" t="s">
        <v>19</v>
      </c>
      <c r="OFG12" s="12" t="s">
        <v>15</v>
      </c>
      <c r="OFH12" s="13" t="s">
        <v>21</v>
      </c>
      <c r="OFI12" s="8">
        <v>42796</v>
      </c>
      <c r="OFJ12" s="12" t="s">
        <v>19</v>
      </c>
      <c r="OFK12" s="12" t="s">
        <v>15</v>
      </c>
      <c r="OFL12" s="13" t="s">
        <v>21</v>
      </c>
      <c r="OFM12" s="8">
        <v>42796</v>
      </c>
      <c r="OFN12" s="12" t="s">
        <v>19</v>
      </c>
      <c r="OFO12" s="12" t="s">
        <v>15</v>
      </c>
      <c r="OFP12" s="13" t="s">
        <v>21</v>
      </c>
      <c r="OFQ12" s="8">
        <v>42796</v>
      </c>
      <c r="OFR12" s="12" t="s">
        <v>19</v>
      </c>
      <c r="OFS12" s="12" t="s">
        <v>15</v>
      </c>
      <c r="OFT12" s="13" t="s">
        <v>21</v>
      </c>
      <c r="OFU12" s="8">
        <v>42796</v>
      </c>
      <c r="OFV12" s="12" t="s">
        <v>19</v>
      </c>
      <c r="OFW12" s="12" t="s">
        <v>15</v>
      </c>
      <c r="OFX12" s="13" t="s">
        <v>21</v>
      </c>
      <c r="OFY12" s="8">
        <v>42796</v>
      </c>
      <c r="OFZ12" s="12" t="s">
        <v>19</v>
      </c>
      <c r="OGA12" s="12" t="s">
        <v>15</v>
      </c>
      <c r="OGB12" s="13" t="s">
        <v>21</v>
      </c>
      <c r="OGC12" s="8">
        <v>42796</v>
      </c>
      <c r="OGD12" s="12" t="s">
        <v>19</v>
      </c>
      <c r="OGE12" s="12" t="s">
        <v>15</v>
      </c>
      <c r="OGF12" s="13" t="s">
        <v>21</v>
      </c>
      <c r="OGG12" s="8">
        <v>42796</v>
      </c>
      <c r="OGH12" s="12" t="s">
        <v>19</v>
      </c>
      <c r="OGI12" s="12" t="s">
        <v>15</v>
      </c>
      <c r="OGJ12" s="13" t="s">
        <v>21</v>
      </c>
      <c r="OGK12" s="8">
        <v>42796</v>
      </c>
      <c r="OGL12" s="12" t="s">
        <v>19</v>
      </c>
      <c r="OGM12" s="12" t="s">
        <v>15</v>
      </c>
      <c r="OGN12" s="13" t="s">
        <v>21</v>
      </c>
      <c r="OGO12" s="8">
        <v>42796</v>
      </c>
      <c r="OGP12" s="12" t="s">
        <v>19</v>
      </c>
      <c r="OGQ12" s="12" t="s">
        <v>15</v>
      </c>
      <c r="OGR12" s="13" t="s">
        <v>21</v>
      </c>
      <c r="OGS12" s="8">
        <v>42796</v>
      </c>
      <c r="OGT12" s="12" t="s">
        <v>19</v>
      </c>
      <c r="OGU12" s="12" t="s">
        <v>15</v>
      </c>
      <c r="OGV12" s="13" t="s">
        <v>21</v>
      </c>
      <c r="OGW12" s="8">
        <v>42796</v>
      </c>
      <c r="OGX12" s="12" t="s">
        <v>19</v>
      </c>
      <c r="OGY12" s="12" t="s">
        <v>15</v>
      </c>
      <c r="OGZ12" s="13" t="s">
        <v>21</v>
      </c>
      <c r="OHA12" s="8">
        <v>42796</v>
      </c>
      <c r="OHB12" s="12" t="s">
        <v>19</v>
      </c>
      <c r="OHC12" s="12" t="s">
        <v>15</v>
      </c>
      <c r="OHD12" s="13" t="s">
        <v>21</v>
      </c>
      <c r="OHE12" s="8">
        <v>42796</v>
      </c>
      <c r="OHF12" s="12" t="s">
        <v>19</v>
      </c>
      <c r="OHG12" s="12" t="s">
        <v>15</v>
      </c>
      <c r="OHH12" s="13" t="s">
        <v>21</v>
      </c>
      <c r="OHI12" s="8">
        <v>42796</v>
      </c>
      <c r="OHJ12" s="12" t="s">
        <v>19</v>
      </c>
      <c r="OHK12" s="12" t="s">
        <v>15</v>
      </c>
      <c r="OHL12" s="13" t="s">
        <v>21</v>
      </c>
      <c r="OHM12" s="8">
        <v>42796</v>
      </c>
      <c r="OHN12" s="12" t="s">
        <v>19</v>
      </c>
      <c r="OHO12" s="12" t="s">
        <v>15</v>
      </c>
      <c r="OHP12" s="13" t="s">
        <v>21</v>
      </c>
      <c r="OHQ12" s="8">
        <v>42796</v>
      </c>
      <c r="OHR12" s="12" t="s">
        <v>19</v>
      </c>
      <c r="OHS12" s="12" t="s">
        <v>15</v>
      </c>
      <c r="OHT12" s="13" t="s">
        <v>21</v>
      </c>
      <c r="OHU12" s="8">
        <v>42796</v>
      </c>
      <c r="OHV12" s="12" t="s">
        <v>19</v>
      </c>
      <c r="OHW12" s="12" t="s">
        <v>15</v>
      </c>
      <c r="OHX12" s="13" t="s">
        <v>21</v>
      </c>
      <c r="OHY12" s="8">
        <v>42796</v>
      </c>
      <c r="OHZ12" s="12" t="s">
        <v>19</v>
      </c>
      <c r="OIA12" s="12" t="s">
        <v>15</v>
      </c>
      <c r="OIB12" s="13" t="s">
        <v>21</v>
      </c>
      <c r="OIC12" s="8">
        <v>42796</v>
      </c>
      <c r="OID12" s="12" t="s">
        <v>19</v>
      </c>
      <c r="OIE12" s="12" t="s">
        <v>15</v>
      </c>
      <c r="OIF12" s="13" t="s">
        <v>21</v>
      </c>
      <c r="OIG12" s="8">
        <v>42796</v>
      </c>
      <c r="OIH12" s="12" t="s">
        <v>19</v>
      </c>
      <c r="OII12" s="12" t="s">
        <v>15</v>
      </c>
      <c r="OIJ12" s="13" t="s">
        <v>21</v>
      </c>
      <c r="OIK12" s="8">
        <v>42796</v>
      </c>
      <c r="OIL12" s="12" t="s">
        <v>19</v>
      </c>
      <c r="OIM12" s="12" t="s">
        <v>15</v>
      </c>
      <c r="OIN12" s="13" t="s">
        <v>21</v>
      </c>
      <c r="OIO12" s="8">
        <v>42796</v>
      </c>
      <c r="OIP12" s="12" t="s">
        <v>19</v>
      </c>
      <c r="OIQ12" s="12" t="s">
        <v>15</v>
      </c>
      <c r="OIR12" s="13" t="s">
        <v>21</v>
      </c>
      <c r="OIS12" s="8">
        <v>42796</v>
      </c>
      <c r="OIT12" s="12" t="s">
        <v>19</v>
      </c>
      <c r="OIU12" s="12" t="s">
        <v>15</v>
      </c>
      <c r="OIV12" s="13" t="s">
        <v>21</v>
      </c>
      <c r="OIW12" s="8">
        <v>42796</v>
      </c>
      <c r="OIX12" s="12" t="s">
        <v>19</v>
      </c>
      <c r="OIY12" s="12" t="s">
        <v>15</v>
      </c>
      <c r="OIZ12" s="13" t="s">
        <v>21</v>
      </c>
      <c r="OJA12" s="8">
        <v>42796</v>
      </c>
      <c r="OJB12" s="12" t="s">
        <v>19</v>
      </c>
      <c r="OJC12" s="12" t="s">
        <v>15</v>
      </c>
      <c r="OJD12" s="13" t="s">
        <v>21</v>
      </c>
      <c r="OJE12" s="8">
        <v>42796</v>
      </c>
      <c r="OJF12" s="12" t="s">
        <v>19</v>
      </c>
      <c r="OJG12" s="12" t="s">
        <v>15</v>
      </c>
      <c r="OJH12" s="13" t="s">
        <v>21</v>
      </c>
      <c r="OJI12" s="8">
        <v>42796</v>
      </c>
      <c r="OJJ12" s="12" t="s">
        <v>19</v>
      </c>
      <c r="OJK12" s="12" t="s">
        <v>15</v>
      </c>
      <c r="OJL12" s="13" t="s">
        <v>21</v>
      </c>
      <c r="OJM12" s="8">
        <v>42796</v>
      </c>
      <c r="OJN12" s="12" t="s">
        <v>19</v>
      </c>
      <c r="OJO12" s="12" t="s">
        <v>15</v>
      </c>
      <c r="OJP12" s="13" t="s">
        <v>21</v>
      </c>
      <c r="OJQ12" s="8">
        <v>42796</v>
      </c>
      <c r="OJR12" s="12" t="s">
        <v>19</v>
      </c>
      <c r="OJS12" s="12" t="s">
        <v>15</v>
      </c>
      <c r="OJT12" s="13" t="s">
        <v>21</v>
      </c>
      <c r="OJU12" s="8">
        <v>42796</v>
      </c>
      <c r="OJV12" s="12" t="s">
        <v>19</v>
      </c>
      <c r="OJW12" s="12" t="s">
        <v>15</v>
      </c>
      <c r="OJX12" s="13" t="s">
        <v>21</v>
      </c>
      <c r="OJY12" s="8">
        <v>42796</v>
      </c>
      <c r="OJZ12" s="12" t="s">
        <v>19</v>
      </c>
      <c r="OKA12" s="12" t="s">
        <v>15</v>
      </c>
      <c r="OKB12" s="13" t="s">
        <v>21</v>
      </c>
      <c r="OKC12" s="8">
        <v>42796</v>
      </c>
      <c r="OKD12" s="12" t="s">
        <v>19</v>
      </c>
      <c r="OKE12" s="12" t="s">
        <v>15</v>
      </c>
      <c r="OKF12" s="13" t="s">
        <v>21</v>
      </c>
      <c r="OKG12" s="8">
        <v>42796</v>
      </c>
      <c r="OKH12" s="12" t="s">
        <v>19</v>
      </c>
      <c r="OKI12" s="12" t="s">
        <v>15</v>
      </c>
      <c r="OKJ12" s="13" t="s">
        <v>21</v>
      </c>
      <c r="OKK12" s="8">
        <v>42796</v>
      </c>
      <c r="OKL12" s="12" t="s">
        <v>19</v>
      </c>
      <c r="OKM12" s="12" t="s">
        <v>15</v>
      </c>
      <c r="OKN12" s="13" t="s">
        <v>21</v>
      </c>
      <c r="OKO12" s="8">
        <v>42796</v>
      </c>
      <c r="OKP12" s="12" t="s">
        <v>19</v>
      </c>
      <c r="OKQ12" s="12" t="s">
        <v>15</v>
      </c>
      <c r="OKR12" s="13" t="s">
        <v>21</v>
      </c>
      <c r="OKS12" s="8">
        <v>42796</v>
      </c>
      <c r="OKT12" s="12" t="s">
        <v>19</v>
      </c>
      <c r="OKU12" s="12" t="s">
        <v>15</v>
      </c>
      <c r="OKV12" s="13" t="s">
        <v>21</v>
      </c>
      <c r="OKW12" s="8">
        <v>42796</v>
      </c>
      <c r="OKX12" s="12" t="s">
        <v>19</v>
      </c>
      <c r="OKY12" s="12" t="s">
        <v>15</v>
      </c>
      <c r="OKZ12" s="13" t="s">
        <v>21</v>
      </c>
      <c r="OLA12" s="8">
        <v>42796</v>
      </c>
      <c r="OLB12" s="12" t="s">
        <v>19</v>
      </c>
      <c r="OLC12" s="12" t="s">
        <v>15</v>
      </c>
      <c r="OLD12" s="13" t="s">
        <v>21</v>
      </c>
      <c r="OLE12" s="8">
        <v>42796</v>
      </c>
      <c r="OLF12" s="12" t="s">
        <v>19</v>
      </c>
      <c r="OLG12" s="12" t="s">
        <v>15</v>
      </c>
      <c r="OLH12" s="13" t="s">
        <v>21</v>
      </c>
      <c r="OLI12" s="8">
        <v>42796</v>
      </c>
      <c r="OLJ12" s="12" t="s">
        <v>19</v>
      </c>
      <c r="OLK12" s="12" t="s">
        <v>15</v>
      </c>
      <c r="OLL12" s="13" t="s">
        <v>21</v>
      </c>
      <c r="OLM12" s="8">
        <v>42796</v>
      </c>
      <c r="OLN12" s="12" t="s">
        <v>19</v>
      </c>
      <c r="OLO12" s="12" t="s">
        <v>15</v>
      </c>
      <c r="OLP12" s="13" t="s">
        <v>21</v>
      </c>
      <c r="OLQ12" s="8">
        <v>42796</v>
      </c>
      <c r="OLR12" s="12" t="s">
        <v>19</v>
      </c>
      <c r="OLS12" s="12" t="s">
        <v>15</v>
      </c>
      <c r="OLT12" s="13" t="s">
        <v>21</v>
      </c>
      <c r="OLU12" s="8">
        <v>42796</v>
      </c>
      <c r="OLV12" s="12" t="s">
        <v>19</v>
      </c>
      <c r="OLW12" s="12" t="s">
        <v>15</v>
      </c>
      <c r="OLX12" s="13" t="s">
        <v>21</v>
      </c>
      <c r="OLY12" s="8">
        <v>42796</v>
      </c>
      <c r="OLZ12" s="12" t="s">
        <v>19</v>
      </c>
      <c r="OMA12" s="12" t="s">
        <v>15</v>
      </c>
      <c r="OMB12" s="13" t="s">
        <v>21</v>
      </c>
      <c r="OMC12" s="8">
        <v>42796</v>
      </c>
      <c r="OMD12" s="12" t="s">
        <v>19</v>
      </c>
      <c r="OME12" s="12" t="s">
        <v>15</v>
      </c>
      <c r="OMF12" s="13" t="s">
        <v>21</v>
      </c>
      <c r="OMG12" s="8">
        <v>42796</v>
      </c>
      <c r="OMH12" s="12" t="s">
        <v>19</v>
      </c>
      <c r="OMI12" s="12" t="s">
        <v>15</v>
      </c>
      <c r="OMJ12" s="13" t="s">
        <v>21</v>
      </c>
      <c r="OMK12" s="8">
        <v>42796</v>
      </c>
      <c r="OML12" s="12" t="s">
        <v>19</v>
      </c>
      <c r="OMM12" s="12" t="s">
        <v>15</v>
      </c>
      <c r="OMN12" s="13" t="s">
        <v>21</v>
      </c>
      <c r="OMO12" s="8">
        <v>42796</v>
      </c>
      <c r="OMP12" s="12" t="s">
        <v>19</v>
      </c>
      <c r="OMQ12" s="12" t="s">
        <v>15</v>
      </c>
      <c r="OMR12" s="13" t="s">
        <v>21</v>
      </c>
      <c r="OMS12" s="8">
        <v>42796</v>
      </c>
      <c r="OMT12" s="12" t="s">
        <v>19</v>
      </c>
      <c r="OMU12" s="12" t="s">
        <v>15</v>
      </c>
      <c r="OMV12" s="13" t="s">
        <v>21</v>
      </c>
      <c r="OMW12" s="8">
        <v>42796</v>
      </c>
      <c r="OMX12" s="12" t="s">
        <v>19</v>
      </c>
      <c r="OMY12" s="12" t="s">
        <v>15</v>
      </c>
      <c r="OMZ12" s="13" t="s">
        <v>21</v>
      </c>
      <c r="ONA12" s="8">
        <v>42796</v>
      </c>
      <c r="ONB12" s="12" t="s">
        <v>19</v>
      </c>
      <c r="ONC12" s="12" t="s">
        <v>15</v>
      </c>
      <c r="OND12" s="13" t="s">
        <v>21</v>
      </c>
      <c r="ONE12" s="8">
        <v>42796</v>
      </c>
      <c r="ONF12" s="12" t="s">
        <v>19</v>
      </c>
      <c r="ONG12" s="12" t="s">
        <v>15</v>
      </c>
      <c r="ONH12" s="13" t="s">
        <v>21</v>
      </c>
      <c r="ONI12" s="8">
        <v>42796</v>
      </c>
      <c r="ONJ12" s="12" t="s">
        <v>19</v>
      </c>
      <c r="ONK12" s="12" t="s">
        <v>15</v>
      </c>
      <c r="ONL12" s="13" t="s">
        <v>21</v>
      </c>
      <c r="ONM12" s="8">
        <v>42796</v>
      </c>
      <c r="ONN12" s="12" t="s">
        <v>19</v>
      </c>
      <c r="ONO12" s="12" t="s">
        <v>15</v>
      </c>
      <c r="ONP12" s="13" t="s">
        <v>21</v>
      </c>
      <c r="ONQ12" s="8">
        <v>42796</v>
      </c>
      <c r="ONR12" s="12" t="s">
        <v>19</v>
      </c>
      <c r="ONS12" s="12" t="s">
        <v>15</v>
      </c>
      <c r="ONT12" s="13" t="s">
        <v>21</v>
      </c>
      <c r="ONU12" s="8">
        <v>42796</v>
      </c>
      <c r="ONV12" s="12" t="s">
        <v>19</v>
      </c>
      <c r="ONW12" s="12" t="s">
        <v>15</v>
      </c>
      <c r="ONX12" s="13" t="s">
        <v>21</v>
      </c>
      <c r="ONY12" s="8">
        <v>42796</v>
      </c>
      <c r="ONZ12" s="12" t="s">
        <v>19</v>
      </c>
      <c r="OOA12" s="12" t="s">
        <v>15</v>
      </c>
      <c r="OOB12" s="13" t="s">
        <v>21</v>
      </c>
      <c r="OOC12" s="8">
        <v>42796</v>
      </c>
      <c r="OOD12" s="12" t="s">
        <v>19</v>
      </c>
      <c r="OOE12" s="12" t="s">
        <v>15</v>
      </c>
      <c r="OOF12" s="13" t="s">
        <v>21</v>
      </c>
      <c r="OOG12" s="8">
        <v>42796</v>
      </c>
      <c r="OOH12" s="12" t="s">
        <v>19</v>
      </c>
      <c r="OOI12" s="12" t="s">
        <v>15</v>
      </c>
      <c r="OOJ12" s="13" t="s">
        <v>21</v>
      </c>
      <c r="OOK12" s="8">
        <v>42796</v>
      </c>
      <c r="OOL12" s="12" t="s">
        <v>19</v>
      </c>
      <c r="OOM12" s="12" t="s">
        <v>15</v>
      </c>
      <c r="OON12" s="13" t="s">
        <v>21</v>
      </c>
      <c r="OOO12" s="8">
        <v>42796</v>
      </c>
      <c r="OOP12" s="12" t="s">
        <v>19</v>
      </c>
      <c r="OOQ12" s="12" t="s">
        <v>15</v>
      </c>
      <c r="OOR12" s="13" t="s">
        <v>21</v>
      </c>
      <c r="OOS12" s="8">
        <v>42796</v>
      </c>
      <c r="OOT12" s="12" t="s">
        <v>19</v>
      </c>
      <c r="OOU12" s="12" t="s">
        <v>15</v>
      </c>
      <c r="OOV12" s="13" t="s">
        <v>21</v>
      </c>
      <c r="OOW12" s="8">
        <v>42796</v>
      </c>
      <c r="OOX12" s="12" t="s">
        <v>19</v>
      </c>
      <c r="OOY12" s="12" t="s">
        <v>15</v>
      </c>
      <c r="OOZ12" s="13" t="s">
        <v>21</v>
      </c>
      <c r="OPA12" s="8">
        <v>42796</v>
      </c>
      <c r="OPB12" s="12" t="s">
        <v>19</v>
      </c>
      <c r="OPC12" s="12" t="s">
        <v>15</v>
      </c>
      <c r="OPD12" s="13" t="s">
        <v>21</v>
      </c>
      <c r="OPE12" s="8">
        <v>42796</v>
      </c>
      <c r="OPF12" s="12" t="s">
        <v>19</v>
      </c>
      <c r="OPG12" s="12" t="s">
        <v>15</v>
      </c>
      <c r="OPH12" s="13" t="s">
        <v>21</v>
      </c>
      <c r="OPI12" s="8">
        <v>42796</v>
      </c>
      <c r="OPJ12" s="12" t="s">
        <v>19</v>
      </c>
      <c r="OPK12" s="12" t="s">
        <v>15</v>
      </c>
      <c r="OPL12" s="13" t="s">
        <v>21</v>
      </c>
      <c r="OPM12" s="8">
        <v>42796</v>
      </c>
      <c r="OPN12" s="12" t="s">
        <v>19</v>
      </c>
      <c r="OPO12" s="12" t="s">
        <v>15</v>
      </c>
      <c r="OPP12" s="13" t="s">
        <v>21</v>
      </c>
      <c r="OPQ12" s="8">
        <v>42796</v>
      </c>
      <c r="OPR12" s="12" t="s">
        <v>19</v>
      </c>
      <c r="OPS12" s="12" t="s">
        <v>15</v>
      </c>
      <c r="OPT12" s="13" t="s">
        <v>21</v>
      </c>
      <c r="OPU12" s="8">
        <v>42796</v>
      </c>
      <c r="OPV12" s="12" t="s">
        <v>19</v>
      </c>
      <c r="OPW12" s="12" t="s">
        <v>15</v>
      </c>
      <c r="OPX12" s="13" t="s">
        <v>21</v>
      </c>
      <c r="OPY12" s="8">
        <v>42796</v>
      </c>
      <c r="OPZ12" s="12" t="s">
        <v>19</v>
      </c>
      <c r="OQA12" s="12" t="s">
        <v>15</v>
      </c>
      <c r="OQB12" s="13" t="s">
        <v>21</v>
      </c>
      <c r="OQC12" s="8">
        <v>42796</v>
      </c>
      <c r="OQD12" s="12" t="s">
        <v>19</v>
      </c>
      <c r="OQE12" s="12" t="s">
        <v>15</v>
      </c>
      <c r="OQF12" s="13" t="s">
        <v>21</v>
      </c>
      <c r="OQG12" s="8">
        <v>42796</v>
      </c>
      <c r="OQH12" s="12" t="s">
        <v>19</v>
      </c>
      <c r="OQI12" s="12" t="s">
        <v>15</v>
      </c>
      <c r="OQJ12" s="13" t="s">
        <v>21</v>
      </c>
      <c r="OQK12" s="8">
        <v>42796</v>
      </c>
      <c r="OQL12" s="12" t="s">
        <v>19</v>
      </c>
      <c r="OQM12" s="12" t="s">
        <v>15</v>
      </c>
      <c r="OQN12" s="13" t="s">
        <v>21</v>
      </c>
      <c r="OQO12" s="8">
        <v>42796</v>
      </c>
      <c r="OQP12" s="12" t="s">
        <v>19</v>
      </c>
      <c r="OQQ12" s="12" t="s">
        <v>15</v>
      </c>
      <c r="OQR12" s="13" t="s">
        <v>21</v>
      </c>
      <c r="OQS12" s="8">
        <v>42796</v>
      </c>
      <c r="OQT12" s="12" t="s">
        <v>19</v>
      </c>
      <c r="OQU12" s="12" t="s">
        <v>15</v>
      </c>
      <c r="OQV12" s="13" t="s">
        <v>21</v>
      </c>
      <c r="OQW12" s="8">
        <v>42796</v>
      </c>
      <c r="OQX12" s="12" t="s">
        <v>19</v>
      </c>
      <c r="OQY12" s="12" t="s">
        <v>15</v>
      </c>
      <c r="OQZ12" s="13" t="s">
        <v>21</v>
      </c>
      <c r="ORA12" s="8">
        <v>42796</v>
      </c>
      <c r="ORB12" s="12" t="s">
        <v>19</v>
      </c>
      <c r="ORC12" s="12" t="s">
        <v>15</v>
      </c>
      <c r="ORD12" s="13" t="s">
        <v>21</v>
      </c>
      <c r="ORE12" s="8">
        <v>42796</v>
      </c>
      <c r="ORF12" s="12" t="s">
        <v>19</v>
      </c>
      <c r="ORG12" s="12" t="s">
        <v>15</v>
      </c>
      <c r="ORH12" s="13" t="s">
        <v>21</v>
      </c>
      <c r="ORI12" s="8">
        <v>42796</v>
      </c>
      <c r="ORJ12" s="12" t="s">
        <v>19</v>
      </c>
      <c r="ORK12" s="12" t="s">
        <v>15</v>
      </c>
      <c r="ORL12" s="13" t="s">
        <v>21</v>
      </c>
      <c r="ORM12" s="8">
        <v>42796</v>
      </c>
      <c r="ORN12" s="12" t="s">
        <v>19</v>
      </c>
      <c r="ORO12" s="12" t="s">
        <v>15</v>
      </c>
      <c r="ORP12" s="13" t="s">
        <v>21</v>
      </c>
      <c r="ORQ12" s="8">
        <v>42796</v>
      </c>
      <c r="ORR12" s="12" t="s">
        <v>19</v>
      </c>
      <c r="ORS12" s="12" t="s">
        <v>15</v>
      </c>
      <c r="ORT12" s="13" t="s">
        <v>21</v>
      </c>
      <c r="ORU12" s="8">
        <v>42796</v>
      </c>
      <c r="ORV12" s="12" t="s">
        <v>19</v>
      </c>
      <c r="ORW12" s="12" t="s">
        <v>15</v>
      </c>
      <c r="ORX12" s="13" t="s">
        <v>21</v>
      </c>
      <c r="ORY12" s="8">
        <v>42796</v>
      </c>
      <c r="ORZ12" s="12" t="s">
        <v>19</v>
      </c>
      <c r="OSA12" s="12" t="s">
        <v>15</v>
      </c>
      <c r="OSB12" s="13" t="s">
        <v>21</v>
      </c>
      <c r="OSC12" s="8">
        <v>42796</v>
      </c>
      <c r="OSD12" s="12" t="s">
        <v>19</v>
      </c>
      <c r="OSE12" s="12" t="s">
        <v>15</v>
      </c>
      <c r="OSF12" s="13" t="s">
        <v>21</v>
      </c>
      <c r="OSG12" s="8">
        <v>42796</v>
      </c>
      <c r="OSH12" s="12" t="s">
        <v>19</v>
      </c>
      <c r="OSI12" s="12" t="s">
        <v>15</v>
      </c>
      <c r="OSJ12" s="13" t="s">
        <v>21</v>
      </c>
      <c r="OSK12" s="8">
        <v>42796</v>
      </c>
      <c r="OSL12" s="12" t="s">
        <v>19</v>
      </c>
      <c r="OSM12" s="12" t="s">
        <v>15</v>
      </c>
      <c r="OSN12" s="13" t="s">
        <v>21</v>
      </c>
      <c r="OSO12" s="8">
        <v>42796</v>
      </c>
      <c r="OSP12" s="12" t="s">
        <v>19</v>
      </c>
      <c r="OSQ12" s="12" t="s">
        <v>15</v>
      </c>
      <c r="OSR12" s="13" t="s">
        <v>21</v>
      </c>
      <c r="OSS12" s="8">
        <v>42796</v>
      </c>
      <c r="OST12" s="12" t="s">
        <v>19</v>
      </c>
      <c r="OSU12" s="12" t="s">
        <v>15</v>
      </c>
      <c r="OSV12" s="13" t="s">
        <v>21</v>
      </c>
      <c r="OSW12" s="8">
        <v>42796</v>
      </c>
      <c r="OSX12" s="12" t="s">
        <v>19</v>
      </c>
      <c r="OSY12" s="12" t="s">
        <v>15</v>
      </c>
      <c r="OSZ12" s="13" t="s">
        <v>21</v>
      </c>
      <c r="OTA12" s="8">
        <v>42796</v>
      </c>
      <c r="OTB12" s="12" t="s">
        <v>19</v>
      </c>
      <c r="OTC12" s="12" t="s">
        <v>15</v>
      </c>
      <c r="OTD12" s="13" t="s">
        <v>21</v>
      </c>
      <c r="OTE12" s="8">
        <v>42796</v>
      </c>
      <c r="OTF12" s="12" t="s">
        <v>19</v>
      </c>
      <c r="OTG12" s="12" t="s">
        <v>15</v>
      </c>
      <c r="OTH12" s="13" t="s">
        <v>21</v>
      </c>
      <c r="OTI12" s="8">
        <v>42796</v>
      </c>
      <c r="OTJ12" s="12" t="s">
        <v>19</v>
      </c>
      <c r="OTK12" s="12" t="s">
        <v>15</v>
      </c>
      <c r="OTL12" s="13" t="s">
        <v>21</v>
      </c>
      <c r="OTM12" s="8">
        <v>42796</v>
      </c>
      <c r="OTN12" s="12" t="s">
        <v>19</v>
      </c>
      <c r="OTO12" s="12" t="s">
        <v>15</v>
      </c>
      <c r="OTP12" s="13" t="s">
        <v>21</v>
      </c>
      <c r="OTQ12" s="8">
        <v>42796</v>
      </c>
      <c r="OTR12" s="12" t="s">
        <v>19</v>
      </c>
      <c r="OTS12" s="12" t="s">
        <v>15</v>
      </c>
      <c r="OTT12" s="13" t="s">
        <v>21</v>
      </c>
      <c r="OTU12" s="8">
        <v>42796</v>
      </c>
      <c r="OTV12" s="12" t="s">
        <v>19</v>
      </c>
      <c r="OTW12" s="12" t="s">
        <v>15</v>
      </c>
      <c r="OTX12" s="13" t="s">
        <v>21</v>
      </c>
      <c r="OTY12" s="8">
        <v>42796</v>
      </c>
      <c r="OTZ12" s="12" t="s">
        <v>19</v>
      </c>
      <c r="OUA12" s="12" t="s">
        <v>15</v>
      </c>
      <c r="OUB12" s="13" t="s">
        <v>21</v>
      </c>
      <c r="OUC12" s="8">
        <v>42796</v>
      </c>
      <c r="OUD12" s="12" t="s">
        <v>19</v>
      </c>
      <c r="OUE12" s="12" t="s">
        <v>15</v>
      </c>
      <c r="OUF12" s="13" t="s">
        <v>21</v>
      </c>
      <c r="OUG12" s="8">
        <v>42796</v>
      </c>
      <c r="OUH12" s="12" t="s">
        <v>19</v>
      </c>
      <c r="OUI12" s="12" t="s">
        <v>15</v>
      </c>
      <c r="OUJ12" s="13" t="s">
        <v>21</v>
      </c>
      <c r="OUK12" s="8">
        <v>42796</v>
      </c>
      <c r="OUL12" s="12" t="s">
        <v>19</v>
      </c>
      <c r="OUM12" s="12" t="s">
        <v>15</v>
      </c>
      <c r="OUN12" s="13" t="s">
        <v>21</v>
      </c>
      <c r="OUO12" s="8">
        <v>42796</v>
      </c>
      <c r="OUP12" s="12" t="s">
        <v>19</v>
      </c>
      <c r="OUQ12" s="12" t="s">
        <v>15</v>
      </c>
      <c r="OUR12" s="13" t="s">
        <v>21</v>
      </c>
      <c r="OUS12" s="8">
        <v>42796</v>
      </c>
      <c r="OUT12" s="12" t="s">
        <v>19</v>
      </c>
      <c r="OUU12" s="12" t="s">
        <v>15</v>
      </c>
      <c r="OUV12" s="13" t="s">
        <v>21</v>
      </c>
      <c r="OUW12" s="8">
        <v>42796</v>
      </c>
      <c r="OUX12" s="12" t="s">
        <v>19</v>
      </c>
      <c r="OUY12" s="12" t="s">
        <v>15</v>
      </c>
      <c r="OUZ12" s="13" t="s">
        <v>21</v>
      </c>
      <c r="OVA12" s="8">
        <v>42796</v>
      </c>
      <c r="OVB12" s="12" t="s">
        <v>19</v>
      </c>
      <c r="OVC12" s="12" t="s">
        <v>15</v>
      </c>
      <c r="OVD12" s="13" t="s">
        <v>21</v>
      </c>
      <c r="OVE12" s="8">
        <v>42796</v>
      </c>
      <c r="OVF12" s="12" t="s">
        <v>19</v>
      </c>
      <c r="OVG12" s="12" t="s">
        <v>15</v>
      </c>
      <c r="OVH12" s="13" t="s">
        <v>21</v>
      </c>
      <c r="OVI12" s="8">
        <v>42796</v>
      </c>
      <c r="OVJ12" s="12" t="s">
        <v>19</v>
      </c>
      <c r="OVK12" s="12" t="s">
        <v>15</v>
      </c>
      <c r="OVL12" s="13" t="s">
        <v>21</v>
      </c>
      <c r="OVM12" s="8">
        <v>42796</v>
      </c>
      <c r="OVN12" s="12" t="s">
        <v>19</v>
      </c>
      <c r="OVO12" s="12" t="s">
        <v>15</v>
      </c>
      <c r="OVP12" s="13" t="s">
        <v>21</v>
      </c>
      <c r="OVQ12" s="8">
        <v>42796</v>
      </c>
      <c r="OVR12" s="12" t="s">
        <v>19</v>
      </c>
      <c r="OVS12" s="12" t="s">
        <v>15</v>
      </c>
      <c r="OVT12" s="13" t="s">
        <v>21</v>
      </c>
      <c r="OVU12" s="8">
        <v>42796</v>
      </c>
      <c r="OVV12" s="12" t="s">
        <v>19</v>
      </c>
      <c r="OVW12" s="12" t="s">
        <v>15</v>
      </c>
      <c r="OVX12" s="13" t="s">
        <v>21</v>
      </c>
      <c r="OVY12" s="8">
        <v>42796</v>
      </c>
      <c r="OVZ12" s="12" t="s">
        <v>19</v>
      </c>
      <c r="OWA12" s="12" t="s">
        <v>15</v>
      </c>
      <c r="OWB12" s="13" t="s">
        <v>21</v>
      </c>
      <c r="OWC12" s="8">
        <v>42796</v>
      </c>
      <c r="OWD12" s="12" t="s">
        <v>19</v>
      </c>
      <c r="OWE12" s="12" t="s">
        <v>15</v>
      </c>
      <c r="OWF12" s="13" t="s">
        <v>21</v>
      </c>
      <c r="OWG12" s="8">
        <v>42796</v>
      </c>
      <c r="OWH12" s="12" t="s">
        <v>19</v>
      </c>
      <c r="OWI12" s="12" t="s">
        <v>15</v>
      </c>
      <c r="OWJ12" s="13" t="s">
        <v>21</v>
      </c>
      <c r="OWK12" s="8">
        <v>42796</v>
      </c>
      <c r="OWL12" s="12" t="s">
        <v>19</v>
      </c>
      <c r="OWM12" s="12" t="s">
        <v>15</v>
      </c>
      <c r="OWN12" s="13" t="s">
        <v>21</v>
      </c>
      <c r="OWO12" s="8">
        <v>42796</v>
      </c>
      <c r="OWP12" s="12" t="s">
        <v>19</v>
      </c>
      <c r="OWQ12" s="12" t="s">
        <v>15</v>
      </c>
      <c r="OWR12" s="13" t="s">
        <v>21</v>
      </c>
      <c r="OWS12" s="8">
        <v>42796</v>
      </c>
      <c r="OWT12" s="12" t="s">
        <v>19</v>
      </c>
      <c r="OWU12" s="12" t="s">
        <v>15</v>
      </c>
      <c r="OWV12" s="13" t="s">
        <v>21</v>
      </c>
      <c r="OWW12" s="8">
        <v>42796</v>
      </c>
      <c r="OWX12" s="12" t="s">
        <v>19</v>
      </c>
      <c r="OWY12" s="12" t="s">
        <v>15</v>
      </c>
      <c r="OWZ12" s="13" t="s">
        <v>21</v>
      </c>
      <c r="OXA12" s="8">
        <v>42796</v>
      </c>
      <c r="OXB12" s="12" t="s">
        <v>19</v>
      </c>
      <c r="OXC12" s="12" t="s">
        <v>15</v>
      </c>
      <c r="OXD12" s="13" t="s">
        <v>21</v>
      </c>
      <c r="OXE12" s="8">
        <v>42796</v>
      </c>
      <c r="OXF12" s="12" t="s">
        <v>19</v>
      </c>
      <c r="OXG12" s="12" t="s">
        <v>15</v>
      </c>
      <c r="OXH12" s="13" t="s">
        <v>21</v>
      </c>
      <c r="OXI12" s="8">
        <v>42796</v>
      </c>
      <c r="OXJ12" s="12" t="s">
        <v>19</v>
      </c>
      <c r="OXK12" s="12" t="s">
        <v>15</v>
      </c>
      <c r="OXL12" s="13" t="s">
        <v>21</v>
      </c>
      <c r="OXM12" s="8">
        <v>42796</v>
      </c>
      <c r="OXN12" s="12" t="s">
        <v>19</v>
      </c>
      <c r="OXO12" s="12" t="s">
        <v>15</v>
      </c>
      <c r="OXP12" s="13" t="s">
        <v>21</v>
      </c>
      <c r="OXQ12" s="8">
        <v>42796</v>
      </c>
      <c r="OXR12" s="12" t="s">
        <v>19</v>
      </c>
      <c r="OXS12" s="12" t="s">
        <v>15</v>
      </c>
      <c r="OXT12" s="13" t="s">
        <v>21</v>
      </c>
      <c r="OXU12" s="8">
        <v>42796</v>
      </c>
      <c r="OXV12" s="12" t="s">
        <v>19</v>
      </c>
      <c r="OXW12" s="12" t="s">
        <v>15</v>
      </c>
      <c r="OXX12" s="13" t="s">
        <v>21</v>
      </c>
      <c r="OXY12" s="8">
        <v>42796</v>
      </c>
      <c r="OXZ12" s="12" t="s">
        <v>19</v>
      </c>
      <c r="OYA12" s="12" t="s">
        <v>15</v>
      </c>
      <c r="OYB12" s="13" t="s">
        <v>21</v>
      </c>
      <c r="OYC12" s="8">
        <v>42796</v>
      </c>
      <c r="OYD12" s="12" t="s">
        <v>19</v>
      </c>
      <c r="OYE12" s="12" t="s">
        <v>15</v>
      </c>
      <c r="OYF12" s="13" t="s">
        <v>21</v>
      </c>
      <c r="OYG12" s="8">
        <v>42796</v>
      </c>
      <c r="OYH12" s="12" t="s">
        <v>19</v>
      </c>
      <c r="OYI12" s="12" t="s">
        <v>15</v>
      </c>
      <c r="OYJ12" s="13" t="s">
        <v>21</v>
      </c>
      <c r="OYK12" s="8">
        <v>42796</v>
      </c>
      <c r="OYL12" s="12" t="s">
        <v>19</v>
      </c>
      <c r="OYM12" s="12" t="s">
        <v>15</v>
      </c>
      <c r="OYN12" s="13" t="s">
        <v>21</v>
      </c>
      <c r="OYO12" s="8">
        <v>42796</v>
      </c>
      <c r="OYP12" s="12" t="s">
        <v>19</v>
      </c>
      <c r="OYQ12" s="12" t="s">
        <v>15</v>
      </c>
      <c r="OYR12" s="13" t="s">
        <v>21</v>
      </c>
      <c r="OYS12" s="8">
        <v>42796</v>
      </c>
      <c r="OYT12" s="12" t="s">
        <v>19</v>
      </c>
      <c r="OYU12" s="12" t="s">
        <v>15</v>
      </c>
      <c r="OYV12" s="13" t="s">
        <v>21</v>
      </c>
      <c r="OYW12" s="8">
        <v>42796</v>
      </c>
      <c r="OYX12" s="12" t="s">
        <v>19</v>
      </c>
      <c r="OYY12" s="12" t="s">
        <v>15</v>
      </c>
      <c r="OYZ12" s="13" t="s">
        <v>21</v>
      </c>
      <c r="OZA12" s="8">
        <v>42796</v>
      </c>
      <c r="OZB12" s="12" t="s">
        <v>19</v>
      </c>
      <c r="OZC12" s="12" t="s">
        <v>15</v>
      </c>
      <c r="OZD12" s="13" t="s">
        <v>21</v>
      </c>
      <c r="OZE12" s="8">
        <v>42796</v>
      </c>
      <c r="OZF12" s="12" t="s">
        <v>19</v>
      </c>
      <c r="OZG12" s="12" t="s">
        <v>15</v>
      </c>
      <c r="OZH12" s="13" t="s">
        <v>21</v>
      </c>
      <c r="OZI12" s="8">
        <v>42796</v>
      </c>
      <c r="OZJ12" s="12" t="s">
        <v>19</v>
      </c>
      <c r="OZK12" s="12" t="s">
        <v>15</v>
      </c>
      <c r="OZL12" s="13" t="s">
        <v>21</v>
      </c>
      <c r="OZM12" s="8">
        <v>42796</v>
      </c>
      <c r="OZN12" s="12" t="s">
        <v>19</v>
      </c>
      <c r="OZO12" s="12" t="s">
        <v>15</v>
      </c>
      <c r="OZP12" s="13" t="s">
        <v>21</v>
      </c>
      <c r="OZQ12" s="8">
        <v>42796</v>
      </c>
      <c r="OZR12" s="12" t="s">
        <v>19</v>
      </c>
      <c r="OZS12" s="12" t="s">
        <v>15</v>
      </c>
      <c r="OZT12" s="13" t="s">
        <v>21</v>
      </c>
      <c r="OZU12" s="8">
        <v>42796</v>
      </c>
      <c r="OZV12" s="12" t="s">
        <v>19</v>
      </c>
      <c r="OZW12" s="12" t="s">
        <v>15</v>
      </c>
      <c r="OZX12" s="13" t="s">
        <v>21</v>
      </c>
      <c r="OZY12" s="8">
        <v>42796</v>
      </c>
      <c r="OZZ12" s="12" t="s">
        <v>19</v>
      </c>
      <c r="PAA12" s="12" t="s">
        <v>15</v>
      </c>
      <c r="PAB12" s="13" t="s">
        <v>21</v>
      </c>
      <c r="PAC12" s="8">
        <v>42796</v>
      </c>
      <c r="PAD12" s="12" t="s">
        <v>19</v>
      </c>
      <c r="PAE12" s="12" t="s">
        <v>15</v>
      </c>
      <c r="PAF12" s="13" t="s">
        <v>21</v>
      </c>
      <c r="PAG12" s="8">
        <v>42796</v>
      </c>
      <c r="PAH12" s="12" t="s">
        <v>19</v>
      </c>
      <c r="PAI12" s="12" t="s">
        <v>15</v>
      </c>
      <c r="PAJ12" s="13" t="s">
        <v>21</v>
      </c>
      <c r="PAK12" s="8">
        <v>42796</v>
      </c>
      <c r="PAL12" s="12" t="s">
        <v>19</v>
      </c>
      <c r="PAM12" s="12" t="s">
        <v>15</v>
      </c>
      <c r="PAN12" s="13" t="s">
        <v>21</v>
      </c>
      <c r="PAO12" s="8">
        <v>42796</v>
      </c>
      <c r="PAP12" s="12" t="s">
        <v>19</v>
      </c>
      <c r="PAQ12" s="12" t="s">
        <v>15</v>
      </c>
      <c r="PAR12" s="13" t="s">
        <v>21</v>
      </c>
      <c r="PAS12" s="8">
        <v>42796</v>
      </c>
      <c r="PAT12" s="12" t="s">
        <v>19</v>
      </c>
      <c r="PAU12" s="12" t="s">
        <v>15</v>
      </c>
      <c r="PAV12" s="13" t="s">
        <v>21</v>
      </c>
      <c r="PAW12" s="8">
        <v>42796</v>
      </c>
      <c r="PAX12" s="12" t="s">
        <v>19</v>
      </c>
      <c r="PAY12" s="12" t="s">
        <v>15</v>
      </c>
      <c r="PAZ12" s="13" t="s">
        <v>21</v>
      </c>
      <c r="PBA12" s="8">
        <v>42796</v>
      </c>
      <c r="PBB12" s="12" t="s">
        <v>19</v>
      </c>
      <c r="PBC12" s="12" t="s">
        <v>15</v>
      </c>
      <c r="PBD12" s="13" t="s">
        <v>21</v>
      </c>
      <c r="PBE12" s="8">
        <v>42796</v>
      </c>
      <c r="PBF12" s="12" t="s">
        <v>19</v>
      </c>
      <c r="PBG12" s="12" t="s">
        <v>15</v>
      </c>
      <c r="PBH12" s="13" t="s">
        <v>21</v>
      </c>
      <c r="PBI12" s="8">
        <v>42796</v>
      </c>
      <c r="PBJ12" s="12" t="s">
        <v>19</v>
      </c>
      <c r="PBK12" s="12" t="s">
        <v>15</v>
      </c>
      <c r="PBL12" s="13" t="s">
        <v>21</v>
      </c>
      <c r="PBM12" s="8">
        <v>42796</v>
      </c>
      <c r="PBN12" s="12" t="s">
        <v>19</v>
      </c>
      <c r="PBO12" s="12" t="s">
        <v>15</v>
      </c>
      <c r="PBP12" s="13" t="s">
        <v>21</v>
      </c>
      <c r="PBQ12" s="8">
        <v>42796</v>
      </c>
      <c r="PBR12" s="12" t="s">
        <v>19</v>
      </c>
      <c r="PBS12" s="12" t="s">
        <v>15</v>
      </c>
      <c r="PBT12" s="13" t="s">
        <v>21</v>
      </c>
      <c r="PBU12" s="8">
        <v>42796</v>
      </c>
      <c r="PBV12" s="12" t="s">
        <v>19</v>
      </c>
      <c r="PBW12" s="12" t="s">
        <v>15</v>
      </c>
      <c r="PBX12" s="13" t="s">
        <v>21</v>
      </c>
      <c r="PBY12" s="8">
        <v>42796</v>
      </c>
      <c r="PBZ12" s="12" t="s">
        <v>19</v>
      </c>
      <c r="PCA12" s="12" t="s">
        <v>15</v>
      </c>
      <c r="PCB12" s="13" t="s">
        <v>21</v>
      </c>
      <c r="PCC12" s="8">
        <v>42796</v>
      </c>
      <c r="PCD12" s="12" t="s">
        <v>19</v>
      </c>
      <c r="PCE12" s="12" t="s">
        <v>15</v>
      </c>
      <c r="PCF12" s="13" t="s">
        <v>21</v>
      </c>
      <c r="PCG12" s="8">
        <v>42796</v>
      </c>
      <c r="PCH12" s="12" t="s">
        <v>19</v>
      </c>
      <c r="PCI12" s="12" t="s">
        <v>15</v>
      </c>
      <c r="PCJ12" s="13" t="s">
        <v>21</v>
      </c>
      <c r="PCK12" s="8">
        <v>42796</v>
      </c>
      <c r="PCL12" s="12" t="s">
        <v>19</v>
      </c>
      <c r="PCM12" s="12" t="s">
        <v>15</v>
      </c>
      <c r="PCN12" s="13" t="s">
        <v>21</v>
      </c>
      <c r="PCO12" s="8">
        <v>42796</v>
      </c>
      <c r="PCP12" s="12" t="s">
        <v>19</v>
      </c>
      <c r="PCQ12" s="12" t="s">
        <v>15</v>
      </c>
      <c r="PCR12" s="13" t="s">
        <v>21</v>
      </c>
      <c r="PCS12" s="8">
        <v>42796</v>
      </c>
      <c r="PCT12" s="12" t="s">
        <v>19</v>
      </c>
      <c r="PCU12" s="12" t="s">
        <v>15</v>
      </c>
      <c r="PCV12" s="13" t="s">
        <v>21</v>
      </c>
      <c r="PCW12" s="8">
        <v>42796</v>
      </c>
      <c r="PCX12" s="12" t="s">
        <v>19</v>
      </c>
      <c r="PCY12" s="12" t="s">
        <v>15</v>
      </c>
      <c r="PCZ12" s="13" t="s">
        <v>21</v>
      </c>
      <c r="PDA12" s="8">
        <v>42796</v>
      </c>
      <c r="PDB12" s="12" t="s">
        <v>19</v>
      </c>
      <c r="PDC12" s="12" t="s">
        <v>15</v>
      </c>
      <c r="PDD12" s="13" t="s">
        <v>21</v>
      </c>
      <c r="PDE12" s="8">
        <v>42796</v>
      </c>
      <c r="PDF12" s="12" t="s">
        <v>19</v>
      </c>
      <c r="PDG12" s="12" t="s">
        <v>15</v>
      </c>
      <c r="PDH12" s="13" t="s">
        <v>21</v>
      </c>
      <c r="PDI12" s="8">
        <v>42796</v>
      </c>
      <c r="PDJ12" s="12" t="s">
        <v>19</v>
      </c>
      <c r="PDK12" s="12" t="s">
        <v>15</v>
      </c>
      <c r="PDL12" s="13" t="s">
        <v>21</v>
      </c>
      <c r="PDM12" s="8">
        <v>42796</v>
      </c>
      <c r="PDN12" s="12" t="s">
        <v>19</v>
      </c>
      <c r="PDO12" s="12" t="s">
        <v>15</v>
      </c>
      <c r="PDP12" s="13" t="s">
        <v>21</v>
      </c>
      <c r="PDQ12" s="8">
        <v>42796</v>
      </c>
      <c r="PDR12" s="12" t="s">
        <v>19</v>
      </c>
      <c r="PDS12" s="12" t="s">
        <v>15</v>
      </c>
      <c r="PDT12" s="13" t="s">
        <v>21</v>
      </c>
      <c r="PDU12" s="8">
        <v>42796</v>
      </c>
      <c r="PDV12" s="12" t="s">
        <v>19</v>
      </c>
      <c r="PDW12" s="12" t="s">
        <v>15</v>
      </c>
      <c r="PDX12" s="13" t="s">
        <v>21</v>
      </c>
      <c r="PDY12" s="8">
        <v>42796</v>
      </c>
      <c r="PDZ12" s="12" t="s">
        <v>19</v>
      </c>
      <c r="PEA12" s="12" t="s">
        <v>15</v>
      </c>
      <c r="PEB12" s="13" t="s">
        <v>21</v>
      </c>
      <c r="PEC12" s="8">
        <v>42796</v>
      </c>
      <c r="PED12" s="12" t="s">
        <v>19</v>
      </c>
      <c r="PEE12" s="12" t="s">
        <v>15</v>
      </c>
      <c r="PEF12" s="13" t="s">
        <v>21</v>
      </c>
      <c r="PEG12" s="8">
        <v>42796</v>
      </c>
      <c r="PEH12" s="12" t="s">
        <v>19</v>
      </c>
      <c r="PEI12" s="12" t="s">
        <v>15</v>
      </c>
      <c r="PEJ12" s="13" t="s">
        <v>21</v>
      </c>
      <c r="PEK12" s="8">
        <v>42796</v>
      </c>
      <c r="PEL12" s="12" t="s">
        <v>19</v>
      </c>
      <c r="PEM12" s="12" t="s">
        <v>15</v>
      </c>
      <c r="PEN12" s="13" t="s">
        <v>21</v>
      </c>
      <c r="PEO12" s="8">
        <v>42796</v>
      </c>
      <c r="PEP12" s="12" t="s">
        <v>19</v>
      </c>
      <c r="PEQ12" s="12" t="s">
        <v>15</v>
      </c>
      <c r="PER12" s="13" t="s">
        <v>21</v>
      </c>
      <c r="PES12" s="8">
        <v>42796</v>
      </c>
      <c r="PET12" s="12" t="s">
        <v>19</v>
      </c>
      <c r="PEU12" s="12" t="s">
        <v>15</v>
      </c>
      <c r="PEV12" s="13" t="s">
        <v>21</v>
      </c>
      <c r="PEW12" s="8">
        <v>42796</v>
      </c>
      <c r="PEX12" s="12" t="s">
        <v>19</v>
      </c>
      <c r="PEY12" s="12" t="s">
        <v>15</v>
      </c>
      <c r="PEZ12" s="13" t="s">
        <v>21</v>
      </c>
      <c r="PFA12" s="8">
        <v>42796</v>
      </c>
      <c r="PFB12" s="12" t="s">
        <v>19</v>
      </c>
      <c r="PFC12" s="12" t="s">
        <v>15</v>
      </c>
      <c r="PFD12" s="13" t="s">
        <v>21</v>
      </c>
      <c r="PFE12" s="8">
        <v>42796</v>
      </c>
      <c r="PFF12" s="12" t="s">
        <v>19</v>
      </c>
      <c r="PFG12" s="12" t="s">
        <v>15</v>
      </c>
      <c r="PFH12" s="13" t="s">
        <v>21</v>
      </c>
      <c r="PFI12" s="8">
        <v>42796</v>
      </c>
      <c r="PFJ12" s="12" t="s">
        <v>19</v>
      </c>
      <c r="PFK12" s="12" t="s">
        <v>15</v>
      </c>
      <c r="PFL12" s="13" t="s">
        <v>21</v>
      </c>
      <c r="PFM12" s="8">
        <v>42796</v>
      </c>
      <c r="PFN12" s="12" t="s">
        <v>19</v>
      </c>
      <c r="PFO12" s="12" t="s">
        <v>15</v>
      </c>
      <c r="PFP12" s="13" t="s">
        <v>21</v>
      </c>
      <c r="PFQ12" s="8">
        <v>42796</v>
      </c>
      <c r="PFR12" s="12" t="s">
        <v>19</v>
      </c>
      <c r="PFS12" s="12" t="s">
        <v>15</v>
      </c>
      <c r="PFT12" s="13" t="s">
        <v>21</v>
      </c>
      <c r="PFU12" s="8">
        <v>42796</v>
      </c>
      <c r="PFV12" s="12" t="s">
        <v>19</v>
      </c>
      <c r="PFW12" s="12" t="s">
        <v>15</v>
      </c>
      <c r="PFX12" s="13" t="s">
        <v>21</v>
      </c>
      <c r="PFY12" s="8">
        <v>42796</v>
      </c>
      <c r="PFZ12" s="12" t="s">
        <v>19</v>
      </c>
      <c r="PGA12" s="12" t="s">
        <v>15</v>
      </c>
      <c r="PGB12" s="13" t="s">
        <v>21</v>
      </c>
      <c r="PGC12" s="8">
        <v>42796</v>
      </c>
      <c r="PGD12" s="12" t="s">
        <v>19</v>
      </c>
      <c r="PGE12" s="12" t="s">
        <v>15</v>
      </c>
      <c r="PGF12" s="13" t="s">
        <v>21</v>
      </c>
      <c r="PGG12" s="8">
        <v>42796</v>
      </c>
      <c r="PGH12" s="12" t="s">
        <v>19</v>
      </c>
      <c r="PGI12" s="12" t="s">
        <v>15</v>
      </c>
      <c r="PGJ12" s="13" t="s">
        <v>21</v>
      </c>
      <c r="PGK12" s="8">
        <v>42796</v>
      </c>
      <c r="PGL12" s="12" t="s">
        <v>19</v>
      </c>
      <c r="PGM12" s="12" t="s">
        <v>15</v>
      </c>
      <c r="PGN12" s="13" t="s">
        <v>21</v>
      </c>
      <c r="PGO12" s="8">
        <v>42796</v>
      </c>
      <c r="PGP12" s="12" t="s">
        <v>19</v>
      </c>
      <c r="PGQ12" s="12" t="s">
        <v>15</v>
      </c>
      <c r="PGR12" s="13" t="s">
        <v>21</v>
      </c>
      <c r="PGS12" s="8">
        <v>42796</v>
      </c>
      <c r="PGT12" s="12" t="s">
        <v>19</v>
      </c>
      <c r="PGU12" s="12" t="s">
        <v>15</v>
      </c>
      <c r="PGV12" s="13" t="s">
        <v>21</v>
      </c>
      <c r="PGW12" s="8">
        <v>42796</v>
      </c>
      <c r="PGX12" s="12" t="s">
        <v>19</v>
      </c>
      <c r="PGY12" s="12" t="s">
        <v>15</v>
      </c>
      <c r="PGZ12" s="13" t="s">
        <v>21</v>
      </c>
      <c r="PHA12" s="8">
        <v>42796</v>
      </c>
      <c r="PHB12" s="12" t="s">
        <v>19</v>
      </c>
      <c r="PHC12" s="12" t="s">
        <v>15</v>
      </c>
      <c r="PHD12" s="13" t="s">
        <v>21</v>
      </c>
      <c r="PHE12" s="8">
        <v>42796</v>
      </c>
      <c r="PHF12" s="12" t="s">
        <v>19</v>
      </c>
      <c r="PHG12" s="12" t="s">
        <v>15</v>
      </c>
      <c r="PHH12" s="13" t="s">
        <v>21</v>
      </c>
      <c r="PHI12" s="8">
        <v>42796</v>
      </c>
      <c r="PHJ12" s="12" t="s">
        <v>19</v>
      </c>
      <c r="PHK12" s="12" t="s">
        <v>15</v>
      </c>
      <c r="PHL12" s="13" t="s">
        <v>21</v>
      </c>
      <c r="PHM12" s="8">
        <v>42796</v>
      </c>
      <c r="PHN12" s="12" t="s">
        <v>19</v>
      </c>
      <c r="PHO12" s="12" t="s">
        <v>15</v>
      </c>
      <c r="PHP12" s="13" t="s">
        <v>21</v>
      </c>
      <c r="PHQ12" s="8">
        <v>42796</v>
      </c>
      <c r="PHR12" s="12" t="s">
        <v>19</v>
      </c>
      <c r="PHS12" s="12" t="s">
        <v>15</v>
      </c>
      <c r="PHT12" s="13" t="s">
        <v>21</v>
      </c>
      <c r="PHU12" s="8">
        <v>42796</v>
      </c>
      <c r="PHV12" s="12" t="s">
        <v>19</v>
      </c>
      <c r="PHW12" s="12" t="s">
        <v>15</v>
      </c>
      <c r="PHX12" s="13" t="s">
        <v>21</v>
      </c>
      <c r="PHY12" s="8">
        <v>42796</v>
      </c>
      <c r="PHZ12" s="12" t="s">
        <v>19</v>
      </c>
      <c r="PIA12" s="12" t="s">
        <v>15</v>
      </c>
      <c r="PIB12" s="13" t="s">
        <v>21</v>
      </c>
      <c r="PIC12" s="8">
        <v>42796</v>
      </c>
      <c r="PID12" s="12" t="s">
        <v>19</v>
      </c>
      <c r="PIE12" s="12" t="s">
        <v>15</v>
      </c>
      <c r="PIF12" s="13" t="s">
        <v>21</v>
      </c>
      <c r="PIG12" s="8">
        <v>42796</v>
      </c>
      <c r="PIH12" s="12" t="s">
        <v>19</v>
      </c>
      <c r="PII12" s="12" t="s">
        <v>15</v>
      </c>
      <c r="PIJ12" s="13" t="s">
        <v>21</v>
      </c>
      <c r="PIK12" s="8">
        <v>42796</v>
      </c>
      <c r="PIL12" s="12" t="s">
        <v>19</v>
      </c>
      <c r="PIM12" s="12" t="s">
        <v>15</v>
      </c>
      <c r="PIN12" s="13" t="s">
        <v>21</v>
      </c>
      <c r="PIO12" s="8">
        <v>42796</v>
      </c>
      <c r="PIP12" s="12" t="s">
        <v>19</v>
      </c>
      <c r="PIQ12" s="12" t="s">
        <v>15</v>
      </c>
      <c r="PIR12" s="13" t="s">
        <v>21</v>
      </c>
      <c r="PIS12" s="8">
        <v>42796</v>
      </c>
      <c r="PIT12" s="12" t="s">
        <v>19</v>
      </c>
      <c r="PIU12" s="12" t="s">
        <v>15</v>
      </c>
      <c r="PIV12" s="13" t="s">
        <v>21</v>
      </c>
      <c r="PIW12" s="8">
        <v>42796</v>
      </c>
      <c r="PIX12" s="12" t="s">
        <v>19</v>
      </c>
      <c r="PIY12" s="12" t="s">
        <v>15</v>
      </c>
      <c r="PIZ12" s="13" t="s">
        <v>21</v>
      </c>
      <c r="PJA12" s="8">
        <v>42796</v>
      </c>
      <c r="PJB12" s="12" t="s">
        <v>19</v>
      </c>
      <c r="PJC12" s="12" t="s">
        <v>15</v>
      </c>
      <c r="PJD12" s="13" t="s">
        <v>21</v>
      </c>
      <c r="PJE12" s="8">
        <v>42796</v>
      </c>
      <c r="PJF12" s="12" t="s">
        <v>19</v>
      </c>
      <c r="PJG12" s="12" t="s">
        <v>15</v>
      </c>
      <c r="PJH12" s="13" t="s">
        <v>21</v>
      </c>
      <c r="PJI12" s="8">
        <v>42796</v>
      </c>
      <c r="PJJ12" s="12" t="s">
        <v>19</v>
      </c>
      <c r="PJK12" s="12" t="s">
        <v>15</v>
      </c>
      <c r="PJL12" s="13" t="s">
        <v>21</v>
      </c>
      <c r="PJM12" s="8">
        <v>42796</v>
      </c>
      <c r="PJN12" s="12" t="s">
        <v>19</v>
      </c>
      <c r="PJO12" s="12" t="s">
        <v>15</v>
      </c>
      <c r="PJP12" s="13" t="s">
        <v>21</v>
      </c>
      <c r="PJQ12" s="8">
        <v>42796</v>
      </c>
      <c r="PJR12" s="12" t="s">
        <v>19</v>
      </c>
      <c r="PJS12" s="12" t="s">
        <v>15</v>
      </c>
      <c r="PJT12" s="13" t="s">
        <v>21</v>
      </c>
      <c r="PJU12" s="8">
        <v>42796</v>
      </c>
      <c r="PJV12" s="12" t="s">
        <v>19</v>
      </c>
      <c r="PJW12" s="12" t="s">
        <v>15</v>
      </c>
      <c r="PJX12" s="13" t="s">
        <v>21</v>
      </c>
      <c r="PJY12" s="8">
        <v>42796</v>
      </c>
      <c r="PJZ12" s="12" t="s">
        <v>19</v>
      </c>
      <c r="PKA12" s="12" t="s">
        <v>15</v>
      </c>
      <c r="PKB12" s="13" t="s">
        <v>21</v>
      </c>
      <c r="PKC12" s="8">
        <v>42796</v>
      </c>
      <c r="PKD12" s="12" t="s">
        <v>19</v>
      </c>
      <c r="PKE12" s="12" t="s">
        <v>15</v>
      </c>
      <c r="PKF12" s="13" t="s">
        <v>21</v>
      </c>
      <c r="PKG12" s="8">
        <v>42796</v>
      </c>
      <c r="PKH12" s="12" t="s">
        <v>19</v>
      </c>
      <c r="PKI12" s="12" t="s">
        <v>15</v>
      </c>
      <c r="PKJ12" s="13" t="s">
        <v>21</v>
      </c>
      <c r="PKK12" s="8">
        <v>42796</v>
      </c>
      <c r="PKL12" s="12" t="s">
        <v>19</v>
      </c>
      <c r="PKM12" s="12" t="s">
        <v>15</v>
      </c>
      <c r="PKN12" s="13" t="s">
        <v>21</v>
      </c>
      <c r="PKO12" s="8">
        <v>42796</v>
      </c>
      <c r="PKP12" s="12" t="s">
        <v>19</v>
      </c>
      <c r="PKQ12" s="12" t="s">
        <v>15</v>
      </c>
      <c r="PKR12" s="13" t="s">
        <v>21</v>
      </c>
      <c r="PKS12" s="8">
        <v>42796</v>
      </c>
      <c r="PKT12" s="12" t="s">
        <v>19</v>
      </c>
      <c r="PKU12" s="12" t="s">
        <v>15</v>
      </c>
      <c r="PKV12" s="13" t="s">
        <v>21</v>
      </c>
      <c r="PKW12" s="8">
        <v>42796</v>
      </c>
      <c r="PKX12" s="12" t="s">
        <v>19</v>
      </c>
      <c r="PKY12" s="12" t="s">
        <v>15</v>
      </c>
      <c r="PKZ12" s="13" t="s">
        <v>21</v>
      </c>
      <c r="PLA12" s="8">
        <v>42796</v>
      </c>
      <c r="PLB12" s="12" t="s">
        <v>19</v>
      </c>
      <c r="PLC12" s="12" t="s">
        <v>15</v>
      </c>
      <c r="PLD12" s="13" t="s">
        <v>21</v>
      </c>
      <c r="PLE12" s="8">
        <v>42796</v>
      </c>
      <c r="PLF12" s="12" t="s">
        <v>19</v>
      </c>
      <c r="PLG12" s="12" t="s">
        <v>15</v>
      </c>
      <c r="PLH12" s="13" t="s">
        <v>21</v>
      </c>
      <c r="PLI12" s="8">
        <v>42796</v>
      </c>
      <c r="PLJ12" s="12" t="s">
        <v>19</v>
      </c>
      <c r="PLK12" s="12" t="s">
        <v>15</v>
      </c>
      <c r="PLL12" s="13" t="s">
        <v>21</v>
      </c>
      <c r="PLM12" s="8">
        <v>42796</v>
      </c>
      <c r="PLN12" s="12" t="s">
        <v>19</v>
      </c>
      <c r="PLO12" s="12" t="s">
        <v>15</v>
      </c>
      <c r="PLP12" s="13" t="s">
        <v>21</v>
      </c>
      <c r="PLQ12" s="8">
        <v>42796</v>
      </c>
      <c r="PLR12" s="12" t="s">
        <v>19</v>
      </c>
      <c r="PLS12" s="12" t="s">
        <v>15</v>
      </c>
      <c r="PLT12" s="13" t="s">
        <v>21</v>
      </c>
      <c r="PLU12" s="8">
        <v>42796</v>
      </c>
      <c r="PLV12" s="12" t="s">
        <v>19</v>
      </c>
      <c r="PLW12" s="12" t="s">
        <v>15</v>
      </c>
      <c r="PLX12" s="13" t="s">
        <v>21</v>
      </c>
      <c r="PLY12" s="8">
        <v>42796</v>
      </c>
      <c r="PLZ12" s="12" t="s">
        <v>19</v>
      </c>
      <c r="PMA12" s="12" t="s">
        <v>15</v>
      </c>
      <c r="PMB12" s="13" t="s">
        <v>21</v>
      </c>
      <c r="PMC12" s="8">
        <v>42796</v>
      </c>
      <c r="PMD12" s="12" t="s">
        <v>19</v>
      </c>
      <c r="PME12" s="12" t="s">
        <v>15</v>
      </c>
      <c r="PMF12" s="13" t="s">
        <v>21</v>
      </c>
      <c r="PMG12" s="8">
        <v>42796</v>
      </c>
      <c r="PMH12" s="12" t="s">
        <v>19</v>
      </c>
      <c r="PMI12" s="12" t="s">
        <v>15</v>
      </c>
      <c r="PMJ12" s="13" t="s">
        <v>21</v>
      </c>
      <c r="PMK12" s="8">
        <v>42796</v>
      </c>
      <c r="PML12" s="12" t="s">
        <v>19</v>
      </c>
      <c r="PMM12" s="12" t="s">
        <v>15</v>
      </c>
      <c r="PMN12" s="13" t="s">
        <v>21</v>
      </c>
      <c r="PMO12" s="8">
        <v>42796</v>
      </c>
      <c r="PMP12" s="12" t="s">
        <v>19</v>
      </c>
      <c r="PMQ12" s="12" t="s">
        <v>15</v>
      </c>
      <c r="PMR12" s="13" t="s">
        <v>21</v>
      </c>
      <c r="PMS12" s="8">
        <v>42796</v>
      </c>
      <c r="PMT12" s="12" t="s">
        <v>19</v>
      </c>
      <c r="PMU12" s="12" t="s">
        <v>15</v>
      </c>
      <c r="PMV12" s="13" t="s">
        <v>21</v>
      </c>
      <c r="PMW12" s="8">
        <v>42796</v>
      </c>
      <c r="PMX12" s="12" t="s">
        <v>19</v>
      </c>
      <c r="PMY12" s="12" t="s">
        <v>15</v>
      </c>
      <c r="PMZ12" s="13" t="s">
        <v>21</v>
      </c>
      <c r="PNA12" s="8">
        <v>42796</v>
      </c>
      <c r="PNB12" s="12" t="s">
        <v>19</v>
      </c>
      <c r="PNC12" s="12" t="s">
        <v>15</v>
      </c>
      <c r="PND12" s="13" t="s">
        <v>21</v>
      </c>
      <c r="PNE12" s="8">
        <v>42796</v>
      </c>
      <c r="PNF12" s="12" t="s">
        <v>19</v>
      </c>
      <c r="PNG12" s="12" t="s">
        <v>15</v>
      </c>
      <c r="PNH12" s="13" t="s">
        <v>21</v>
      </c>
      <c r="PNI12" s="8">
        <v>42796</v>
      </c>
      <c r="PNJ12" s="12" t="s">
        <v>19</v>
      </c>
      <c r="PNK12" s="12" t="s">
        <v>15</v>
      </c>
      <c r="PNL12" s="13" t="s">
        <v>21</v>
      </c>
      <c r="PNM12" s="8">
        <v>42796</v>
      </c>
      <c r="PNN12" s="12" t="s">
        <v>19</v>
      </c>
      <c r="PNO12" s="12" t="s">
        <v>15</v>
      </c>
      <c r="PNP12" s="13" t="s">
        <v>21</v>
      </c>
      <c r="PNQ12" s="8">
        <v>42796</v>
      </c>
      <c r="PNR12" s="12" t="s">
        <v>19</v>
      </c>
      <c r="PNS12" s="12" t="s">
        <v>15</v>
      </c>
      <c r="PNT12" s="13" t="s">
        <v>21</v>
      </c>
      <c r="PNU12" s="8">
        <v>42796</v>
      </c>
      <c r="PNV12" s="12" t="s">
        <v>19</v>
      </c>
      <c r="PNW12" s="12" t="s">
        <v>15</v>
      </c>
      <c r="PNX12" s="13" t="s">
        <v>21</v>
      </c>
      <c r="PNY12" s="8">
        <v>42796</v>
      </c>
      <c r="PNZ12" s="12" t="s">
        <v>19</v>
      </c>
      <c r="POA12" s="12" t="s">
        <v>15</v>
      </c>
      <c r="POB12" s="13" t="s">
        <v>21</v>
      </c>
      <c r="POC12" s="8">
        <v>42796</v>
      </c>
      <c r="POD12" s="12" t="s">
        <v>19</v>
      </c>
      <c r="POE12" s="12" t="s">
        <v>15</v>
      </c>
      <c r="POF12" s="13" t="s">
        <v>21</v>
      </c>
      <c r="POG12" s="8">
        <v>42796</v>
      </c>
      <c r="POH12" s="12" t="s">
        <v>19</v>
      </c>
      <c r="POI12" s="12" t="s">
        <v>15</v>
      </c>
      <c r="POJ12" s="13" t="s">
        <v>21</v>
      </c>
      <c r="POK12" s="8">
        <v>42796</v>
      </c>
      <c r="POL12" s="12" t="s">
        <v>19</v>
      </c>
      <c r="POM12" s="12" t="s">
        <v>15</v>
      </c>
      <c r="PON12" s="13" t="s">
        <v>21</v>
      </c>
      <c r="POO12" s="8">
        <v>42796</v>
      </c>
      <c r="POP12" s="12" t="s">
        <v>19</v>
      </c>
      <c r="POQ12" s="12" t="s">
        <v>15</v>
      </c>
      <c r="POR12" s="13" t="s">
        <v>21</v>
      </c>
      <c r="POS12" s="8">
        <v>42796</v>
      </c>
      <c r="POT12" s="12" t="s">
        <v>19</v>
      </c>
      <c r="POU12" s="12" t="s">
        <v>15</v>
      </c>
      <c r="POV12" s="13" t="s">
        <v>21</v>
      </c>
      <c r="POW12" s="8">
        <v>42796</v>
      </c>
      <c r="POX12" s="12" t="s">
        <v>19</v>
      </c>
      <c r="POY12" s="12" t="s">
        <v>15</v>
      </c>
      <c r="POZ12" s="13" t="s">
        <v>21</v>
      </c>
      <c r="PPA12" s="8">
        <v>42796</v>
      </c>
      <c r="PPB12" s="12" t="s">
        <v>19</v>
      </c>
      <c r="PPC12" s="12" t="s">
        <v>15</v>
      </c>
      <c r="PPD12" s="13" t="s">
        <v>21</v>
      </c>
      <c r="PPE12" s="8">
        <v>42796</v>
      </c>
      <c r="PPF12" s="12" t="s">
        <v>19</v>
      </c>
      <c r="PPG12" s="12" t="s">
        <v>15</v>
      </c>
      <c r="PPH12" s="13" t="s">
        <v>21</v>
      </c>
      <c r="PPI12" s="8">
        <v>42796</v>
      </c>
      <c r="PPJ12" s="12" t="s">
        <v>19</v>
      </c>
      <c r="PPK12" s="12" t="s">
        <v>15</v>
      </c>
      <c r="PPL12" s="13" t="s">
        <v>21</v>
      </c>
      <c r="PPM12" s="8">
        <v>42796</v>
      </c>
      <c r="PPN12" s="12" t="s">
        <v>19</v>
      </c>
      <c r="PPO12" s="12" t="s">
        <v>15</v>
      </c>
      <c r="PPP12" s="13" t="s">
        <v>21</v>
      </c>
      <c r="PPQ12" s="8">
        <v>42796</v>
      </c>
      <c r="PPR12" s="12" t="s">
        <v>19</v>
      </c>
      <c r="PPS12" s="12" t="s">
        <v>15</v>
      </c>
      <c r="PPT12" s="13" t="s">
        <v>21</v>
      </c>
      <c r="PPU12" s="8">
        <v>42796</v>
      </c>
      <c r="PPV12" s="12" t="s">
        <v>19</v>
      </c>
      <c r="PPW12" s="12" t="s">
        <v>15</v>
      </c>
      <c r="PPX12" s="13" t="s">
        <v>21</v>
      </c>
      <c r="PPY12" s="8">
        <v>42796</v>
      </c>
      <c r="PPZ12" s="12" t="s">
        <v>19</v>
      </c>
      <c r="PQA12" s="12" t="s">
        <v>15</v>
      </c>
      <c r="PQB12" s="13" t="s">
        <v>21</v>
      </c>
      <c r="PQC12" s="8">
        <v>42796</v>
      </c>
      <c r="PQD12" s="12" t="s">
        <v>19</v>
      </c>
      <c r="PQE12" s="12" t="s">
        <v>15</v>
      </c>
      <c r="PQF12" s="13" t="s">
        <v>21</v>
      </c>
      <c r="PQG12" s="8">
        <v>42796</v>
      </c>
      <c r="PQH12" s="12" t="s">
        <v>19</v>
      </c>
      <c r="PQI12" s="12" t="s">
        <v>15</v>
      </c>
      <c r="PQJ12" s="13" t="s">
        <v>21</v>
      </c>
      <c r="PQK12" s="8">
        <v>42796</v>
      </c>
      <c r="PQL12" s="12" t="s">
        <v>19</v>
      </c>
      <c r="PQM12" s="12" t="s">
        <v>15</v>
      </c>
      <c r="PQN12" s="13" t="s">
        <v>21</v>
      </c>
      <c r="PQO12" s="8">
        <v>42796</v>
      </c>
      <c r="PQP12" s="12" t="s">
        <v>19</v>
      </c>
      <c r="PQQ12" s="12" t="s">
        <v>15</v>
      </c>
      <c r="PQR12" s="13" t="s">
        <v>21</v>
      </c>
      <c r="PQS12" s="8">
        <v>42796</v>
      </c>
      <c r="PQT12" s="12" t="s">
        <v>19</v>
      </c>
      <c r="PQU12" s="12" t="s">
        <v>15</v>
      </c>
      <c r="PQV12" s="13" t="s">
        <v>21</v>
      </c>
      <c r="PQW12" s="8">
        <v>42796</v>
      </c>
      <c r="PQX12" s="12" t="s">
        <v>19</v>
      </c>
      <c r="PQY12" s="12" t="s">
        <v>15</v>
      </c>
      <c r="PQZ12" s="13" t="s">
        <v>21</v>
      </c>
      <c r="PRA12" s="8">
        <v>42796</v>
      </c>
      <c r="PRB12" s="12" t="s">
        <v>19</v>
      </c>
      <c r="PRC12" s="12" t="s">
        <v>15</v>
      </c>
      <c r="PRD12" s="13" t="s">
        <v>21</v>
      </c>
      <c r="PRE12" s="8">
        <v>42796</v>
      </c>
      <c r="PRF12" s="12" t="s">
        <v>19</v>
      </c>
      <c r="PRG12" s="12" t="s">
        <v>15</v>
      </c>
      <c r="PRH12" s="13" t="s">
        <v>21</v>
      </c>
      <c r="PRI12" s="8">
        <v>42796</v>
      </c>
      <c r="PRJ12" s="12" t="s">
        <v>19</v>
      </c>
      <c r="PRK12" s="12" t="s">
        <v>15</v>
      </c>
      <c r="PRL12" s="13" t="s">
        <v>21</v>
      </c>
      <c r="PRM12" s="8">
        <v>42796</v>
      </c>
      <c r="PRN12" s="12" t="s">
        <v>19</v>
      </c>
      <c r="PRO12" s="12" t="s">
        <v>15</v>
      </c>
      <c r="PRP12" s="13" t="s">
        <v>21</v>
      </c>
      <c r="PRQ12" s="8">
        <v>42796</v>
      </c>
      <c r="PRR12" s="12" t="s">
        <v>19</v>
      </c>
      <c r="PRS12" s="12" t="s">
        <v>15</v>
      </c>
      <c r="PRT12" s="13" t="s">
        <v>21</v>
      </c>
      <c r="PRU12" s="8">
        <v>42796</v>
      </c>
      <c r="PRV12" s="12" t="s">
        <v>19</v>
      </c>
      <c r="PRW12" s="12" t="s">
        <v>15</v>
      </c>
      <c r="PRX12" s="13" t="s">
        <v>21</v>
      </c>
      <c r="PRY12" s="8">
        <v>42796</v>
      </c>
      <c r="PRZ12" s="12" t="s">
        <v>19</v>
      </c>
      <c r="PSA12" s="12" t="s">
        <v>15</v>
      </c>
      <c r="PSB12" s="13" t="s">
        <v>21</v>
      </c>
      <c r="PSC12" s="8">
        <v>42796</v>
      </c>
      <c r="PSD12" s="12" t="s">
        <v>19</v>
      </c>
      <c r="PSE12" s="12" t="s">
        <v>15</v>
      </c>
      <c r="PSF12" s="13" t="s">
        <v>21</v>
      </c>
      <c r="PSG12" s="8">
        <v>42796</v>
      </c>
      <c r="PSH12" s="12" t="s">
        <v>19</v>
      </c>
      <c r="PSI12" s="12" t="s">
        <v>15</v>
      </c>
      <c r="PSJ12" s="13" t="s">
        <v>21</v>
      </c>
      <c r="PSK12" s="8">
        <v>42796</v>
      </c>
      <c r="PSL12" s="12" t="s">
        <v>19</v>
      </c>
      <c r="PSM12" s="12" t="s">
        <v>15</v>
      </c>
      <c r="PSN12" s="13" t="s">
        <v>21</v>
      </c>
      <c r="PSO12" s="8">
        <v>42796</v>
      </c>
      <c r="PSP12" s="12" t="s">
        <v>19</v>
      </c>
      <c r="PSQ12" s="12" t="s">
        <v>15</v>
      </c>
      <c r="PSR12" s="13" t="s">
        <v>21</v>
      </c>
      <c r="PSS12" s="8">
        <v>42796</v>
      </c>
      <c r="PST12" s="12" t="s">
        <v>19</v>
      </c>
      <c r="PSU12" s="12" t="s">
        <v>15</v>
      </c>
      <c r="PSV12" s="13" t="s">
        <v>21</v>
      </c>
      <c r="PSW12" s="8">
        <v>42796</v>
      </c>
      <c r="PSX12" s="12" t="s">
        <v>19</v>
      </c>
      <c r="PSY12" s="12" t="s">
        <v>15</v>
      </c>
      <c r="PSZ12" s="13" t="s">
        <v>21</v>
      </c>
      <c r="PTA12" s="8">
        <v>42796</v>
      </c>
      <c r="PTB12" s="12" t="s">
        <v>19</v>
      </c>
      <c r="PTC12" s="12" t="s">
        <v>15</v>
      </c>
      <c r="PTD12" s="13" t="s">
        <v>21</v>
      </c>
      <c r="PTE12" s="8">
        <v>42796</v>
      </c>
      <c r="PTF12" s="12" t="s">
        <v>19</v>
      </c>
      <c r="PTG12" s="12" t="s">
        <v>15</v>
      </c>
      <c r="PTH12" s="13" t="s">
        <v>21</v>
      </c>
      <c r="PTI12" s="8">
        <v>42796</v>
      </c>
      <c r="PTJ12" s="12" t="s">
        <v>19</v>
      </c>
      <c r="PTK12" s="12" t="s">
        <v>15</v>
      </c>
      <c r="PTL12" s="13" t="s">
        <v>21</v>
      </c>
      <c r="PTM12" s="8">
        <v>42796</v>
      </c>
      <c r="PTN12" s="12" t="s">
        <v>19</v>
      </c>
      <c r="PTO12" s="12" t="s">
        <v>15</v>
      </c>
      <c r="PTP12" s="13" t="s">
        <v>21</v>
      </c>
      <c r="PTQ12" s="8">
        <v>42796</v>
      </c>
      <c r="PTR12" s="12" t="s">
        <v>19</v>
      </c>
      <c r="PTS12" s="12" t="s">
        <v>15</v>
      </c>
      <c r="PTT12" s="13" t="s">
        <v>21</v>
      </c>
      <c r="PTU12" s="8">
        <v>42796</v>
      </c>
      <c r="PTV12" s="12" t="s">
        <v>19</v>
      </c>
      <c r="PTW12" s="12" t="s">
        <v>15</v>
      </c>
      <c r="PTX12" s="13" t="s">
        <v>21</v>
      </c>
      <c r="PTY12" s="8">
        <v>42796</v>
      </c>
      <c r="PTZ12" s="12" t="s">
        <v>19</v>
      </c>
      <c r="PUA12" s="12" t="s">
        <v>15</v>
      </c>
      <c r="PUB12" s="13" t="s">
        <v>21</v>
      </c>
      <c r="PUC12" s="8">
        <v>42796</v>
      </c>
      <c r="PUD12" s="12" t="s">
        <v>19</v>
      </c>
      <c r="PUE12" s="12" t="s">
        <v>15</v>
      </c>
      <c r="PUF12" s="13" t="s">
        <v>21</v>
      </c>
      <c r="PUG12" s="8">
        <v>42796</v>
      </c>
      <c r="PUH12" s="12" t="s">
        <v>19</v>
      </c>
      <c r="PUI12" s="12" t="s">
        <v>15</v>
      </c>
      <c r="PUJ12" s="13" t="s">
        <v>21</v>
      </c>
      <c r="PUK12" s="8">
        <v>42796</v>
      </c>
      <c r="PUL12" s="12" t="s">
        <v>19</v>
      </c>
      <c r="PUM12" s="12" t="s">
        <v>15</v>
      </c>
      <c r="PUN12" s="13" t="s">
        <v>21</v>
      </c>
      <c r="PUO12" s="8">
        <v>42796</v>
      </c>
      <c r="PUP12" s="12" t="s">
        <v>19</v>
      </c>
      <c r="PUQ12" s="12" t="s">
        <v>15</v>
      </c>
      <c r="PUR12" s="13" t="s">
        <v>21</v>
      </c>
      <c r="PUS12" s="8">
        <v>42796</v>
      </c>
      <c r="PUT12" s="12" t="s">
        <v>19</v>
      </c>
      <c r="PUU12" s="12" t="s">
        <v>15</v>
      </c>
      <c r="PUV12" s="13" t="s">
        <v>21</v>
      </c>
      <c r="PUW12" s="8">
        <v>42796</v>
      </c>
      <c r="PUX12" s="12" t="s">
        <v>19</v>
      </c>
      <c r="PUY12" s="12" t="s">
        <v>15</v>
      </c>
      <c r="PUZ12" s="13" t="s">
        <v>21</v>
      </c>
      <c r="PVA12" s="8">
        <v>42796</v>
      </c>
      <c r="PVB12" s="12" t="s">
        <v>19</v>
      </c>
      <c r="PVC12" s="12" t="s">
        <v>15</v>
      </c>
      <c r="PVD12" s="13" t="s">
        <v>21</v>
      </c>
      <c r="PVE12" s="8">
        <v>42796</v>
      </c>
      <c r="PVF12" s="12" t="s">
        <v>19</v>
      </c>
      <c r="PVG12" s="12" t="s">
        <v>15</v>
      </c>
      <c r="PVH12" s="13" t="s">
        <v>21</v>
      </c>
      <c r="PVI12" s="8">
        <v>42796</v>
      </c>
      <c r="PVJ12" s="12" t="s">
        <v>19</v>
      </c>
      <c r="PVK12" s="12" t="s">
        <v>15</v>
      </c>
      <c r="PVL12" s="13" t="s">
        <v>21</v>
      </c>
      <c r="PVM12" s="8">
        <v>42796</v>
      </c>
      <c r="PVN12" s="12" t="s">
        <v>19</v>
      </c>
      <c r="PVO12" s="12" t="s">
        <v>15</v>
      </c>
      <c r="PVP12" s="13" t="s">
        <v>21</v>
      </c>
      <c r="PVQ12" s="8">
        <v>42796</v>
      </c>
      <c r="PVR12" s="12" t="s">
        <v>19</v>
      </c>
      <c r="PVS12" s="12" t="s">
        <v>15</v>
      </c>
      <c r="PVT12" s="13" t="s">
        <v>21</v>
      </c>
      <c r="PVU12" s="8">
        <v>42796</v>
      </c>
      <c r="PVV12" s="12" t="s">
        <v>19</v>
      </c>
      <c r="PVW12" s="12" t="s">
        <v>15</v>
      </c>
      <c r="PVX12" s="13" t="s">
        <v>21</v>
      </c>
      <c r="PVY12" s="8">
        <v>42796</v>
      </c>
      <c r="PVZ12" s="12" t="s">
        <v>19</v>
      </c>
      <c r="PWA12" s="12" t="s">
        <v>15</v>
      </c>
      <c r="PWB12" s="13" t="s">
        <v>21</v>
      </c>
      <c r="PWC12" s="8">
        <v>42796</v>
      </c>
      <c r="PWD12" s="12" t="s">
        <v>19</v>
      </c>
      <c r="PWE12" s="12" t="s">
        <v>15</v>
      </c>
      <c r="PWF12" s="13" t="s">
        <v>21</v>
      </c>
      <c r="PWG12" s="8">
        <v>42796</v>
      </c>
      <c r="PWH12" s="12" t="s">
        <v>19</v>
      </c>
      <c r="PWI12" s="12" t="s">
        <v>15</v>
      </c>
      <c r="PWJ12" s="13" t="s">
        <v>21</v>
      </c>
      <c r="PWK12" s="8">
        <v>42796</v>
      </c>
      <c r="PWL12" s="12" t="s">
        <v>19</v>
      </c>
      <c r="PWM12" s="12" t="s">
        <v>15</v>
      </c>
      <c r="PWN12" s="13" t="s">
        <v>21</v>
      </c>
      <c r="PWO12" s="8">
        <v>42796</v>
      </c>
      <c r="PWP12" s="12" t="s">
        <v>19</v>
      </c>
      <c r="PWQ12" s="12" t="s">
        <v>15</v>
      </c>
      <c r="PWR12" s="13" t="s">
        <v>21</v>
      </c>
      <c r="PWS12" s="8">
        <v>42796</v>
      </c>
      <c r="PWT12" s="12" t="s">
        <v>19</v>
      </c>
      <c r="PWU12" s="12" t="s">
        <v>15</v>
      </c>
      <c r="PWV12" s="13" t="s">
        <v>21</v>
      </c>
      <c r="PWW12" s="8">
        <v>42796</v>
      </c>
      <c r="PWX12" s="12" t="s">
        <v>19</v>
      </c>
      <c r="PWY12" s="12" t="s">
        <v>15</v>
      </c>
      <c r="PWZ12" s="13" t="s">
        <v>21</v>
      </c>
      <c r="PXA12" s="8">
        <v>42796</v>
      </c>
      <c r="PXB12" s="12" t="s">
        <v>19</v>
      </c>
      <c r="PXC12" s="12" t="s">
        <v>15</v>
      </c>
      <c r="PXD12" s="13" t="s">
        <v>21</v>
      </c>
      <c r="PXE12" s="8">
        <v>42796</v>
      </c>
      <c r="PXF12" s="12" t="s">
        <v>19</v>
      </c>
      <c r="PXG12" s="12" t="s">
        <v>15</v>
      </c>
      <c r="PXH12" s="13" t="s">
        <v>21</v>
      </c>
      <c r="PXI12" s="8">
        <v>42796</v>
      </c>
      <c r="PXJ12" s="12" t="s">
        <v>19</v>
      </c>
      <c r="PXK12" s="12" t="s">
        <v>15</v>
      </c>
      <c r="PXL12" s="13" t="s">
        <v>21</v>
      </c>
      <c r="PXM12" s="8">
        <v>42796</v>
      </c>
      <c r="PXN12" s="12" t="s">
        <v>19</v>
      </c>
      <c r="PXO12" s="12" t="s">
        <v>15</v>
      </c>
      <c r="PXP12" s="13" t="s">
        <v>21</v>
      </c>
      <c r="PXQ12" s="8">
        <v>42796</v>
      </c>
      <c r="PXR12" s="12" t="s">
        <v>19</v>
      </c>
      <c r="PXS12" s="12" t="s">
        <v>15</v>
      </c>
      <c r="PXT12" s="13" t="s">
        <v>21</v>
      </c>
      <c r="PXU12" s="8">
        <v>42796</v>
      </c>
      <c r="PXV12" s="12" t="s">
        <v>19</v>
      </c>
      <c r="PXW12" s="12" t="s">
        <v>15</v>
      </c>
      <c r="PXX12" s="13" t="s">
        <v>21</v>
      </c>
      <c r="PXY12" s="8">
        <v>42796</v>
      </c>
      <c r="PXZ12" s="12" t="s">
        <v>19</v>
      </c>
      <c r="PYA12" s="12" t="s">
        <v>15</v>
      </c>
      <c r="PYB12" s="13" t="s">
        <v>21</v>
      </c>
      <c r="PYC12" s="8">
        <v>42796</v>
      </c>
      <c r="PYD12" s="12" t="s">
        <v>19</v>
      </c>
      <c r="PYE12" s="12" t="s">
        <v>15</v>
      </c>
      <c r="PYF12" s="13" t="s">
        <v>21</v>
      </c>
      <c r="PYG12" s="8">
        <v>42796</v>
      </c>
      <c r="PYH12" s="12" t="s">
        <v>19</v>
      </c>
      <c r="PYI12" s="12" t="s">
        <v>15</v>
      </c>
      <c r="PYJ12" s="13" t="s">
        <v>21</v>
      </c>
      <c r="PYK12" s="8">
        <v>42796</v>
      </c>
      <c r="PYL12" s="12" t="s">
        <v>19</v>
      </c>
      <c r="PYM12" s="12" t="s">
        <v>15</v>
      </c>
      <c r="PYN12" s="13" t="s">
        <v>21</v>
      </c>
      <c r="PYO12" s="8">
        <v>42796</v>
      </c>
      <c r="PYP12" s="12" t="s">
        <v>19</v>
      </c>
      <c r="PYQ12" s="12" t="s">
        <v>15</v>
      </c>
      <c r="PYR12" s="13" t="s">
        <v>21</v>
      </c>
      <c r="PYS12" s="8">
        <v>42796</v>
      </c>
      <c r="PYT12" s="12" t="s">
        <v>19</v>
      </c>
      <c r="PYU12" s="12" t="s">
        <v>15</v>
      </c>
      <c r="PYV12" s="13" t="s">
        <v>21</v>
      </c>
      <c r="PYW12" s="8">
        <v>42796</v>
      </c>
      <c r="PYX12" s="12" t="s">
        <v>19</v>
      </c>
      <c r="PYY12" s="12" t="s">
        <v>15</v>
      </c>
      <c r="PYZ12" s="13" t="s">
        <v>21</v>
      </c>
      <c r="PZA12" s="8">
        <v>42796</v>
      </c>
      <c r="PZB12" s="12" t="s">
        <v>19</v>
      </c>
      <c r="PZC12" s="12" t="s">
        <v>15</v>
      </c>
      <c r="PZD12" s="13" t="s">
        <v>21</v>
      </c>
      <c r="PZE12" s="8">
        <v>42796</v>
      </c>
      <c r="PZF12" s="12" t="s">
        <v>19</v>
      </c>
      <c r="PZG12" s="12" t="s">
        <v>15</v>
      </c>
      <c r="PZH12" s="13" t="s">
        <v>21</v>
      </c>
      <c r="PZI12" s="8">
        <v>42796</v>
      </c>
      <c r="PZJ12" s="12" t="s">
        <v>19</v>
      </c>
      <c r="PZK12" s="12" t="s">
        <v>15</v>
      </c>
      <c r="PZL12" s="13" t="s">
        <v>21</v>
      </c>
      <c r="PZM12" s="8">
        <v>42796</v>
      </c>
      <c r="PZN12" s="12" t="s">
        <v>19</v>
      </c>
      <c r="PZO12" s="12" t="s">
        <v>15</v>
      </c>
      <c r="PZP12" s="13" t="s">
        <v>21</v>
      </c>
      <c r="PZQ12" s="8">
        <v>42796</v>
      </c>
      <c r="PZR12" s="12" t="s">
        <v>19</v>
      </c>
      <c r="PZS12" s="12" t="s">
        <v>15</v>
      </c>
      <c r="PZT12" s="13" t="s">
        <v>21</v>
      </c>
      <c r="PZU12" s="8">
        <v>42796</v>
      </c>
      <c r="PZV12" s="12" t="s">
        <v>19</v>
      </c>
      <c r="PZW12" s="12" t="s">
        <v>15</v>
      </c>
      <c r="PZX12" s="13" t="s">
        <v>21</v>
      </c>
      <c r="PZY12" s="8">
        <v>42796</v>
      </c>
      <c r="PZZ12" s="12" t="s">
        <v>19</v>
      </c>
      <c r="QAA12" s="12" t="s">
        <v>15</v>
      </c>
      <c r="QAB12" s="13" t="s">
        <v>21</v>
      </c>
      <c r="QAC12" s="8">
        <v>42796</v>
      </c>
      <c r="QAD12" s="12" t="s">
        <v>19</v>
      </c>
      <c r="QAE12" s="12" t="s">
        <v>15</v>
      </c>
      <c r="QAF12" s="13" t="s">
        <v>21</v>
      </c>
      <c r="QAG12" s="8">
        <v>42796</v>
      </c>
      <c r="QAH12" s="12" t="s">
        <v>19</v>
      </c>
      <c r="QAI12" s="12" t="s">
        <v>15</v>
      </c>
      <c r="QAJ12" s="13" t="s">
        <v>21</v>
      </c>
      <c r="QAK12" s="8">
        <v>42796</v>
      </c>
      <c r="QAL12" s="12" t="s">
        <v>19</v>
      </c>
      <c r="QAM12" s="12" t="s">
        <v>15</v>
      </c>
      <c r="QAN12" s="13" t="s">
        <v>21</v>
      </c>
      <c r="QAO12" s="8">
        <v>42796</v>
      </c>
      <c r="QAP12" s="12" t="s">
        <v>19</v>
      </c>
      <c r="QAQ12" s="12" t="s">
        <v>15</v>
      </c>
      <c r="QAR12" s="13" t="s">
        <v>21</v>
      </c>
      <c r="QAS12" s="8">
        <v>42796</v>
      </c>
      <c r="QAT12" s="12" t="s">
        <v>19</v>
      </c>
      <c r="QAU12" s="12" t="s">
        <v>15</v>
      </c>
      <c r="QAV12" s="13" t="s">
        <v>21</v>
      </c>
      <c r="QAW12" s="8">
        <v>42796</v>
      </c>
      <c r="QAX12" s="12" t="s">
        <v>19</v>
      </c>
      <c r="QAY12" s="12" t="s">
        <v>15</v>
      </c>
      <c r="QAZ12" s="13" t="s">
        <v>21</v>
      </c>
      <c r="QBA12" s="8">
        <v>42796</v>
      </c>
      <c r="QBB12" s="12" t="s">
        <v>19</v>
      </c>
      <c r="QBC12" s="12" t="s">
        <v>15</v>
      </c>
      <c r="QBD12" s="13" t="s">
        <v>21</v>
      </c>
      <c r="QBE12" s="8">
        <v>42796</v>
      </c>
      <c r="QBF12" s="12" t="s">
        <v>19</v>
      </c>
      <c r="QBG12" s="12" t="s">
        <v>15</v>
      </c>
      <c r="QBH12" s="13" t="s">
        <v>21</v>
      </c>
      <c r="QBI12" s="8">
        <v>42796</v>
      </c>
      <c r="QBJ12" s="12" t="s">
        <v>19</v>
      </c>
      <c r="QBK12" s="12" t="s">
        <v>15</v>
      </c>
      <c r="QBL12" s="13" t="s">
        <v>21</v>
      </c>
      <c r="QBM12" s="8">
        <v>42796</v>
      </c>
      <c r="QBN12" s="12" t="s">
        <v>19</v>
      </c>
      <c r="QBO12" s="12" t="s">
        <v>15</v>
      </c>
      <c r="QBP12" s="13" t="s">
        <v>21</v>
      </c>
      <c r="QBQ12" s="8">
        <v>42796</v>
      </c>
      <c r="QBR12" s="12" t="s">
        <v>19</v>
      </c>
      <c r="QBS12" s="12" t="s">
        <v>15</v>
      </c>
      <c r="QBT12" s="13" t="s">
        <v>21</v>
      </c>
      <c r="QBU12" s="8">
        <v>42796</v>
      </c>
      <c r="QBV12" s="12" t="s">
        <v>19</v>
      </c>
      <c r="QBW12" s="12" t="s">
        <v>15</v>
      </c>
      <c r="QBX12" s="13" t="s">
        <v>21</v>
      </c>
      <c r="QBY12" s="8">
        <v>42796</v>
      </c>
      <c r="QBZ12" s="12" t="s">
        <v>19</v>
      </c>
      <c r="QCA12" s="12" t="s">
        <v>15</v>
      </c>
      <c r="QCB12" s="13" t="s">
        <v>21</v>
      </c>
      <c r="QCC12" s="8">
        <v>42796</v>
      </c>
      <c r="QCD12" s="12" t="s">
        <v>19</v>
      </c>
      <c r="QCE12" s="12" t="s">
        <v>15</v>
      </c>
      <c r="QCF12" s="13" t="s">
        <v>21</v>
      </c>
      <c r="QCG12" s="8">
        <v>42796</v>
      </c>
      <c r="QCH12" s="12" t="s">
        <v>19</v>
      </c>
      <c r="QCI12" s="12" t="s">
        <v>15</v>
      </c>
      <c r="QCJ12" s="13" t="s">
        <v>21</v>
      </c>
      <c r="QCK12" s="8">
        <v>42796</v>
      </c>
      <c r="QCL12" s="12" t="s">
        <v>19</v>
      </c>
      <c r="QCM12" s="12" t="s">
        <v>15</v>
      </c>
      <c r="QCN12" s="13" t="s">
        <v>21</v>
      </c>
      <c r="QCO12" s="8">
        <v>42796</v>
      </c>
      <c r="QCP12" s="12" t="s">
        <v>19</v>
      </c>
      <c r="QCQ12" s="12" t="s">
        <v>15</v>
      </c>
      <c r="QCR12" s="13" t="s">
        <v>21</v>
      </c>
      <c r="QCS12" s="8">
        <v>42796</v>
      </c>
      <c r="QCT12" s="12" t="s">
        <v>19</v>
      </c>
      <c r="QCU12" s="12" t="s">
        <v>15</v>
      </c>
      <c r="QCV12" s="13" t="s">
        <v>21</v>
      </c>
      <c r="QCW12" s="8">
        <v>42796</v>
      </c>
      <c r="QCX12" s="12" t="s">
        <v>19</v>
      </c>
      <c r="QCY12" s="12" t="s">
        <v>15</v>
      </c>
      <c r="QCZ12" s="13" t="s">
        <v>21</v>
      </c>
      <c r="QDA12" s="8">
        <v>42796</v>
      </c>
      <c r="QDB12" s="12" t="s">
        <v>19</v>
      </c>
      <c r="QDC12" s="12" t="s">
        <v>15</v>
      </c>
      <c r="QDD12" s="13" t="s">
        <v>21</v>
      </c>
      <c r="QDE12" s="8">
        <v>42796</v>
      </c>
      <c r="QDF12" s="12" t="s">
        <v>19</v>
      </c>
      <c r="QDG12" s="12" t="s">
        <v>15</v>
      </c>
      <c r="QDH12" s="13" t="s">
        <v>21</v>
      </c>
      <c r="QDI12" s="8">
        <v>42796</v>
      </c>
      <c r="QDJ12" s="12" t="s">
        <v>19</v>
      </c>
      <c r="QDK12" s="12" t="s">
        <v>15</v>
      </c>
      <c r="QDL12" s="13" t="s">
        <v>21</v>
      </c>
      <c r="QDM12" s="8">
        <v>42796</v>
      </c>
      <c r="QDN12" s="12" t="s">
        <v>19</v>
      </c>
      <c r="QDO12" s="12" t="s">
        <v>15</v>
      </c>
      <c r="QDP12" s="13" t="s">
        <v>21</v>
      </c>
      <c r="QDQ12" s="8">
        <v>42796</v>
      </c>
      <c r="QDR12" s="12" t="s">
        <v>19</v>
      </c>
      <c r="QDS12" s="12" t="s">
        <v>15</v>
      </c>
      <c r="QDT12" s="13" t="s">
        <v>21</v>
      </c>
      <c r="QDU12" s="8">
        <v>42796</v>
      </c>
      <c r="QDV12" s="12" t="s">
        <v>19</v>
      </c>
      <c r="QDW12" s="12" t="s">
        <v>15</v>
      </c>
      <c r="QDX12" s="13" t="s">
        <v>21</v>
      </c>
      <c r="QDY12" s="8">
        <v>42796</v>
      </c>
      <c r="QDZ12" s="12" t="s">
        <v>19</v>
      </c>
      <c r="QEA12" s="12" t="s">
        <v>15</v>
      </c>
      <c r="QEB12" s="13" t="s">
        <v>21</v>
      </c>
      <c r="QEC12" s="8">
        <v>42796</v>
      </c>
      <c r="QED12" s="12" t="s">
        <v>19</v>
      </c>
      <c r="QEE12" s="12" t="s">
        <v>15</v>
      </c>
      <c r="QEF12" s="13" t="s">
        <v>21</v>
      </c>
      <c r="QEG12" s="8">
        <v>42796</v>
      </c>
      <c r="QEH12" s="12" t="s">
        <v>19</v>
      </c>
      <c r="QEI12" s="12" t="s">
        <v>15</v>
      </c>
      <c r="QEJ12" s="13" t="s">
        <v>21</v>
      </c>
      <c r="QEK12" s="8">
        <v>42796</v>
      </c>
      <c r="QEL12" s="12" t="s">
        <v>19</v>
      </c>
      <c r="QEM12" s="12" t="s">
        <v>15</v>
      </c>
      <c r="QEN12" s="13" t="s">
        <v>21</v>
      </c>
      <c r="QEO12" s="8">
        <v>42796</v>
      </c>
      <c r="QEP12" s="12" t="s">
        <v>19</v>
      </c>
      <c r="QEQ12" s="12" t="s">
        <v>15</v>
      </c>
      <c r="QER12" s="13" t="s">
        <v>21</v>
      </c>
      <c r="QES12" s="8">
        <v>42796</v>
      </c>
      <c r="QET12" s="12" t="s">
        <v>19</v>
      </c>
      <c r="QEU12" s="12" t="s">
        <v>15</v>
      </c>
      <c r="QEV12" s="13" t="s">
        <v>21</v>
      </c>
      <c r="QEW12" s="8">
        <v>42796</v>
      </c>
      <c r="QEX12" s="12" t="s">
        <v>19</v>
      </c>
      <c r="QEY12" s="12" t="s">
        <v>15</v>
      </c>
      <c r="QEZ12" s="13" t="s">
        <v>21</v>
      </c>
      <c r="QFA12" s="8">
        <v>42796</v>
      </c>
      <c r="QFB12" s="12" t="s">
        <v>19</v>
      </c>
      <c r="QFC12" s="12" t="s">
        <v>15</v>
      </c>
      <c r="QFD12" s="13" t="s">
        <v>21</v>
      </c>
      <c r="QFE12" s="8">
        <v>42796</v>
      </c>
      <c r="QFF12" s="12" t="s">
        <v>19</v>
      </c>
      <c r="QFG12" s="12" t="s">
        <v>15</v>
      </c>
      <c r="QFH12" s="13" t="s">
        <v>21</v>
      </c>
      <c r="QFI12" s="8">
        <v>42796</v>
      </c>
      <c r="QFJ12" s="12" t="s">
        <v>19</v>
      </c>
      <c r="QFK12" s="12" t="s">
        <v>15</v>
      </c>
      <c r="QFL12" s="13" t="s">
        <v>21</v>
      </c>
      <c r="QFM12" s="8">
        <v>42796</v>
      </c>
      <c r="QFN12" s="12" t="s">
        <v>19</v>
      </c>
      <c r="QFO12" s="12" t="s">
        <v>15</v>
      </c>
      <c r="QFP12" s="13" t="s">
        <v>21</v>
      </c>
      <c r="QFQ12" s="8">
        <v>42796</v>
      </c>
      <c r="QFR12" s="12" t="s">
        <v>19</v>
      </c>
      <c r="QFS12" s="12" t="s">
        <v>15</v>
      </c>
      <c r="QFT12" s="13" t="s">
        <v>21</v>
      </c>
      <c r="QFU12" s="8">
        <v>42796</v>
      </c>
      <c r="QFV12" s="12" t="s">
        <v>19</v>
      </c>
      <c r="QFW12" s="12" t="s">
        <v>15</v>
      </c>
      <c r="QFX12" s="13" t="s">
        <v>21</v>
      </c>
      <c r="QFY12" s="8">
        <v>42796</v>
      </c>
      <c r="QFZ12" s="12" t="s">
        <v>19</v>
      </c>
      <c r="QGA12" s="12" t="s">
        <v>15</v>
      </c>
      <c r="QGB12" s="13" t="s">
        <v>21</v>
      </c>
      <c r="QGC12" s="8">
        <v>42796</v>
      </c>
      <c r="QGD12" s="12" t="s">
        <v>19</v>
      </c>
      <c r="QGE12" s="12" t="s">
        <v>15</v>
      </c>
      <c r="QGF12" s="13" t="s">
        <v>21</v>
      </c>
      <c r="QGG12" s="8">
        <v>42796</v>
      </c>
      <c r="QGH12" s="12" t="s">
        <v>19</v>
      </c>
      <c r="QGI12" s="12" t="s">
        <v>15</v>
      </c>
      <c r="QGJ12" s="13" t="s">
        <v>21</v>
      </c>
      <c r="QGK12" s="8">
        <v>42796</v>
      </c>
      <c r="QGL12" s="12" t="s">
        <v>19</v>
      </c>
      <c r="QGM12" s="12" t="s">
        <v>15</v>
      </c>
      <c r="QGN12" s="13" t="s">
        <v>21</v>
      </c>
      <c r="QGO12" s="8">
        <v>42796</v>
      </c>
      <c r="QGP12" s="12" t="s">
        <v>19</v>
      </c>
      <c r="QGQ12" s="12" t="s">
        <v>15</v>
      </c>
      <c r="QGR12" s="13" t="s">
        <v>21</v>
      </c>
      <c r="QGS12" s="8">
        <v>42796</v>
      </c>
      <c r="QGT12" s="12" t="s">
        <v>19</v>
      </c>
      <c r="QGU12" s="12" t="s">
        <v>15</v>
      </c>
      <c r="QGV12" s="13" t="s">
        <v>21</v>
      </c>
      <c r="QGW12" s="8">
        <v>42796</v>
      </c>
      <c r="QGX12" s="12" t="s">
        <v>19</v>
      </c>
      <c r="QGY12" s="12" t="s">
        <v>15</v>
      </c>
      <c r="QGZ12" s="13" t="s">
        <v>21</v>
      </c>
      <c r="QHA12" s="8">
        <v>42796</v>
      </c>
      <c r="QHB12" s="12" t="s">
        <v>19</v>
      </c>
      <c r="QHC12" s="12" t="s">
        <v>15</v>
      </c>
      <c r="QHD12" s="13" t="s">
        <v>21</v>
      </c>
      <c r="QHE12" s="8">
        <v>42796</v>
      </c>
      <c r="QHF12" s="12" t="s">
        <v>19</v>
      </c>
      <c r="QHG12" s="12" t="s">
        <v>15</v>
      </c>
      <c r="QHH12" s="13" t="s">
        <v>21</v>
      </c>
      <c r="QHI12" s="8">
        <v>42796</v>
      </c>
      <c r="QHJ12" s="12" t="s">
        <v>19</v>
      </c>
      <c r="QHK12" s="12" t="s">
        <v>15</v>
      </c>
      <c r="QHL12" s="13" t="s">
        <v>21</v>
      </c>
      <c r="QHM12" s="8">
        <v>42796</v>
      </c>
      <c r="QHN12" s="12" t="s">
        <v>19</v>
      </c>
      <c r="QHO12" s="12" t="s">
        <v>15</v>
      </c>
      <c r="QHP12" s="13" t="s">
        <v>21</v>
      </c>
      <c r="QHQ12" s="8">
        <v>42796</v>
      </c>
      <c r="QHR12" s="12" t="s">
        <v>19</v>
      </c>
      <c r="QHS12" s="12" t="s">
        <v>15</v>
      </c>
      <c r="QHT12" s="13" t="s">
        <v>21</v>
      </c>
      <c r="QHU12" s="8">
        <v>42796</v>
      </c>
      <c r="QHV12" s="12" t="s">
        <v>19</v>
      </c>
      <c r="QHW12" s="12" t="s">
        <v>15</v>
      </c>
      <c r="QHX12" s="13" t="s">
        <v>21</v>
      </c>
      <c r="QHY12" s="8">
        <v>42796</v>
      </c>
      <c r="QHZ12" s="12" t="s">
        <v>19</v>
      </c>
      <c r="QIA12" s="12" t="s">
        <v>15</v>
      </c>
      <c r="QIB12" s="13" t="s">
        <v>21</v>
      </c>
      <c r="QIC12" s="8">
        <v>42796</v>
      </c>
      <c r="QID12" s="12" t="s">
        <v>19</v>
      </c>
      <c r="QIE12" s="12" t="s">
        <v>15</v>
      </c>
      <c r="QIF12" s="13" t="s">
        <v>21</v>
      </c>
      <c r="QIG12" s="8">
        <v>42796</v>
      </c>
      <c r="QIH12" s="12" t="s">
        <v>19</v>
      </c>
      <c r="QII12" s="12" t="s">
        <v>15</v>
      </c>
      <c r="QIJ12" s="13" t="s">
        <v>21</v>
      </c>
      <c r="QIK12" s="8">
        <v>42796</v>
      </c>
      <c r="QIL12" s="12" t="s">
        <v>19</v>
      </c>
      <c r="QIM12" s="12" t="s">
        <v>15</v>
      </c>
      <c r="QIN12" s="13" t="s">
        <v>21</v>
      </c>
      <c r="QIO12" s="8">
        <v>42796</v>
      </c>
      <c r="QIP12" s="12" t="s">
        <v>19</v>
      </c>
      <c r="QIQ12" s="12" t="s">
        <v>15</v>
      </c>
      <c r="QIR12" s="13" t="s">
        <v>21</v>
      </c>
      <c r="QIS12" s="8">
        <v>42796</v>
      </c>
      <c r="QIT12" s="12" t="s">
        <v>19</v>
      </c>
      <c r="QIU12" s="12" t="s">
        <v>15</v>
      </c>
      <c r="QIV12" s="13" t="s">
        <v>21</v>
      </c>
      <c r="QIW12" s="8">
        <v>42796</v>
      </c>
      <c r="QIX12" s="12" t="s">
        <v>19</v>
      </c>
      <c r="QIY12" s="12" t="s">
        <v>15</v>
      </c>
      <c r="QIZ12" s="13" t="s">
        <v>21</v>
      </c>
      <c r="QJA12" s="8">
        <v>42796</v>
      </c>
      <c r="QJB12" s="12" t="s">
        <v>19</v>
      </c>
      <c r="QJC12" s="12" t="s">
        <v>15</v>
      </c>
      <c r="QJD12" s="13" t="s">
        <v>21</v>
      </c>
      <c r="QJE12" s="8">
        <v>42796</v>
      </c>
      <c r="QJF12" s="12" t="s">
        <v>19</v>
      </c>
      <c r="QJG12" s="12" t="s">
        <v>15</v>
      </c>
      <c r="QJH12" s="13" t="s">
        <v>21</v>
      </c>
      <c r="QJI12" s="8">
        <v>42796</v>
      </c>
      <c r="QJJ12" s="12" t="s">
        <v>19</v>
      </c>
      <c r="QJK12" s="12" t="s">
        <v>15</v>
      </c>
      <c r="QJL12" s="13" t="s">
        <v>21</v>
      </c>
      <c r="QJM12" s="8">
        <v>42796</v>
      </c>
      <c r="QJN12" s="12" t="s">
        <v>19</v>
      </c>
      <c r="QJO12" s="12" t="s">
        <v>15</v>
      </c>
      <c r="QJP12" s="13" t="s">
        <v>21</v>
      </c>
      <c r="QJQ12" s="8">
        <v>42796</v>
      </c>
      <c r="QJR12" s="12" t="s">
        <v>19</v>
      </c>
      <c r="QJS12" s="12" t="s">
        <v>15</v>
      </c>
      <c r="QJT12" s="13" t="s">
        <v>21</v>
      </c>
      <c r="QJU12" s="8">
        <v>42796</v>
      </c>
      <c r="QJV12" s="12" t="s">
        <v>19</v>
      </c>
      <c r="QJW12" s="12" t="s">
        <v>15</v>
      </c>
      <c r="QJX12" s="13" t="s">
        <v>21</v>
      </c>
      <c r="QJY12" s="8">
        <v>42796</v>
      </c>
      <c r="QJZ12" s="12" t="s">
        <v>19</v>
      </c>
      <c r="QKA12" s="12" t="s">
        <v>15</v>
      </c>
      <c r="QKB12" s="13" t="s">
        <v>21</v>
      </c>
      <c r="QKC12" s="8">
        <v>42796</v>
      </c>
      <c r="QKD12" s="12" t="s">
        <v>19</v>
      </c>
      <c r="QKE12" s="12" t="s">
        <v>15</v>
      </c>
      <c r="QKF12" s="13" t="s">
        <v>21</v>
      </c>
      <c r="QKG12" s="8">
        <v>42796</v>
      </c>
      <c r="QKH12" s="12" t="s">
        <v>19</v>
      </c>
      <c r="QKI12" s="12" t="s">
        <v>15</v>
      </c>
      <c r="QKJ12" s="13" t="s">
        <v>21</v>
      </c>
      <c r="QKK12" s="8">
        <v>42796</v>
      </c>
      <c r="QKL12" s="12" t="s">
        <v>19</v>
      </c>
      <c r="QKM12" s="12" t="s">
        <v>15</v>
      </c>
      <c r="QKN12" s="13" t="s">
        <v>21</v>
      </c>
      <c r="QKO12" s="8">
        <v>42796</v>
      </c>
      <c r="QKP12" s="12" t="s">
        <v>19</v>
      </c>
      <c r="QKQ12" s="12" t="s">
        <v>15</v>
      </c>
      <c r="QKR12" s="13" t="s">
        <v>21</v>
      </c>
      <c r="QKS12" s="8">
        <v>42796</v>
      </c>
      <c r="QKT12" s="12" t="s">
        <v>19</v>
      </c>
      <c r="QKU12" s="12" t="s">
        <v>15</v>
      </c>
      <c r="QKV12" s="13" t="s">
        <v>21</v>
      </c>
      <c r="QKW12" s="8">
        <v>42796</v>
      </c>
      <c r="QKX12" s="12" t="s">
        <v>19</v>
      </c>
      <c r="QKY12" s="12" t="s">
        <v>15</v>
      </c>
      <c r="QKZ12" s="13" t="s">
        <v>21</v>
      </c>
      <c r="QLA12" s="8">
        <v>42796</v>
      </c>
      <c r="QLB12" s="12" t="s">
        <v>19</v>
      </c>
      <c r="QLC12" s="12" t="s">
        <v>15</v>
      </c>
      <c r="QLD12" s="13" t="s">
        <v>21</v>
      </c>
      <c r="QLE12" s="8">
        <v>42796</v>
      </c>
      <c r="QLF12" s="12" t="s">
        <v>19</v>
      </c>
      <c r="QLG12" s="12" t="s">
        <v>15</v>
      </c>
      <c r="QLH12" s="13" t="s">
        <v>21</v>
      </c>
      <c r="QLI12" s="8">
        <v>42796</v>
      </c>
      <c r="QLJ12" s="12" t="s">
        <v>19</v>
      </c>
      <c r="QLK12" s="12" t="s">
        <v>15</v>
      </c>
      <c r="QLL12" s="13" t="s">
        <v>21</v>
      </c>
      <c r="QLM12" s="8">
        <v>42796</v>
      </c>
      <c r="QLN12" s="12" t="s">
        <v>19</v>
      </c>
      <c r="QLO12" s="12" t="s">
        <v>15</v>
      </c>
      <c r="QLP12" s="13" t="s">
        <v>21</v>
      </c>
      <c r="QLQ12" s="8">
        <v>42796</v>
      </c>
      <c r="QLR12" s="12" t="s">
        <v>19</v>
      </c>
      <c r="QLS12" s="12" t="s">
        <v>15</v>
      </c>
      <c r="QLT12" s="13" t="s">
        <v>21</v>
      </c>
      <c r="QLU12" s="8">
        <v>42796</v>
      </c>
      <c r="QLV12" s="12" t="s">
        <v>19</v>
      </c>
      <c r="QLW12" s="12" t="s">
        <v>15</v>
      </c>
      <c r="QLX12" s="13" t="s">
        <v>21</v>
      </c>
      <c r="QLY12" s="8">
        <v>42796</v>
      </c>
      <c r="QLZ12" s="12" t="s">
        <v>19</v>
      </c>
      <c r="QMA12" s="12" t="s">
        <v>15</v>
      </c>
      <c r="QMB12" s="13" t="s">
        <v>21</v>
      </c>
      <c r="QMC12" s="8">
        <v>42796</v>
      </c>
      <c r="QMD12" s="12" t="s">
        <v>19</v>
      </c>
      <c r="QME12" s="12" t="s">
        <v>15</v>
      </c>
      <c r="QMF12" s="13" t="s">
        <v>21</v>
      </c>
      <c r="QMG12" s="8">
        <v>42796</v>
      </c>
      <c r="QMH12" s="12" t="s">
        <v>19</v>
      </c>
      <c r="QMI12" s="12" t="s">
        <v>15</v>
      </c>
      <c r="QMJ12" s="13" t="s">
        <v>21</v>
      </c>
      <c r="QMK12" s="8">
        <v>42796</v>
      </c>
      <c r="QML12" s="12" t="s">
        <v>19</v>
      </c>
      <c r="QMM12" s="12" t="s">
        <v>15</v>
      </c>
      <c r="QMN12" s="13" t="s">
        <v>21</v>
      </c>
      <c r="QMO12" s="8">
        <v>42796</v>
      </c>
      <c r="QMP12" s="12" t="s">
        <v>19</v>
      </c>
      <c r="QMQ12" s="12" t="s">
        <v>15</v>
      </c>
      <c r="QMR12" s="13" t="s">
        <v>21</v>
      </c>
      <c r="QMS12" s="8">
        <v>42796</v>
      </c>
      <c r="QMT12" s="12" t="s">
        <v>19</v>
      </c>
      <c r="QMU12" s="12" t="s">
        <v>15</v>
      </c>
      <c r="QMV12" s="13" t="s">
        <v>21</v>
      </c>
      <c r="QMW12" s="8">
        <v>42796</v>
      </c>
      <c r="QMX12" s="12" t="s">
        <v>19</v>
      </c>
      <c r="QMY12" s="12" t="s">
        <v>15</v>
      </c>
      <c r="QMZ12" s="13" t="s">
        <v>21</v>
      </c>
      <c r="QNA12" s="8">
        <v>42796</v>
      </c>
      <c r="QNB12" s="12" t="s">
        <v>19</v>
      </c>
      <c r="QNC12" s="12" t="s">
        <v>15</v>
      </c>
      <c r="QND12" s="13" t="s">
        <v>21</v>
      </c>
      <c r="QNE12" s="8">
        <v>42796</v>
      </c>
      <c r="QNF12" s="12" t="s">
        <v>19</v>
      </c>
      <c r="QNG12" s="12" t="s">
        <v>15</v>
      </c>
      <c r="QNH12" s="13" t="s">
        <v>21</v>
      </c>
      <c r="QNI12" s="8">
        <v>42796</v>
      </c>
      <c r="QNJ12" s="12" t="s">
        <v>19</v>
      </c>
      <c r="QNK12" s="12" t="s">
        <v>15</v>
      </c>
      <c r="QNL12" s="13" t="s">
        <v>21</v>
      </c>
      <c r="QNM12" s="8">
        <v>42796</v>
      </c>
      <c r="QNN12" s="12" t="s">
        <v>19</v>
      </c>
      <c r="QNO12" s="12" t="s">
        <v>15</v>
      </c>
      <c r="QNP12" s="13" t="s">
        <v>21</v>
      </c>
      <c r="QNQ12" s="8">
        <v>42796</v>
      </c>
      <c r="QNR12" s="12" t="s">
        <v>19</v>
      </c>
      <c r="QNS12" s="12" t="s">
        <v>15</v>
      </c>
      <c r="QNT12" s="13" t="s">
        <v>21</v>
      </c>
      <c r="QNU12" s="8">
        <v>42796</v>
      </c>
      <c r="QNV12" s="12" t="s">
        <v>19</v>
      </c>
      <c r="QNW12" s="12" t="s">
        <v>15</v>
      </c>
      <c r="QNX12" s="13" t="s">
        <v>21</v>
      </c>
      <c r="QNY12" s="8">
        <v>42796</v>
      </c>
      <c r="QNZ12" s="12" t="s">
        <v>19</v>
      </c>
      <c r="QOA12" s="12" t="s">
        <v>15</v>
      </c>
      <c r="QOB12" s="13" t="s">
        <v>21</v>
      </c>
      <c r="QOC12" s="8">
        <v>42796</v>
      </c>
      <c r="QOD12" s="12" t="s">
        <v>19</v>
      </c>
      <c r="QOE12" s="12" t="s">
        <v>15</v>
      </c>
      <c r="QOF12" s="13" t="s">
        <v>21</v>
      </c>
      <c r="QOG12" s="8">
        <v>42796</v>
      </c>
      <c r="QOH12" s="12" t="s">
        <v>19</v>
      </c>
      <c r="QOI12" s="12" t="s">
        <v>15</v>
      </c>
      <c r="QOJ12" s="13" t="s">
        <v>21</v>
      </c>
      <c r="QOK12" s="8">
        <v>42796</v>
      </c>
      <c r="QOL12" s="12" t="s">
        <v>19</v>
      </c>
      <c r="QOM12" s="12" t="s">
        <v>15</v>
      </c>
      <c r="QON12" s="13" t="s">
        <v>21</v>
      </c>
      <c r="QOO12" s="8">
        <v>42796</v>
      </c>
      <c r="QOP12" s="12" t="s">
        <v>19</v>
      </c>
      <c r="QOQ12" s="12" t="s">
        <v>15</v>
      </c>
      <c r="QOR12" s="13" t="s">
        <v>21</v>
      </c>
      <c r="QOS12" s="8">
        <v>42796</v>
      </c>
      <c r="QOT12" s="12" t="s">
        <v>19</v>
      </c>
      <c r="QOU12" s="12" t="s">
        <v>15</v>
      </c>
      <c r="QOV12" s="13" t="s">
        <v>21</v>
      </c>
      <c r="QOW12" s="8">
        <v>42796</v>
      </c>
      <c r="QOX12" s="12" t="s">
        <v>19</v>
      </c>
      <c r="QOY12" s="12" t="s">
        <v>15</v>
      </c>
      <c r="QOZ12" s="13" t="s">
        <v>21</v>
      </c>
      <c r="QPA12" s="8">
        <v>42796</v>
      </c>
      <c r="QPB12" s="12" t="s">
        <v>19</v>
      </c>
      <c r="QPC12" s="12" t="s">
        <v>15</v>
      </c>
      <c r="QPD12" s="13" t="s">
        <v>21</v>
      </c>
      <c r="QPE12" s="8">
        <v>42796</v>
      </c>
      <c r="QPF12" s="12" t="s">
        <v>19</v>
      </c>
      <c r="QPG12" s="12" t="s">
        <v>15</v>
      </c>
      <c r="QPH12" s="13" t="s">
        <v>21</v>
      </c>
      <c r="QPI12" s="8">
        <v>42796</v>
      </c>
      <c r="QPJ12" s="12" t="s">
        <v>19</v>
      </c>
      <c r="QPK12" s="12" t="s">
        <v>15</v>
      </c>
      <c r="QPL12" s="13" t="s">
        <v>21</v>
      </c>
      <c r="QPM12" s="8">
        <v>42796</v>
      </c>
      <c r="QPN12" s="12" t="s">
        <v>19</v>
      </c>
      <c r="QPO12" s="12" t="s">
        <v>15</v>
      </c>
      <c r="QPP12" s="13" t="s">
        <v>21</v>
      </c>
      <c r="QPQ12" s="8">
        <v>42796</v>
      </c>
      <c r="QPR12" s="12" t="s">
        <v>19</v>
      </c>
      <c r="QPS12" s="12" t="s">
        <v>15</v>
      </c>
      <c r="QPT12" s="13" t="s">
        <v>21</v>
      </c>
      <c r="QPU12" s="8">
        <v>42796</v>
      </c>
      <c r="QPV12" s="12" t="s">
        <v>19</v>
      </c>
      <c r="QPW12" s="12" t="s">
        <v>15</v>
      </c>
      <c r="QPX12" s="13" t="s">
        <v>21</v>
      </c>
      <c r="QPY12" s="8">
        <v>42796</v>
      </c>
      <c r="QPZ12" s="12" t="s">
        <v>19</v>
      </c>
      <c r="QQA12" s="12" t="s">
        <v>15</v>
      </c>
      <c r="QQB12" s="13" t="s">
        <v>21</v>
      </c>
      <c r="QQC12" s="8">
        <v>42796</v>
      </c>
      <c r="QQD12" s="12" t="s">
        <v>19</v>
      </c>
      <c r="QQE12" s="12" t="s">
        <v>15</v>
      </c>
      <c r="QQF12" s="13" t="s">
        <v>21</v>
      </c>
      <c r="QQG12" s="8">
        <v>42796</v>
      </c>
      <c r="QQH12" s="12" t="s">
        <v>19</v>
      </c>
      <c r="QQI12" s="12" t="s">
        <v>15</v>
      </c>
      <c r="QQJ12" s="13" t="s">
        <v>21</v>
      </c>
      <c r="QQK12" s="8">
        <v>42796</v>
      </c>
      <c r="QQL12" s="12" t="s">
        <v>19</v>
      </c>
      <c r="QQM12" s="12" t="s">
        <v>15</v>
      </c>
      <c r="QQN12" s="13" t="s">
        <v>21</v>
      </c>
      <c r="QQO12" s="8">
        <v>42796</v>
      </c>
      <c r="QQP12" s="12" t="s">
        <v>19</v>
      </c>
      <c r="QQQ12" s="12" t="s">
        <v>15</v>
      </c>
      <c r="QQR12" s="13" t="s">
        <v>21</v>
      </c>
      <c r="QQS12" s="8">
        <v>42796</v>
      </c>
      <c r="QQT12" s="12" t="s">
        <v>19</v>
      </c>
      <c r="QQU12" s="12" t="s">
        <v>15</v>
      </c>
      <c r="QQV12" s="13" t="s">
        <v>21</v>
      </c>
      <c r="QQW12" s="8">
        <v>42796</v>
      </c>
      <c r="QQX12" s="12" t="s">
        <v>19</v>
      </c>
      <c r="QQY12" s="12" t="s">
        <v>15</v>
      </c>
      <c r="QQZ12" s="13" t="s">
        <v>21</v>
      </c>
      <c r="QRA12" s="8">
        <v>42796</v>
      </c>
      <c r="QRB12" s="12" t="s">
        <v>19</v>
      </c>
      <c r="QRC12" s="12" t="s">
        <v>15</v>
      </c>
      <c r="QRD12" s="13" t="s">
        <v>21</v>
      </c>
      <c r="QRE12" s="8">
        <v>42796</v>
      </c>
      <c r="QRF12" s="12" t="s">
        <v>19</v>
      </c>
      <c r="QRG12" s="12" t="s">
        <v>15</v>
      </c>
      <c r="QRH12" s="13" t="s">
        <v>21</v>
      </c>
      <c r="QRI12" s="8">
        <v>42796</v>
      </c>
      <c r="QRJ12" s="12" t="s">
        <v>19</v>
      </c>
      <c r="QRK12" s="12" t="s">
        <v>15</v>
      </c>
      <c r="QRL12" s="13" t="s">
        <v>21</v>
      </c>
      <c r="QRM12" s="8">
        <v>42796</v>
      </c>
      <c r="QRN12" s="12" t="s">
        <v>19</v>
      </c>
      <c r="QRO12" s="12" t="s">
        <v>15</v>
      </c>
      <c r="QRP12" s="13" t="s">
        <v>21</v>
      </c>
      <c r="QRQ12" s="8">
        <v>42796</v>
      </c>
      <c r="QRR12" s="12" t="s">
        <v>19</v>
      </c>
      <c r="QRS12" s="12" t="s">
        <v>15</v>
      </c>
      <c r="QRT12" s="13" t="s">
        <v>21</v>
      </c>
      <c r="QRU12" s="8">
        <v>42796</v>
      </c>
      <c r="QRV12" s="12" t="s">
        <v>19</v>
      </c>
      <c r="QRW12" s="12" t="s">
        <v>15</v>
      </c>
      <c r="QRX12" s="13" t="s">
        <v>21</v>
      </c>
      <c r="QRY12" s="8">
        <v>42796</v>
      </c>
      <c r="QRZ12" s="12" t="s">
        <v>19</v>
      </c>
      <c r="QSA12" s="12" t="s">
        <v>15</v>
      </c>
      <c r="QSB12" s="13" t="s">
        <v>21</v>
      </c>
      <c r="QSC12" s="8">
        <v>42796</v>
      </c>
      <c r="QSD12" s="12" t="s">
        <v>19</v>
      </c>
      <c r="QSE12" s="12" t="s">
        <v>15</v>
      </c>
      <c r="QSF12" s="13" t="s">
        <v>21</v>
      </c>
      <c r="QSG12" s="8">
        <v>42796</v>
      </c>
      <c r="QSH12" s="12" t="s">
        <v>19</v>
      </c>
      <c r="QSI12" s="12" t="s">
        <v>15</v>
      </c>
      <c r="QSJ12" s="13" t="s">
        <v>21</v>
      </c>
      <c r="QSK12" s="8">
        <v>42796</v>
      </c>
      <c r="QSL12" s="12" t="s">
        <v>19</v>
      </c>
      <c r="QSM12" s="12" t="s">
        <v>15</v>
      </c>
      <c r="QSN12" s="13" t="s">
        <v>21</v>
      </c>
      <c r="QSO12" s="8">
        <v>42796</v>
      </c>
      <c r="QSP12" s="12" t="s">
        <v>19</v>
      </c>
      <c r="QSQ12" s="12" t="s">
        <v>15</v>
      </c>
      <c r="QSR12" s="13" t="s">
        <v>21</v>
      </c>
      <c r="QSS12" s="8">
        <v>42796</v>
      </c>
      <c r="QST12" s="12" t="s">
        <v>19</v>
      </c>
      <c r="QSU12" s="12" t="s">
        <v>15</v>
      </c>
      <c r="QSV12" s="13" t="s">
        <v>21</v>
      </c>
      <c r="QSW12" s="8">
        <v>42796</v>
      </c>
      <c r="QSX12" s="12" t="s">
        <v>19</v>
      </c>
      <c r="QSY12" s="12" t="s">
        <v>15</v>
      </c>
      <c r="QSZ12" s="13" t="s">
        <v>21</v>
      </c>
      <c r="QTA12" s="8">
        <v>42796</v>
      </c>
      <c r="QTB12" s="12" t="s">
        <v>19</v>
      </c>
      <c r="QTC12" s="12" t="s">
        <v>15</v>
      </c>
      <c r="QTD12" s="13" t="s">
        <v>21</v>
      </c>
      <c r="QTE12" s="8">
        <v>42796</v>
      </c>
      <c r="QTF12" s="12" t="s">
        <v>19</v>
      </c>
      <c r="QTG12" s="12" t="s">
        <v>15</v>
      </c>
      <c r="QTH12" s="13" t="s">
        <v>21</v>
      </c>
      <c r="QTI12" s="8">
        <v>42796</v>
      </c>
      <c r="QTJ12" s="12" t="s">
        <v>19</v>
      </c>
      <c r="QTK12" s="12" t="s">
        <v>15</v>
      </c>
      <c r="QTL12" s="13" t="s">
        <v>21</v>
      </c>
      <c r="QTM12" s="8">
        <v>42796</v>
      </c>
      <c r="QTN12" s="12" t="s">
        <v>19</v>
      </c>
      <c r="QTO12" s="12" t="s">
        <v>15</v>
      </c>
      <c r="QTP12" s="13" t="s">
        <v>21</v>
      </c>
      <c r="QTQ12" s="8">
        <v>42796</v>
      </c>
      <c r="QTR12" s="12" t="s">
        <v>19</v>
      </c>
      <c r="QTS12" s="12" t="s">
        <v>15</v>
      </c>
      <c r="QTT12" s="13" t="s">
        <v>21</v>
      </c>
      <c r="QTU12" s="8">
        <v>42796</v>
      </c>
      <c r="QTV12" s="12" t="s">
        <v>19</v>
      </c>
      <c r="QTW12" s="12" t="s">
        <v>15</v>
      </c>
      <c r="QTX12" s="13" t="s">
        <v>21</v>
      </c>
      <c r="QTY12" s="8">
        <v>42796</v>
      </c>
      <c r="QTZ12" s="12" t="s">
        <v>19</v>
      </c>
      <c r="QUA12" s="12" t="s">
        <v>15</v>
      </c>
      <c r="QUB12" s="13" t="s">
        <v>21</v>
      </c>
      <c r="QUC12" s="8">
        <v>42796</v>
      </c>
      <c r="QUD12" s="12" t="s">
        <v>19</v>
      </c>
      <c r="QUE12" s="12" t="s">
        <v>15</v>
      </c>
      <c r="QUF12" s="13" t="s">
        <v>21</v>
      </c>
      <c r="QUG12" s="8">
        <v>42796</v>
      </c>
      <c r="QUH12" s="12" t="s">
        <v>19</v>
      </c>
      <c r="QUI12" s="12" t="s">
        <v>15</v>
      </c>
      <c r="QUJ12" s="13" t="s">
        <v>21</v>
      </c>
      <c r="QUK12" s="8">
        <v>42796</v>
      </c>
      <c r="QUL12" s="12" t="s">
        <v>19</v>
      </c>
      <c r="QUM12" s="12" t="s">
        <v>15</v>
      </c>
      <c r="QUN12" s="13" t="s">
        <v>21</v>
      </c>
      <c r="QUO12" s="8">
        <v>42796</v>
      </c>
      <c r="QUP12" s="12" t="s">
        <v>19</v>
      </c>
      <c r="QUQ12" s="12" t="s">
        <v>15</v>
      </c>
      <c r="QUR12" s="13" t="s">
        <v>21</v>
      </c>
      <c r="QUS12" s="8">
        <v>42796</v>
      </c>
      <c r="QUT12" s="12" t="s">
        <v>19</v>
      </c>
      <c r="QUU12" s="12" t="s">
        <v>15</v>
      </c>
      <c r="QUV12" s="13" t="s">
        <v>21</v>
      </c>
      <c r="QUW12" s="8">
        <v>42796</v>
      </c>
      <c r="QUX12" s="12" t="s">
        <v>19</v>
      </c>
      <c r="QUY12" s="12" t="s">
        <v>15</v>
      </c>
      <c r="QUZ12" s="13" t="s">
        <v>21</v>
      </c>
      <c r="QVA12" s="8">
        <v>42796</v>
      </c>
      <c r="QVB12" s="12" t="s">
        <v>19</v>
      </c>
      <c r="QVC12" s="12" t="s">
        <v>15</v>
      </c>
      <c r="QVD12" s="13" t="s">
        <v>21</v>
      </c>
      <c r="QVE12" s="8">
        <v>42796</v>
      </c>
      <c r="QVF12" s="12" t="s">
        <v>19</v>
      </c>
      <c r="QVG12" s="12" t="s">
        <v>15</v>
      </c>
      <c r="QVH12" s="13" t="s">
        <v>21</v>
      </c>
      <c r="QVI12" s="8">
        <v>42796</v>
      </c>
      <c r="QVJ12" s="12" t="s">
        <v>19</v>
      </c>
      <c r="QVK12" s="12" t="s">
        <v>15</v>
      </c>
      <c r="QVL12" s="13" t="s">
        <v>21</v>
      </c>
      <c r="QVM12" s="8">
        <v>42796</v>
      </c>
      <c r="QVN12" s="12" t="s">
        <v>19</v>
      </c>
      <c r="QVO12" s="12" t="s">
        <v>15</v>
      </c>
      <c r="QVP12" s="13" t="s">
        <v>21</v>
      </c>
      <c r="QVQ12" s="8">
        <v>42796</v>
      </c>
      <c r="QVR12" s="12" t="s">
        <v>19</v>
      </c>
      <c r="QVS12" s="12" t="s">
        <v>15</v>
      </c>
      <c r="QVT12" s="13" t="s">
        <v>21</v>
      </c>
      <c r="QVU12" s="8">
        <v>42796</v>
      </c>
      <c r="QVV12" s="12" t="s">
        <v>19</v>
      </c>
      <c r="QVW12" s="12" t="s">
        <v>15</v>
      </c>
      <c r="QVX12" s="13" t="s">
        <v>21</v>
      </c>
      <c r="QVY12" s="8">
        <v>42796</v>
      </c>
      <c r="QVZ12" s="12" t="s">
        <v>19</v>
      </c>
      <c r="QWA12" s="12" t="s">
        <v>15</v>
      </c>
      <c r="QWB12" s="13" t="s">
        <v>21</v>
      </c>
      <c r="QWC12" s="8">
        <v>42796</v>
      </c>
      <c r="QWD12" s="12" t="s">
        <v>19</v>
      </c>
      <c r="QWE12" s="12" t="s">
        <v>15</v>
      </c>
      <c r="QWF12" s="13" t="s">
        <v>21</v>
      </c>
      <c r="QWG12" s="8">
        <v>42796</v>
      </c>
      <c r="QWH12" s="12" t="s">
        <v>19</v>
      </c>
      <c r="QWI12" s="12" t="s">
        <v>15</v>
      </c>
      <c r="QWJ12" s="13" t="s">
        <v>21</v>
      </c>
      <c r="QWK12" s="8">
        <v>42796</v>
      </c>
      <c r="QWL12" s="12" t="s">
        <v>19</v>
      </c>
      <c r="QWM12" s="12" t="s">
        <v>15</v>
      </c>
      <c r="QWN12" s="13" t="s">
        <v>21</v>
      </c>
      <c r="QWO12" s="8">
        <v>42796</v>
      </c>
      <c r="QWP12" s="12" t="s">
        <v>19</v>
      </c>
      <c r="QWQ12" s="12" t="s">
        <v>15</v>
      </c>
      <c r="QWR12" s="13" t="s">
        <v>21</v>
      </c>
      <c r="QWS12" s="8">
        <v>42796</v>
      </c>
      <c r="QWT12" s="12" t="s">
        <v>19</v>
      </c>
      <c r="QWU12" s="12" t="s">
        <v>15</v>
      </c>
      <c r="QWV12" s="13" t="s">
        <v>21</v>
      </c>
      <c r="QWW12" s="8">
        <v>42796</v>
      </c>
      <c r="QWX12" s="12" t="s">
        <v>19</v>
      </c>
      <c r="QWY12" s="12" t="s">
        <v>15</v>
      </c>
      <c r="QWZ12" s="13" t="s">
        <v>21</v>
      </c>
      <c r="QXA12" s="8">
        <v>42796</v>
      </c>
      <c r="QXB12" s="12" t="s">
        <v>19</v>
      </c>
      <c r="QXC12" s="12" t="s">
        <v>15</v>
      </c>
      <c r="QXD12" s="13" t="s">
        <v>21</v>
      </c>
      <c r="QXE12" s="8">
        <v>42796</v>
      </c>
      <c r="QXF12" s="12" t="s">
        <v>19</v>
      </c>
      <c r="QXG12" s="12" t="s">
        <v>15</v>
      </c>
      <c r="QXH12" s="13" t="s">
        <v>21</v>
      </c>
      <c r="QXI12" s="8">
        <v>42796</v>
      </c>
      <c r="QXJ12" s="12" t="s">
        <v>19</v>
      </c>
      <c r="QXK12" s="12" t="s">
        <v>15</v>
      </c>
      <c r="QXL12" s="13" t="s">
        <v>21</v>
      </c>
      <c r="QXM12" s="8">
        <v>42796</v>
      </c>
      <c r="QXN12" s="12" t="s">
        <v>19</v>
      </c>
      <c r="QXO12" s="12" t="s">
        <v>15</v>
      </c>
      <c r="QXP12" s="13" t="s">
        <v>21</v>
      </c>
      <c r="QXQ12" s="8">
        <v>42796</v>
      </c>
      <c r="QXR12" s="12" t="s">
        <v>19</v>
      </c>
      <c r="QXS12" s="12" t="s">
        <v>15</v>
      </c>
      <c r="QXT12" s="13" t="s">
        <v>21</v>
      </c>
      <c r="QXU12" s="8">
        <v>42796</v>
      </c>
      <c r="QXV12" s="12" t="s">
        <v>19</v>
      </c>
      <c r="QXW12" s="12" t="s">
        <v>15</v>
      </c>
      <c r="QXX12" s="13" t="s">
        <v>21</v>
      </c>
      <c r="QXY12" s="8">
        <v>42796</v>
      </c>
      <c r="QXZ12" s="12" t="s">
        <v>19</v>
      </c>
      <c r="QYA12" s="12" t="s">
        <v>15</v>
      </c>
      <c r="QYB12" s="13" t="s">
        <v>21</v>
      </c>
      <c r="QYC12" s="8">
        <v>42796</v>
      </c>
      <c r="QYD12" s="12" t="s">
        <v>19</v>
      </c>
      <c r="QYE12" s="12" t="s">
        <v>15</v>
      </c>
      <c r="QYF12" s="13" t="s">
        <v>21</v>
      </c>
      <c r="QYG12" s="8">
        <v>42796</v>
      </c>
      <c r="QYH12" s="12" t="s">
        <v>19</v>
      </c>
      <c r="QYI12" s="12" t="s">
        <v>15</v>
      </c>
      <c r="QYJ12" s="13" t="s">
        <v>21</v>
      </c>
      <c r="QYK12" s="8">
        <v>42796</v>
      </c>
      <c r="QYL12" s="12" t="s">
        <v>19</v>
      </c>
      <c r="QYM12" s="12" t="s">
        <v>15</v>
      </c>
      <c r="QYN12" s="13" t="s">
        <v>21</v>
      </c>
      <c r="QYO12" s="8">
        <v>42796</v>
      </c>
      <c r="QYP12" s="12" t="s">
        <v>19</v>
      </c>
      <c r="QYQ12" s="12" t="s">
        <v>15</v>
      </c>
      <c r="QYR12" s="13" t="s">
        <v>21</v>
      </c>
      <c r="QYS12" s="8">
        <v>42796</v>
      </c>
      <c r="QYT12" s="12" t="s">
        <v>19</v>
      </c>
      <c r="QYU12" s="12" t="s">
        <v>15</v>
      </c>
      <c r="QYV12" s="13" t="s">
        <v>21</v>
      </c>
      <c r="QYW12" s="8">
        <v>42796</v>
      </c>
      <c r="QYX12" s="12" t="s">
        <v>19</v>
      </c>
      <c r="QYY12" s="12" t="s">
        <v>15</v>
      </c>
      <c r="QYZ12" s="13" t="s">
        <v>21</v>
      </c>
      <c r="QZA12" s="8">
        <v>42796</v>
      </c>
      <c r="QZB12" s="12" t="s">
        <v>19</v>
      </c>
      <c r="QZC12" s="12" t="s">
        <v>15</v>
      </c>
      <c r="QZD12" s="13" t="s">
        <v>21</v>
      </c>
      <c r="QZE12" s="8">
        <v>42796</v>
      </c>
      <c r="QZF12" s="12" t="s">
        <v>19</v>
      </c>
      <c r="QZG12" s="12" t="s">
        <v>15</v>
      </c>
      <c r="QZH12" s="13" t="s">
        <v>21</v>
      </c>
      <c r="QZI12" s="8">
        <v>42796</v>
      </c>
      <c r="QZJ12" s="12" t="s">
        <v>19</v>
      </c>
      <c r="QZK12" s="12" t="s">
        <v>15</v>
      </c>
      <c r="QZL12" s="13" t="s">
        <v>21</v>
      </c>
      <c r="QZM12" s="8">
        <v>42796</v>
      </c>
      <c r="QZN12" s="12" t="s">
        <v>19</v>
      </c>
      <c r="QZO12" s="12" t="s">
        <v>15</v>
      </c>
      <c r="QZP12" s="13" t="s">
        <v>21</v>
      </c>
      <c r="QZQ12" s="8">
        <v>42796</v>
      </c>
      <c r="QZR12" s="12" t="s">
        <v>19</v>
      </c>
      <c r="QZS12" s="12" t="s">
        <v>15</v>
      </c>
      <c r="QZT12" s="13" t="s">
        <v>21</v>
      </c>
      <c r="QZU12" s="8">
        <v>42796</v>
      </c>
      <c r="QZV12" s="12" t="s">
        <v>19</v>
      </c>
      <c r="QZW12" s="12" t="s">
        <v>15</v>
      </c>
      <c r="QZX12" s="13" t="s">
        <v>21</v>
      </c>
      <c r="QZY12" s="8">
        <v>42796</v>
      </c>
      <c r="QZZ12" s="12" t="s">
        <v>19</v>
      </c>
      <c r="RAA12" s="12" t="s">
        <v>15</v>
      </c>
      <c r="RAB12" s="13" t="s">
        <v>21</v>
      </c>
      <c r="RAC12" s="8">
        <v>42796</v>
      </c>
      <c r="RAD12" s="12" t="s">
        <v>19</v>
      </c>
      <c r="RAE12" s="12" t="s">
        <v>15</v>
      </c>
      <c r="RAF12" s="13" t="s">
        <v>21</v>
      </c>
      <c r="RAG12" s="8">
        <v>42796</v>
      </c>
      <c r="RAH12" s="12" t="s">
        <v>19</v>
      </c>
      <c r="RAI12" s="12" t="s">
        <v>15</v>
      </c>
      <c r="RAJ12" s="13" t="s">
        <v>21</v>
      </c>
      <c r="RAK12" s="8">
        <v>42796</v>
      </c>
      <c r="RAL12" s="12" t="s">
        <v>19</v>
      </c>
      <c r="RAM12" s="12" t="s">
        <v>15</v>
      </c>
      <c r="RAN12" s="13" t="s">
        <v>21</v>
      </c>
      <c r="RAO12" s="8">
        <v>42796</v>
      </c>
      <c r="RAP12" s="12" t="s">
        <v>19</v>
      </c>
      <c r="RAQ12" s="12" t="s">
        <v>15</v>
      </c>
      <c r="RAR12" s="13" t="s">
        <v>21</v>
      </c>
      <c r="RAS12" s="8">
        <v>42796</v>
      </c>
      <c r="RAT12" s="12" t="s">
        <v>19</v>
      </c>
      <c r="RAU12" s="12" t="s">
        <v>15</v>
      </c>
      <c r="RAV12" s="13" t="s">
        <v>21</v>
      </c>
      <c r="RAW12" s="8">
        <v>42796</v>
      </c>
      <c r="RAX12" s="12" t="s">
        <v>19</v>
      </c>
      <c r="RAY12" s="12" t="s">
        <v>15</v>
      </c>
      <c r="RAZ12" s="13" t="s">
        <v>21</v>
      </c>
      <c r="RBA12" s="8">
        <v>42796</v>
      </c>
      <c r="RBB12" s="12" t="s">
        <v>19</v>
      </c>
      <c r="RBC12" s="12" t="s">
        <v>15</v>
      </c>
      <c r="RBD12" s="13" t="s">
        <v>21</v>
      </c>
      <c r="RBE12" s="8">
        <v>42796</v>
      </c>
      <c r="RBF12" s="12" t="s">
        <v>19</v>
      </c>
      <c r="RBG12" s="12" t="s">
        <v>15</v>
      </c>
      <c r="RBH12" s="13" t="s">
        <v>21</v>
      </c>
      <c r="RBI12" s="8">
        <v>42796</v>
      </c>
      <c r="RBJ12" s="12" t="s">
        <v>19</v>
      </c>
      <c r="RBK12" s="12" t="s">
        <v>15</v>
      </c>
      <c r="RBL12" s="13" t="s">
        <v>21</v>
      </c>
      <c r="RBM12" s="8">
        <v>42796</v>
      </c>
      <c r="RBN12" s="12" t="s">
        <v>19</v>
      </c>
      <c r="RBO12" s="12" t="s">
        <v>15</v>
      </c>
      <c r="RBP12" s="13" t="s">
        <v>21</v>
      </c>
      <c r="RBQ12" s="8">
        <v>42796</v>
      </c>
      <c r="RBR12" s="12" t="s">
        <v>19</v>
      </c>
      <c r="RBS12" s="12" t="s">
        <v>15</v>
      </c>
      <c r="RBT12" s="13" t="s">
        <v>21</v>
      </c>
      <c r="RBU12" s="8">
        <v>42796</v>
      </c>
      <c r="RBV12" s="12" t="s">
        <v>19</v>
      </c>
      <c r="RBW12" s="12" t="s">
        <v>15</v>
      </c>
      <c r="RBX12" s="13" t="s">
        <v>21</v>
      </c>
      <c r="RBY12" s="8">
        <v>42796</v>
      </c>
      <c r="RBZ12" s="12" t="s">
        <v>19</v>
      </c>
      <c r="RCA12" s="12" t="s">
        <v>15</v>
      </c>
      <c r="RCB12" s="13" t="s">
        <v>21</v>
      </c>
      <c r="RCC12" s="8">
        <v>42796</v>
      </c>
      <c r="RCD12" s="12" t="s">
        <v>19</v>
      </c>
      <c r="RCE12" s="12" t="s">
        <v>15</v>
      </c>
      <c r="RCF12" s="13" t="s">
        <v>21</v>
      </c>
      <c r="RCG12" s="8">
        <v>42796</v>
      </c>
      <c r="RCH12" s="12" t="s">
        <v>19</v>
      </c>
      <c r="RCI12" s="12" t="s">
        <v>15</v>
      </c>
      <c r="RCJ12" s="13" t="s">
        <v>21</v>
      </c>
      <c r="RCK12" s="8">
        <v>42796</v>
      </c>
      <c r="RCL12" s="12" t="s">
        <v>19</v>
      </c>
      <c r="RCM12" s="12" t="s">
        <v>15</v>
      </c>
      <c r="RCN12" s="13" t="s">
        <v>21</v>
      </c>
      <c r="RCO12" s="8">
        <v>42796</v>
      </c>
      <c r="RCP12" s="12" t="s">
        <v>19</v>
      </c>
      <c r="RCQ12" s="12" t="s">
        <v>15</v>
      </c>
      <c r="RCR12" s="13" t="s">
        <v>21</v>
      </c>
      <c r="RCS12" s="8">
        <v>42796</v>
      </c>
      <c r="RCT12" s="12" t="s">
        <v>19</v>
      </c>
      <c r="RCU12" s="12" t="s">
        <v>15</v>
      </c>
      <c r="RCV12" s="13" t="s">
        <v>21</v>
      </c>
      <c r="RCW12" s="8">
        <v>42796</v>
      </c>
      <c r="RCX12" s="12" t="s">
        <v>19</v>
      </c>
      <c r="RCY12" s="12" t="s">
        <v>15</v>
      </c>
      <c r="RCZ12" s="13" t="s">
        <v>21</v>
      </c>
      <c r="RDA12" s="8">
        <v>42796</v>
      </c>
      <c r="RDB12" s="12" t="s">
        <v>19</v>
      </c>
      <c r="RDC12" s="12" t="s">
        <v>15</v>
      </c>
      <c r="RDD12" s="13" t="s">
        <v>21</v>
      </c>
      <c r="RDE12" s="8">
        <v>42796</v>
      </c>
      <c r="RDF12" s="12" t="s">
        <v>19</v>
      </c>
      <c r="RDG12" s="12" t="s">
        <v>15</v>
      </c>
      <c r="RDH12" s="13" t="s">
        <v>21</v>
      </c>
      <c r="RDI12" s="8">
        <v>42796</v>
      </c>
      <c r="RDJ12" s="12" t="s">
        <v>19</v>
      </c>
      <c r="RDK12" s="12" t="s">
        <v>15</v>
      </c>
      <c r="RDL12" s="13" t="s">
        <v>21</v>
      </c>
      <c r="RDM12" s="8">
        <v>42796</v>
      </c>
      <c r="RDN12" s="12" t="s">
        <v>19</v>
      </c>
      <c r="RDO12" s="12" t="s">
        <v>15</v>
      </c>
      <c r="RDP12" s="13" t="s">
        <v>21</v>
      </c>
      <c r="RDQ12" s="8">
        <v>42796</v>
      </c>
      <c r="RDR12" s="12" t="s">
        <v>19</v>
      </c>
      <c r="RDS12" s="12" t="s">
        <v>15</v>
      </c>
      <c r="RDT12" s="13" t="s">
        <v>21</v>
      </c>
      <c r="RDU12" s="8">
        <v>42796</v>
      </c>
      <c r="RDV12" s="12" t="s">
        <v>19</v>
      </c>
      <c r="RDW12" s="12" t="s">
        <v>15</v>
      </c>
      <c r="RDX12" s="13" t="s">
        <v>21</v>
      </c>
      <c r="RDY12" s="8">
        <v>42796</v>
      </c>
      <c r="RDZ12" s="12" t="s">
        <v>19</v>
      </c>
      <c r="REA12" s="12" t="s">
        <v>15</v>
      </c>
      <c r="REB12" s="13" t="s">
        <v>21</v>
      </c>
      <c r="REC12" s="8">
        <v>42796</v>
      </c>
      <c r="RED12" s="12" t="s">
        <v>19</v>
      </c>
      <c r="REE12" s="12" t="s">
        <v>15</v>
      </c>
      <c r="REF12" s="13" t="s">
        <v>21</v>
      </c>
      <c r="REG12" s="8">
        <v>42796</v>
      </c>
      <c r="REH12" s="12" t="s">
        <v>19</v>
      </c>
      <c r="REI12" s="12" t="s">
        <v>15</v>
      </c>
      <c r="REJ12" s="13" t="s">
        <v>21</v>
      </c>
      <c r="REK12" s="8">
        <v>42796</v>
      </c>
      <c r="REL12" s="12" t="s">
        <v>19</v>
      </c>
      <c r="REM12" s="12" t="s">
        <v>15</v>
      </c>
      <c r="REN12" s="13" t="s">
        <v>21</v>
      </c>
      <c r="REO12" s="8">
        <v>42796</v>
      </c>
      <c r="REP12" s="12" t="s">
        <v>19</v>
      </c>
      <c r="REQ12" s="12" t="s">
        <v>15</v>
      </c>
      <c r="RER12" s="13" t="s">
        <v>21</v>
      </c>
      <c r="RES12" s="8">
        <v>42796</v>
      </c>
      <c r="RET12" s="12" t="s">
        <v>19</v>
      </c>
      <c r="REU12" s="12" t="s">
        <v>15</v>
      </c>
      <c r="REV12" s="13" t="s">
        <v>21</v>
      </c>
      <c r="REW12" s="8">
        <v>42796</v>
      </c>
      <c r="REX12" s="12" t="s">
        <v>19</v>
      </c>
      <c r="REY12" s="12" t="s">
        <v>15</v>
      </c>
      <c r="REZ12" s="13" t="s">
        <v>21</v>
      </c>
      <c r="RFA12" s="8">
        <v>42796</v>
      </c>
      <c r="RFB12" s="12" t="s">
        <v>19</v>
      </c>
      <c r="RFC12" s="12" t="s">
        <v>15</v>
      </c>
      <c r="RFD12" s="13" t="s">
        <v>21</v>
      </c>
      <c r="RFE12" s="8">
        <v>42796</v>
      </c>
      <c r="RFF12" s="12" t="s">
        <v>19</v>
      </c>
      <c r="RFG12" s="12" t="s">
        <v>15</v>
      </c>
      <c r="RFH12" s="13" t="s">
        <v>21</v>
      </c>
      <c r="RFI12" s="8">
        <v>42796</v>
      </c>
      <c r="RFJ12" s="12" t="s">
        <v>19</v>
      </c>
      <c r="RFK12" s="12" t="s">
        <v>15</v>
      </c>
      <c r="RFL12" s="13" t="s">
        <v>21</v>
      </c>
      <c r="RFM12" s="8">
        <v>42796</v>
      </c>
      <c r="RFN12" s="12" t="s">
        <v>19</v>
      </c>
      <c r="RFO12" s="12" t="s">
        <v>15</v>
      </c>
      <c r="RFP12" s="13" t="s">
        <v>21</v>
      </c>
      <c r="RFQ12" s="8">
        <v>42796</v>
      </c>
      <c r="RFR12" s="12" t="s">
        <v>19</v>
      </c>
      <c r="RFS12" s="12" t="s">
        <v>15</v>
      </c>
      <c r="RFT12" s="13" t="s">
        <v>21</v>
      </c>
      <c r="RFU12" s="8">
        <v>42796</v>
      </c>
      <c r="RFV12" s="12" t="s">
        <v>19</v>
      </c>
      <c r="RFW12" s="12" t="s">
        <v>15</v>
      </c>
      <c r="RFX12" s="13" t="s">
        <v>21</v>
      </c>
      <c r="RFY12" s="8">
        <v>42796</v>
      </c>
      <c r="RFZ12" s="12" t="s">
        <v>19</v>
      </c>
      <c r="RGA12" s="12" t="s">
        <v>15</v>
      </c>
      <c r="RGB12" s="13" t="s">
        <v>21</v>
      </c>
      <c r="RGC12" s="8">
        <v>42796</v>
      </c>
      <c r="RGD12" s="12" t="s">
        <v>19</v>
      </c>
      <c r="RGE12" s="12" t="s">
        <v>15</v>
      </c>
      <c r="RGF12" s="13" t="s">
        <v>21</v>
      </c>
      <c r="RGG12" s="8">
        <v>42796</v>
      </c>
      <c r="RGH12" s="12" t="s">
        <v>19</v>
      </c>
      <c r="RGI12" s="12" t="s">
        <v>15</v>
      </c>
      <c r="RGJ12" s="13" t="s">
        <v>21</v>
      </c>
      <c r="RGK12" s="8">
        <v>42796</v>
      </c>
      <c r="RGL12" s="12" t="s">
        <v>19</v>
      </c>
      <c r="RGM12" s="12" t="s">
        <v>15</v>
      </c>
      <c r="RGN12" s="13" t="s">
        <v>21</v>
      </c>
      <c r="RGO12" s="8">
        <v>42796</v>
      </c>
      <c r="RGP12" s="12" t="s">
        <v>19</v>
      </c>
      <c r="RGQ12" s="12" t="s">
        <v>15</v>
      </c>
      <c r="RGR12" s="13" t="s">
        <v>21</v>
      </c>
      <c r="RGS12" s="8">
        <v>42796</v>
      </c>
      <c r="RGT12" s="12" t="s">
        <v>19</v>
      </c>
      <c r="RGU12" s="12" t="s">
        <v>15</v>
      </c>
      <c r="RGV12" s="13" t="s">
        <v>21</v>
      </c>
      <c r="RGW12" s="8">
        <v>42796</v>
      </c>
      <c r="RGX12" s="12" t="s">
        <v>19</v>
      </c>
      <c r="RGY12" s="12" t="s">
        <v>15</v>
      </c>
      <c r="RGZ12" s="13" t="s">
        <v>21</v>
      </c>
      <c r="RHA12" s="8">
        <v>42796</v>
      </c>
      <c r="RHB12" s="12" t="s">
        <v>19</v>
      </c>
      <c r="RHC12" s="12" t="s">
        <v>15</v>
      </c>
      <c r="RHD12" s="13" t="s">
        <v>21</v>
      </c>
      <c r="RHE12" s="8">
        <v>42796</v>
      </c>
      <c r="RHF12" s="12" t="s">
        <v>19</v>
      </c>
      <c r="RHG12" s="12" t="s">
        <v>15</v>
      </c>
      <c r="RHH12" s="13" t="s">
        <v>21</v>
      </c>
      <c r="RHI12" s="8">
        <v>42796</v>
      </c>
      <c r="RHJ12" s="12" t="s">
        <v>19</v>
      </c>
      <c r="RHK12" s="12" t="s">
        <v>15</v>
      </c>
      <c r="RHL12" s="13" t="s">
        <v>21</v>
      </c>
      <c r="RHM12" s="8">
        <v>42796</v>
      </c>
      <c r="RHN12" s="12" t="s">
        <v>19</v>
      </c>
      <c r="RHO12" s="12" t="s">
        <v>15</v>
      </c>
      <c r="RHP12" s="13" t="s">
        <v>21</v>
      </c>
      <c r="RHQ12" s="8">
        <v>42796</v>
      </c>
      <c r="RHR12" s="12" t="s">
        <v>19</v>
      </c>
      <c r="RHS12" s="12" t="s">
        <v>15</v>
      </c>
      <c r="RHT12" s="13" t="s">
        <v>21</v>
      </c>
      <c r="RHU12" s="8">
        <v>42796</v>
      </c>
      <c r="RHV12" s="12" t="s">
        <v>19</v>
      </c>
      <c r="RHW12" s="12" t="s">
        <v>15</v>
      </c>
      <c r="RHX12" s="13" t="s">
        <v>21</v>
      </c>
      <c r="RHY12" s="8">
        <v>42796</v>
      </c>
      <c r="RHZ12" s="12" t="s">
        <v>19</v>
      </c>
      <c r="RIA12" s="12" t="s">
        <v>15</v>
      </c>
      <c r="RIB12" s="13" t="s">
        <v>21</v>
      </c>
      <c r="RIC12" s="8">
        <v>42796</v>
      </c>
      <c r="RID12" s="12" t="s">
        <v>19</v>
      </c>
      <c r="RIE12" s="12" t="s">
        <v>15</v>
      </c>
      <c r="RIF12" s="13" t="s">
        <v>21</v>
      </c>
      <c r="RIG12" s="8">
        <v>42796</v>
      </c>
      <c r="RIH12" s="12" t="s">
        <v>19</v>
      </c>
      <c r="RII12" s="12" t="s">
        <v>15</v>
      </c>
      <c r="RIJ12" s="13" t="s">
        <v>21</v>
      </c>
      <c r="RIK12" s="8">
        <v>42796</v>
      </c>
      <c r="RIL12" s="12" t="s">
        <v>19</v>
      </c>
      <c r="RIM12" s="12" t="s">
        <v>15</v>
      </c>
      <c r="RIN12" s="13" t="s">
        <v>21</v>
      </c>
      <c r="RIO12" s="8">
        <v>42796</v>
      </c>
      <c r="RIP12" s="12" t="s">
        <v>19</v>
      </c>
      <c r="RIQ12" s="12" t="s">
        <v>15</v>
      </c>
      <c r="RIR12" s="13" t="s">
        <v>21</v>
      </c>
      <c r="RIS12" s="8">
        <v>42796</v>
      </c>
      <c r="RIT12" s="12" t="s">
        <v>19</v>
      </c>
      <c r="RIU12" s="12" t="s">
        <v>15</v>
      </c>
      <c r="RIV12" s="13" t="s">
        <v>21</v>
      </c>
      <c r="RIW12" s="8">
        <v>42796</v>
      </c>
      <c r="RIX12" s="12" t="s">
        <v>19</v>
      </c>
      <c r="RIY12" s="12" t="s">
        <v>15</v>
      </c>
      <c r="RIZ12" s="13" t="s">
        <v>21</v>
      </c>
      <c r="RJA12" s="8">
        <v>42796</v>
      </c>
      <c r="RJB12" s="12" t="s">
        <v>19</v>
      </c>
      <c r="RJC12" s="12" t="s">
        <v>15</v>
      </c>
      <c r="RJD12" s="13" t="s">
        <v>21</v>
      </c>
      <c r="RJE12" s="8">
        <v>42796</v>
      </c>
      <c r="RJF12" s="12" t="s">
        <v>19</v>
      </c>
      <c r="RJG12" s="12" t="s">
        <v>15</v>
      </c>
      <c r="RJH12" s="13" t="s">
        <v>21</v>
      </c>
      <c r="RJI12" s="8">
        <v>42796</v>
      </c>
      <c r="RJJ12" s="12" t="s">
        <v>19</v>
      </c>
      <c r="RJK12" s="12" t="s">
        <v>15</v>
      </c>
      <c r="RJL12" s="13" t="s">
        <v>21</v>
      </c>
      <c r="RJM12" s="8">
        <v>42796</v>
      </c>
      <c r="RJN12" s="12" t="s">
        <v>19</v>
      </c>
      <c r="RJO12" s="12" t="s">
        <v>15</v>
      </c>
      <c r="RJP12" s="13" t="s">
        <v>21</v>
      </c>
      <c r="RJQ12" s="8">
        <v>42796</v>
      </c>
      <c r="RJR12" s="12" t="s">
        <v>19</v>
      </c>
      <c r="RJS12" s="12" t="s">
        <v>15</v>
      </c>
      <c r="RJT12" s="13" t="s">
        <v>21</v>
      </c>
      <c r="RJU12" s="8">
        <v>42796</v>
      </c>
      <c r="RJV12" s="12" t="s">
        <v>19</v>
      </c>
      <c r="RJW12" s="12" t="s">
        <v>15</v>
      </c>
      <c r="RJX12" s="13" t="s">
        <v>21</v>
      </c>
      <c r="RJY12" s="8">
        <v>42796</v>
      </c>
      <c r="RJZ12" s="12" t="s">
        <v>19</v>
      </c>
      <c r="RKA12" s="12" t="s">
        <v>15</v>
      </c>
      <c r="RKB12" s="13" t="s">
        <v>21</v>
      </c>
      <c r="RKC12" s="8">
        <v>42796</v>
      </c>
      <c r="RKD12" s="12" t="s">
        <v>19</v>
      </c>
      <c r="RKE12" s="12" t="s">
        <v>15</v>
      </c>
      <c r="RKF12" s="13" t="s">
        <v>21</v>
      </c>
      <c r="RKG12" s="8">
        <v>42796</v>
      </c>
      <c r="RKH12" s="12" t="s">
        <v>19</v>
      </c>
      <c r="RKI12" s="12" t="s">
        <v>15</v>
      </c>
      <c r="RKJ12" s="13" t="s">
        <v>21</v>
      </c>
      <c r="RKK12" s="8">
        <v>42796</v>
      </c>
      <c r="RKL12" s="12" t="s">
        <v>19</v>
      </c>
      <c r="RKM12" s="12" t="s">
        <v>15</v>
      </c>
      <c r="RKN12" s="13" t="s">
        <v>21</v>
      </c>
      <c r="RKO12" s="8">
        <v>42796</v>
      </c>
      <c r="RKP12" s="12" t="s">
        <v>19</v>
      </c>
      <c r="RKQ12" s="12" t="s">
        <v>15</v>
      </c>
      <c r="RKR12" s="13" t="s">
        <v>21</v>
      </c>
      <c r="RKS12" s="8">
        <v>42796</v>
      </c>
      <c r="RKT12" s="12" t="s">
        <v>19</v>
      </c>
      <c r="RKU12" s="12" t="s">
        <v>15</v>
      </c>
      <c r="RKV12" s="13" t="s">
        <v>21</v>
      </c>
      <c r="RKW12" s="8">
        <v>42796</v>
      </c>
      <c r="RKX12" s="12" t="s">
        <v>19</v>
      </c>
      <c r="RKY12" s="12" t="s">
        <v>15</v>
      </c>
      <c r="RKZ12" s="13" t="s">
        <v>21</v>
      </c>
      <c r="RLA12" s="8">
        <v>42796</v>
      </c>
      <c r="RLB12" s="12" t="s">
        <v>19</v>
      </c>
      <c r="RLC12" s="12" t="s">
        <v>15</v>
      </c>
      <c r="RLD12" s="13" t="s">
        <v>21</v>
      </c>
      <c r="RLE12" s="8">
        <v>42796</v>
      </c>
      <c r="RLF12" s="12" t="s">
        <v>19</v>
      </c>
      <c r="RLG12" s="12" t="s">
        <v>15</v>
      </c>
      <c r="RLH12" s="13" t="s">
        <v>21</v>
      </c>
      <c r="RLI12" s="8">
        <v>42796</v>
      </c>
      <c r="RLJ12" s="12" t="s">
        <v>19</v>
      </c>
      <c r="RLK12" s="12" t="s">
        <v>15</v>
      </c>
      <c r="RLL12" s="13" t="s">
        <v>21</v>
      </c>
      <c r="RLM12" s="8">
        <v>42796</v>
      </c>
      <c r="RLN12" s="12" t="s">
        <v>19</v>
      </c>
      <c r="RLO12" s="12" t="s">
        <v>15</v>
      </c>
      <c r="RLP12" s="13" t="s">
        <v>21</v>
      </c>
      <c r="RLQ12" s="8">
        <v>42796</v>
      </c>
      <c r="RLR12" s="12" t="s">
        <v>19</v>
      </c>
      <c r="RLS12" s="12" t="s">
        <v>15</v>
      </c>
      <c r="RLT12" s="13" t="s">
        <v>21</v>
      </c>
      <c r="RLU12" s="8">
        <v>42796</v>
      </c>
      <c r="RLV12" s="12" t="s">
        <v>19</v>
      </c>
      <c r="RLW12" s="12" t="s">
        <v>15</v>
      </c>
      <c r="RLX12" s="13" t="s">
        <v>21</v>
      </c>
      <c r="RLY12" s="8">
        <v>42796</v>
      </c>
      <c r="RLZ12" s="12" t="s">
        <v>19</v>
      </c>
      <c r="RMA12" s="12" t="s">
        <v>15</v>
      </c>
      <c r="RMB12" s="13" t="s">
        <v>21</v>
      </c>
      <c r="RMC12" s="8">
        <v>42796</v>
      </c>
      <c r="RMD12" s="12" t="s">
        <v>19</v>
      </c>
      <c r="RME12" s="12" t="s">
        <v>15</v>
      </c>
      <c r="RMF12" s="13" t="s">
        <v>21</v>
      </c>
      <c r="RMG12" s="8">
        <v>42796</v>
      </c>
      <c r="RMH12" s="12" t="s">
        <v>19</v>
      </c>
      <c r="RMI12" s="12" t="s">
        <v>15</v>
      </c>
      <c r="RMJ12" s="13" t="s">
        <v>21</v>
      </c>
      <c r="RMK12" s="8">
        <v>42796</v>
      </c>
      <c r="RML12" s="12" t="s">
        <v>19</v>
      </c>
      <c r="RMM12" s="12" t="s">
        <v>15</v>
      </c>
      <c r="RMN12" s="13" t="s">
        <v>21</v>
      </c>
      <c r="RMO12" s="8">
        <v>42796</v>
      </c>
      <c r="RMP12" s="12" t="s">
        <v>19</v>
      </c>
      <c r="RMQ12" s="12" t="s">
        <v>15</v>
      </c>
      <c r="RMR12" s="13" t="s">
        <v>21</v>
      </c>
      <c r="RMS12" s="8">
        <v>42796</v>
      </c>
      <c r="RMT12" s="12" t="s">
        <v>19</v>
      </c>
      <c r="RMU12" s="12" t="s">
        <v>15</v>
      </c>
      <c r="RMV12" s="13" t="s">
        <v>21</v>
      </c>
      <c r="RMW12" s="8">
        <v>42796</v>
      </c>
      <c r="RMX12" s="12" t="s">
        <v>19</v>
      </c>
      <c r="RMY12" s="12" t="s">
        <v>15</v>
      </c>
      <c r="RMZ12" s="13" t="s">
        <v>21</v>
      </c>
      <c r="RNA12" s="8">
        <v>42796</v>
      </c>
      <c r="RNB12" s="12" t="s">
        <v>19</v>
      </c>
      <c r="RNC12" s="12" t="s">
        <v>15</v>
      </c>
      <c r="RND12" s="13" t="s">
        <v>21</v>
      </c>
      <c r="RNE12" s="8">
        <v>42796</v>
      </c>
      <c r="RNF12" s="12" t="s">
        <v>19</v>
      </c>
      <c r="RNG12" s="12" t="s">
        <v>15</v>
      </c>
      <c r="RNH12" s="13" t="s">
        <v>21</v>
      </c>
      <c r="RNI12" s="8">
        <v>42796</v>
      </c>
      <c r="RNJ12" s="12" t="s">
        <v>19</v>
      </c>
      <c r="RNK12" s="12" t="s">
        <v>15</v>
      </c>
      <c r="RNL12" s="13" t="s">
        <v>21</v>
      </c>
      <c r="RNM12" s="8">
        <v>42796</v>
      </c>
      <c r="RNN12" s="12" t="s">
        <v>19</v>
      </c>
      <c r="RNO12" s="12" t="s">
        <v>15</v>
      </c>
      <c r="RNP12" s="13" t="s">
        <v>21</v>
      </c>
      <c r="RNQ12" s="8">
        <v>42796</v>
      </c>
      <c r="RNR12" s="12" t="s">
        <v>19</v>
      </c>
      <c r="RNS12" s="12" t="s">
        <v>15</v>
      </c>
      <c r="RNT12" s="13" t="s">
        <v>21</v>
      </c>
      <c r="RNU12" s="8">
        <v>42796</v>
      </c>
      <c r="RNV12" s="12" t="s">
        <v>19</v>
      </c>
      <c r="RNW12" s="12" t="s">
        <v>15</v>
      </c>
      <c r="RNX12" s="13" t="s">
        <v>21</v>
      </c>
      <c r="RNY12" s="8">
        <v>42796</v>
      </c>
      <c r="RNZ12" s="12" t="s">
        <v>19</v>
      </c>
      <c r="ROA12" s="12" t="s">
        <v>15</v>
      </c>
      <c r="ROB12" s="13" t="s">
        <v>21</v>
      </c>
      <c r="ROC12" s="8">
        <v>42796</v>
      </c>
      <c r="ROD12" s="12" t="s">
        <v>19</v>
      </c>
      <c r="ROE12" s="12" t="s">
        <v>15</v>
      </c>
      <c r="ROF12" s="13" t="s">
        <v>21</v>
      </c>
      <c r="ROG12" s="8">
        <v>42796</v>
      </c>
      <c r="ROH12" s="12" t="s">
        <v>19</v>
      </c>
      <c r="ROI12" s="12" t="s">
        <v>15</v>
      </c>
      <c r="ROJ12" s="13" t="s">
        <v>21</v>
      </c>
      <c r="ROK12" s="8">
        <v>42796</v>
      </c>
      <c r="ROL12" s="12" t="s">
        <v>19</v>
      </c>
      <c r="ROM12" s="12" t="s">
        <v>15</v>
      </c>
      <c r="RON12" s="13" t="s">
        <v>21</v>
      </c>
      <c r="ROO12" s="8">
        <v>42796</v>
      </c>
      <c r="ROP12" s="12" t="s">
        <v>19</v>
      </c>
      <c r="ROQ12" s="12" t="s">
        <v>15</v>
      </c>
      <c r="ROR12" s="13" t="s">
        <v>21</v>
      </c>
      <c r="ROS12" s="8">
        <v>42796</v>
      </c>
      <c r="ROT12" s="12" t="s">
        <v>19</v>
      </c>
      <c r="ROU12" s="12" t="s">
        <v>15</v>
      </c>
      <c r="ROV12" s="13" t="s">
        <v>21</v>
      </c>
      <c r="ROW12" s="8">
        <v>42796</v>
      </c>
      <c r="ROX12" s="12" t="s">
        <v>19</v>
      </c>
      <c r="ROY12" s="12" t="s">
        <v>15</v>
      </c>
      <c r="ROZ12" s="13" t="s">
        <v>21</v>
      </c>
      <c r="RPA12" s="8">
        <v>42796</v>
      </c>
      <c r="RPB12" s="12" t="s">
        <v>19</v>
      </c>
      <c r="RPC12" s="12" t="s">
        <v>15</v>
      </c>
      <c r="RPD12" s="13" t="s">
        <v>21</v>
      </c>
      <c r="RPE12" s="8">
        <v>42796</v>
      </c>
      <c r="RPF12" s="12" t="s">
        <v>19</v>
      </c>
      <c r="RPG12" s="12" t="s">
        <v>15</v>
      </c>
      <c r="RPH12" s="13" t="s">
        <v>21</v>
      </c>
      <c r="RPI12" s="8">
        <v>42796</v>
      </c>
      <c r="RPJ12" s="12" t="s">
        <v>19</v>
      </c>
      <c r="RPK12" s="12" t="s">
        <v>15</v>
      </c>
      <c r="RPL12" s="13" t="s">
        <v>21</v>
      </c>
      <c r="RPM12" s="8">
        <v>42796</v>
      </c>
      <c r="RPN12" s="12" t="s">
        <v>19</v>
      </c>
      <c r="RPO12" s="12" t="s">
        <v>15</v>
      </c>
      <c r="RPP12" s="13" t="s">
        <v>21</v>
      </c>
      <c r="RPQ12" s="8">
        <v>42796</v>
      </c>
      <c r="RPR12" s="12" t="s">
        <v>19</v>
      </c>
      <c r="RPS12" s="12" t="s">
        <v>15</v>
      </c>
      <c r="RPT12" s="13" t="s">
        <v>21</v>
      </c>
      <c r="RPU12" s="8">
        <v>42796</v>
      </c>
      <c r="RPV12" s="12" t="s">
        <v>19</v>
      </c>
      <c r="RPW12" s="12" t="s">
        <v>15</v>
      </c>
      <c r="RPX12" s="13" t="s">
        <v>21</v>
      </c>
      <c r="RPY12" s="8">
        <v>42796</v>
      </c>
      <c r="RPZ12" s="12" t="s">
        <v>19</v>
      </c>
      <c r="RQA12" s="12" t="s">
        <v>15</v>
      </c>
      <c r="RQB12" s="13" t="s">
        <v>21</v>
      </c>
      <c r="RQC12" s="8">
        <v>42796</v>
      </c>
      <c r="RQD12" s="12" t="s">
        <v>19</v>
      </c>
      <c r="RQE12" s="12" t="s">
        <v>15</v>
      </c>
      <c r="RQF12" s="13" t="s">
        <v>21</v>
      </c>
      <c r="RQG12" s="8">
        <v>42796</v>
      </c>
      <c r="RQH12" s="12" t="s">
        <v>19</v>
      </c>
      <c r="RQI12" s="12" t="s">
        <v>15</v>
      </c>
      <c r="RQJ12" s="13" t="s">
        <v>21</v>
      </c>
      <c r="RQK12" s="8">
        <v>42796</v>
      </c>
      <c r="RQL12" s="12" t="s">
        <v>19</v>
      </c>
      <c r="RQM12" s="12" t="s">
        <v>15</v>
      </c>
      <c r="RQN12" s="13" t="s">
        <v>21</v>
      </c>
      <c r="RQO12" s="8">
        <v>42796</v>
      </c>
      <c r="RQP12" s="12" t="s">
        <v>19</v>
      </c>
      <c r="RQQ12" s="12" t="s">
        <v>15</v>
      </c>
      <c r="RQR12" s="13" t="s">
        <v>21</v>
      </c>
      <c r="RQS12" s="8">
        <v>42796</v>
      </c>
      <c r="RQT12" s="12" t="s">
        <v>19</v>
      </c>
      <c r="RQU12" s="12" t="s">
        <v>15</v>
      </c>
      <c r="RQV12" s="13" t="s">
        <v>21</v>
      </c>
      <c r="RQW12" s="8">
        <v>42796</v>
      </c>
      <c r="RQX12" s="12" t="s">
        <v>19</v>
      </c>
      <c r="RQY12" s="12" t="s">
        <v>15</v>
      </c>
      <c r="RQZ12" s="13" t="s">
        <v>21</v>
      </c>
      <c r="RRA12" s="8">
        <v>42796</v>
      </c>
      <c r="RRB12" s="12" t="s">
        <v>19</v>
      </c>
      <c r="RRC12" s="12" t="s">
        <v>15</v>
      </c>
      <c r="RRD12" s="13" t="s">
        <v>21</v>
      </c>
      <c r="RRE12" s="8">
        <v>42796</v>
      </c>
      <c r="RRF12" s="12" t="s">
        <v>19</v>
      </c>
      <c r="RRG12" s="12" t="s">
        <v>15</v>
      </c>
      <c r="RRH12" s="13" t="s">
        <v>21</v>
      </c>
      <c r="RRI12" s="8">
        <v>42796</v>
      </c>
      <c r="RRJ12" s="12" t="s">
        <v>19</v>
      </c>
      <c r="RRK12" s="12" t="s">
        <v>15</v>
      </c>
      <c r="RRL12" s="13" t="s">
        <v>21</v>
      </c>
      <c r="RRM12" s="8">
        <v>42796</v>
      </c>
      <c r="RRN12" s="12" t="s">
        <v>19</v>
      </c>
      <c r="RRO12" s="12" t="s">
        <v>15</v>
      </c>
      <c r="RRP12" s="13" t="s">
        <v>21</v>
      </c>
      <c r="RRQ12" s="8">
        <v>42796</v>
      </c>
      <c r="RRR12" s="12" t="s">
        <v>19</v>
      </c>
      <c r="RRS12" s="12" t="s">
        <v>15</v>
      </c>
      <c r="RRT12" s="13" t="s">
        <v>21</v>
      </c>
      <c r="RRU12" s="8">
        <v>42796</v>
      </c>
      <c r="RRV12" s="12" t="s">
        <v>19</v>
      </c>
      <c r="RRW12" s="12" t="s">
        <v>15</v>
      </c>
      <c r="RRX12" s="13" t="s">
        <v>21</v>
      </c>
      <c r="RRY12" s="8">
        <v>42796</v>
      </c>
      <c r="RRZ12" s="12" t="s">
        <v>19</v>
      </c>
      <c r="RSA12" s="12" t="s">
        <v>15</v>
      </c>
      <c r="RSB12" s="13" t="s">
        <v>21</v>
      </c>
      <c r="RSC12" s="8">
        <v>42796</v>
      </c>
      <c r="RSD12" s="12" t="s">
        <v>19</v>
      </c>
      <c r="RSE12" s="12" t="s">
        <v>15</v>
      </c>
      <c r="RSF12" s="13" t="s">
        <v>21</v>
      </c>
      <c r="RSG12" s="8">
        <v>42796</v>
      </c>
      <c r="RSH12" s="12" t="s">
        <v>19</v>
      </c>
      <c r="RSI12" s="12" t="s">
        <v>15</v>
      </c>
      <c r="RSJ12" s="13" t="s">
        <v>21</v>
      </c>
      <c r="RSK12" s="8">
        <v>42796</v>
      </c>
      <c r="RSL12" s="12" t="s">
        <v>19</v>
      </c>
      <c r="RSM12" s="12" t="s">
        <v>15</v>
      </c>
      <c r="RSN12" s="13" t="s">
        <v>21</v>
      </c>
      <c r="RSO12" s="8">
        <v>42796</v>
      </c>
      <c r="RSP12" s="12" t="s">
        <v>19</v>
      </c>
      <c r="RSQ12" s="12" t="s">
        <v>15</v>
      </c>
      <c r="RSR12" s="13" t="s">
        <v>21</v>
      </c>
      <c r="RSS12" s="8">
        <v>42796</v>
      </c>
      <c r="RST12" s="12" t="s">
        <v>19</v>
      </c>
      <c r="RSU12" s="12" t="s">
        <v>15</v>
      </c>
      <c r="RSV12" s="13" t="s">
        <v>21</v>
      </c>
      <c r="RSW12" s="8">
        <v>42796</v>
      </c>
      <c r="RSX12" s="12" t="s">
        <v>19</v>
      </c>
      <c r="RSY12" s="12" t="s">
        <v>15</v>
      </c>
      <c r="RSZ12" s="13" t="s">
        <v>21</v>
      </c>
      <c r="RTA12" s="8">
        <v>42796</v>
      </c>
      <c r="RTB12" s="12" t="s">
        <v>19</v>
      </c>
      <c r="RTC12" s="12" t="s">
        <v>15</v>
      </c>
      <c r="RTD12" s="13" t="s">
        <v>21</v>
      </c>
      <c r="RTE12" s="8">
        <v>42796</v>
      </c>
      <c r="RTF12" s="12" t="s">
        <v>19</v>
      </c>
      <c r="RTG12" s="12" t="s">
        <v>15</v>
      </c>
      <c r="RTH12" s="13" t="s">
        <v>21</v>
      </c>
      <c r="RTI12" s="8">
        <v>42796</v>
      </c>
      <c r="RTJ12" s="12" t="s">
        <v>19</v>
      </c>
      <c r="RTK12" s="12" t="s">
        <v>15</v>
      </c>
      <c r="RTL12" s="13" t="s">
        <v>21</v>
      </c>
      <c r="RTM12" s="8">
        <v>42796</v>
      </c>
      <c r="RTN12" s="12" t="s">
        <v>19</v>
      </c>
      <c r="RTO12" s="12" t="s">
        <v>15</v>
      </c>
      <c r="RTP12" s="13" t="s">
        <v>21</v>
      </c>
      <c r="RTQ12" s="8">
        <v>42796</v>
      </c>
      <c r="RTR12" s="12" t="s">
        <v>19</v>
      </c>
      <c r="RTS12" s="12" t="s">
        <v>15</v>
      </c>
      <c r="RTT12" s="13" t="s">
        <v>21</v>
      </c>
      <c r="RTU12" s="8">
        <v>42796</v>
      </c>
      <c r="RTV12" s="12" t="s">
        <v>19</v>
      </c>
      <c r="RTW12" s="12" t="s">
        <v>15</v>
      </c>
      <c r="RTX12" s="13" t="s">
        <v>21</v>
      </c>
      <c r="RTY12" s="8">
        <v>42796</v>
      </c>
      <c r="RTZ12" s="12" t="s">
        <v>19</v>
      </c>
      <c r="RUA12" s="12" t="s">
        <v>15</v>
      </c>
      <c r="RUB12" s="13" t="s">
        <v>21</v>
      </c>
      <c r="RUC12" s="8">
        <v>42796</v>
      </c>
      <c r="RUD12" s="12" t="s">
        <v>19</v>
      </c>
      <c r="RUE12" s="12" t="s">
        <v>15</v>
      </c>
      <c r="RUF12" s="13" t="s">
        <v>21</v>
      </c>
      <c r="RUG12" s="8">
        <v>42796</v>
      </c>
      <c r="RUH12" s="12" t="s">
        <v>19</v>
      </c>
      <c r="RUI12" s="12" t="s">
        <v>15</v>
      </c>
      <c r="RUJ12" s="13" t="s">
        <v>21</v>
      </c>
      <c r="RUK12" s="8">
        <v>42796</v>
      </c>
      <c r="RUL12" s="12" t="s">
        <v>19</v>
      </c>
      <c r="RUM12" s="12" t="s">
        <v>15</v>
      </c>
      <c r="RUN12" s="13" t="s">
        <v>21</v>
      </c>
      <c r="RUO12" s="8">
        <v>42796</v>
      </c>
      <c r="RUP12" s="12" t="s">
        <v>19</v>
      </c>
      <c r="RUQ12" s="12" t="s">
        <v>15</v>
      </c>
      <c r="RUR12" s="13" t="s">
        <v>21</v>
      </c>
      <c r="RUS12" s="8">
        <v>42796</v>
      </c>
      <c r="RUT12" s="12" t="s">
        <v>19</v>
      </c>
      <c r="RUU12" s="12" t="s">
        <v>15</v>
      </c>
      <c r="RUV12" s="13" t="s">
        <v>21</v>
      </c>
      <c r="RUW12" s="8">
        <v>42796</v>
      </c>
      <c r="RUX12" s="12" t="s">
        <v>19</v>
      </c>
      <c r="RUY12" s="12" t="s">
        <v>15</v>
      </c>
      <c r="RUZ12" s="13" t="s">
        <v>21</v>
      </c>
      <c r="RVA12" s="8">
        <v>42796</v>
      </c>
      <c r="RVB12" s="12" t="s">
        <v>19</v>
      </c>
      <c r="RVC12" s="12" t="s">
        <v>15</v>
      </c>
      <c r="RVD12" s="13" t="s">
        <v>21</v>
      </c>
      <c r="RVE12" s="8">
        <v>42796</v>
      </c>
      <c r="RVF12" s="12" t="s">
        <v>19</v>
      </c>
      <c r="RVG12" s="12" t="s">
        <v>15</v>
      </c>
      <c r="RVH12" s="13" t="s">
        <v>21</v>
      </c>
      <c r="RVI12" s="8">
        <v>42796</v>
      </c>
      <c r="RVJ12" s="12" t="s">
        <v>19</v>
      </c>
      <c r="RVK12" s="12" t="s">
        <v>15</v>
      </c>
      <c r="RVL12" s="13" t="s">
        <v>21</v>
      </c>
      <c r="RVM12" s="8">
        <v>42796</v>
      </c>
      <c r="RVN12" s="12" t="s">
        <v>19</v>
      </c>
      <c r="RVO12" s="12" t="s">
        <v>15</v>
      </c>
      <c r="RVP12" s="13" t="s">
        <v>21</v>
      </c>
      <c r="RVQ12" s="8">
        <v>42796</v>
      </c>
      <c r="RVR12" s="12" t="s">
        <v>19</v>
      </c>
      <c r="RVS12" s="12" t="s">
        <v>15</v>
      </c>
      <c r="RVT12" s="13" t="s">
        <v>21</v>
      </c>
      <c r="RVU12" s="8">
        <v>42796</v>
      </c>
      <c r="RVV12" s="12" t="s">
        <v>19</v>
      </c>
      <c r="RVW12" s="12" t="s">
        <v>15</v>
      </c>
      <c r="RVX12" s="13" t="s">
        <v>21</v>
      </c>
      <c r="RVY12" s="8">
        <v>42796</v>
      </c>
      <c r="RVZ12" s="12" t="s">
        <v>19</v>
      </c>
      <c r="RWA12" s="12" t="s">
        <v>15</v>
      </c>
      <c r="RWB12" s="13" t="s">
        <v>21</v>
      </c>
      <c r="RWC12" s="8">
        <v>42796</v>
      </c>
      <c r="RWD12" s="12" t="s">
        <v>19</v>
      </c>
      <c r="RWE12" s="12" t="s">
        <v>15</v>
      </c>
      <c r="RWF12" s="13" t="s">
        <v>21</v>
      </c>
      <c r="RWG12" s="8">
        <v>42796</v>
      </c>
      <c r="RWH12" s="12" t="s">
        <v>19</v>
      </c>
      <c r="RWI12" s="12" t="s">
        <v>15</v>
      </c>
      <c r="RWJ12" s="13" t="s">
        <v>21</v>
      </c>
      <c r="RWK12" s="8">
        <v>42796</v>
      </c>
      <c r="RWL12" s="12" t="s">
        <v>19</v>
      </c>
      <c r="RWM12" s="12" t="s">
        <v>15</v>
      </c>
      <c r="RWN12" s="13" t="s">
        <v>21</v>
      </c>
      <c r="RWO12" s="8">
        <v>42796</v>
      </c>
      <c r="RWP12" s="12" t="s">
        <v>19</v>
      </c>
      <c r="RWQ12" s="12" t="s">
        <v>15</v>
      </c>
      <c r="RWR12" s="13" t="s">
        <v>21</v>
      </c>
      <c r="RWS12" s="8">
        <v>42796</v>
      </c>
      <c r="RWT12" s="12" t="s">
        <v>19</v>
      </c>
      <c r="RWU12" s="12" t="s">
        <v>15</v>
      </c>
      <c r="RWV12" s="13" t="s">
        <v>21</v>
      </c>
      <c r="RWW12" s="8">
        <v>42796</v>
      </c>
      <c r="RWX12" s="12" t="s">
        <v>19</v>
      </c>
      <c r="RWY12" s="12" t="s">
        <v>15</v>
      </c>
      <c r="RWZ12" s="13" t="s">
        <v>21</v>
      </c>
      <c r="RXA12" s="8">
        <v>42796</v>
      </c>
      <c r="RXB12" s="12" t="s">
        <v>19</v>
      </c>
      <c r="RXC12" s="12" t="s">
        <v>15</v>
      </c>
      <c r="RXD12" s="13" t="s">
        <v>21</v>
      </c>
      <c r="RXE12" s="8">
        <v>42796</v>
      </c>
      <c r="RXF12" s="12" t="s">
        <v>19</v>
      </c>
      <c r="RXG12" s="12" t="s">
        <v>15</v>
      </c>
      <c r="RXH12" s="13" t="s">
        <v>21</v>
      </c>
      <c r="RXI12" s="8">
        <v>42796</v>
      </c>
      <c r="RXJ12" s="12" t="s">
        <v>19</v>
      </c>
      <c r="RXK12" s="12" t="s">
        <v>15</v>
      </c>
      <c r="RXL12" s="13" t="s">
        <v>21</v>
      </c>
      <c r="RXM12" s="8">
        <v>42796</v>
      </c>
      <c r="RXN12" s="12" t="s">
        <v>19</v>
      </c>
      <c r="RXO12" s="12" t="s">
        <v>15</v>
      </c>
      <c r="RXP12" s="13" t="s">
        <v>21</v>
      </c>
      <c r="RXQ12" s="8">
        <v>42796</v>
      </c>
      <c r="RXR12" s="12" t="s">
        <v>19</v>
      </c>
      <c r="RXS12" s="12" t="s">
        <v>15</v>
      </c>
      <c r="RXT12" s="13" t="s">
        <v>21</v>
      </c>
      <c r="RXU12" s="8">
        <v>42796</v>
      </c>
      <c r="RXV12" s="12" t="s">
        <v>19</v>
      </c>
      <c r="RXW12" s="12" t="s">
        <v>15</v>
      </c>
      <c r="RXX12" s="13" t="s">
        <v>21</v>
      </c>
      <c r="RXY12" s="8">
        <v>42796</v>
      </c>
      <c r="RXZ12" s="12" t="s">
        <v>19</v>
      </c>
      <c r="RYA12" s="12" t="s">
        <v>15</v>
      </c>
      <c r="RYB12" s="13" t="s">
        <v>21</v>
      </c>
      <c r="RYC12" s="8">
        <v>42796</v>
      </c>
      <c r="RYD12" s="12" t="s">
        <v>19</v>
      </c>
      <c r="RYE12" s="12" t="s">
        <v>15</v>
      </c>
      <c r="RYF12" s="13" t="s">
        <v>21</v>
      </c>
      <c r="RYG12" s="8">
        <v>42796</v>
      </c>
      <c r="RYH12" s="12" t="s">
        <v>19</v>
      </c>
      <c r="RYI12" s="12" t="s">
        <v>15</v>
      </c>
      <c r="RYJ12" s="13" t="s">
        <v>21</v>
      </c>
      <c r="RYK12" s="8">
        <v>42796</v>
      </c>
      <c r="RYL12" s="12" t="s">
        <v>19</v>
      </c>
      <c r="RYM12" s="12" t="s">
        <v>15</v>
      </c>
      <c r="RYN12" s="13" t="s">
        <v>21</v>
      </c>
      <c r="RYO12" s="8">
        <v>42796</v>
      </c>
      <c r="RYP12" s="12" t="s">
        <v>19</v>
      </c>
      <c r="RYQ12" s="12" t="s">
        <v>15</v>
      </c>
      <c r="RYR12" s="13" t="s">
        <v>21</v>
      </c>
      <c r="RYS12" s="8">
        <v>42796</v>
      </c>
      <c r="RYT12" s="12" t="s">
        <v>19</v>
      </c>
      <c r="RYU12" s="12" t="s">
        <v>15</v>
      </c>
      <c r="RYV12" s="13" t="s">
        <v>21</v>
      </c>
      <c r="RYW12" s="8">
        <v>42796</v>
      </c>
      <c r="RYX12" s="12" t="s">
        <v>19</v>
      </c>
      <c r="RYY12" s="12" t="s">
        <v>15</v>
      </c>
      <c r="RYZ12" s="13" t="s">
        <v>21</v>
      </c>
      <c r="RZA12" s="8">
        <v>42796</v>
      </c>
      <c r="RZB12" s="12" t="s">
        <v>19</v>
      </c>
      <c r="RZC12" s="12" t="s">
        <v>15</v>
      </c>
      <c r="RZD12" s="13" t="s">
        <v>21</v>
      </c>
      <c r="RZE12" s="8">
        <v>42796</v>
      </c>
      <c r="RZF12" s="12" t="s">
        <v>19</v>
      </c>
      <c r="RZG12" s="12" t="s">
        <v>15</v>
      </c>
      <c r="RZH12" s="13" t="s">
        <v>21</v>
      </c>
      <c r="RZI12" s="8">
        <v>42796</v>
      </c>
      <c r="RZJ12" s="12" t="s">
        <v>19</v>
      </c>
      <c r="RZK12" s="12" t="s">
        <v>15</v>
      </c>
      <c r="RZL12" s="13" t="s">
        <v>21</v>
      </c>
      <c r="RZM12" s="8">
        <v>42796</v>
      </c>
      <c r="RZN12" s="12" t="s">
        <v>19</v>
      </c>
      <c r="RZO12" s="12" t="s">
        <v>15</v>
      </c>
      <c r="RZP12" s="13" t="s">
        <v>21</v>
      </c>
      <c r="RZQ12" s="8">
        <v>42796</v>
      </c>
      <c r="RZR12" s="12" t="s">
        <v>19</v>
      </c>
      <c r="RZS12" s="12" t="s">
        <v>15</v>
      </c>
      <c r="RZT12" s="13" t="s">
        <v>21</v>
      </c>
      <c r="RZU12" s="8">
        <v>42796</v>
      </c>
      <c r="RZV12" s="12" t="s">
        <v>19</v>
      </c>
      <c r="RZW12" s="12" t="s">
        <v>15</v>
      </c>
      <c r="RZX12" s="13" t="s">
        <v>21</v>
      </c>
      <c r="RZY12" s="8">
        <v>42796</v>
      </c>
      <c r="RZZ12" s="12" t="s">
        <v>19</v>
      </c>
      <c r="SAA12" s="12" t="s">
        <v>15</v>
      </c>
      <c r="SAB12" s="13" t="s">
        <v>21</v>
      </c>
      <c r="SAC12" s="8">
        <v>42796</v>
      </c>
      <c r="SAD12" s="12" t="s">
        <v>19</v>
      </c>
      <c r="SAE12" s="12" t="s">
        <v>15</v>
      </c>
      <c r="SAF12" s="13" t="s">
        <v>21</v>
      </c>
      <c r="SAG12" s="8">
        <v>42796</v>
      </c>
      <c r="SAH12" s="12" t="s">
        <v>19</v>
      </c>
      <c r="SAI12" s="12" t="s">
        <v>15</v>
      </c>
      <c r="SAJ12" s="13" t="s">
        <v>21</v>
      </c>
      <c r="SAK12" s="8">
        <v>42796</v>
      </c>
      <c r="SAL12" s="12" t="s">
        <v>19</v>
      </c>
      <c r="SAM12" s="12" t="s">
        <v>15</v>
      </c>
      <c r="SAN12" s="13" t="s">
        <v>21</v>
      </c>
      <c r="SAO12" s="8">
        <v>42796</v>
      </c>
      <c r="SAP12" s="12" t="s">
        <v>19</v>
      </c>
      <c r="SAQ12" s="12" t="s">
        <v>15</v>
      </c>
      <c r="SAR12" s="13" t="s">
        <v>21</v>
      </c>
      <c r="SAS12" s="8">
        <v>42796</v>
      </c>
      <c r="SAT12" s="12" t="s">
        <v>19</v>
      </c>
      <c r="SAU12" s="12" t="s">
        <v>15</v>
      </c>
      <c r="SAV12" s="13" t="s">
        <v>21</v>
      </c>
      <c r="SAW12" s="8">
        <v>42796</v>
      </c>
      <c r="SAX12" s="12" t="s">
        <v>19</v>
      </c>
      <c r="SAY12" s="12" t="s">
        <v>15</v>
      </c>
      <c r="SAZ12" s="13" t="s">
        <v>21</v>
      </c>
      <c r="SBA12" s="8">
        <v>42796</v>
      </c>
      <c r="SBB12" s="12" t="s">
        <v>19</v>
      </c>
      <c r="SBC12" s="12" t="s">
        <v>15</v>
      </c>
      <c r="SBD12" s="13" t="s">
        <v>21</v>
      </c>
      <c r="SBE12" s="8">
        <v>42796</v>
      </c>
      <c r="SBF12" s="12" t="s">
        <v>19</v>
      </c>
      <c r="SBG12" s="12" t="s">
        <v>15</v>
      </c>
      <c r="SBH12" s="13" t="s">
        <v>21</v>
      </c>
      <c r="SBI12" s="8">
        <v>42796</v>
      </c>
      <c r="SBJ12" s="12" t="s">
        <v>19</v>
      </c>
      <c r="SBK12" s="12" t="s">
        <v>15</v>
      </c>
      <c r="SBL12" s="13" t="s">
        <v>21</v>
      </c>
      <c r="SBM12" s="8">
        <v>42796</v>
      </c>
      <c r="SBN12" s="12" t="s">
        <v>19</v>
      </c>
      <c r="SBO12" s="12" t="s">
        <v>15</v>
      </c>
      <c r="SBP12" s="13" t="s">
        <v>21</v>
      </c>
      <c r="SBQ12" s="8">
        <v>42796</v>
      </c>
      <c r="SBR12" s="12" t="s">
        <v>19</v>
      </c>
      <c r="SBS12" s="12" t="s">
        <v>15</v>
      </c>
      <c r="SBT12" s="13" t="s">
        <v>21</v>
      </c>
      <c r="SBU12" s="8">
        <v>42796</v>
      </c>
      <c r="SBV12" s="12" t="s">
        <v>19</v>
      </c>
      <c r="SBW12" s="12" t="s">
        <v>15</v>
      </c>
      <c r="SBX12" s="13" t="s">
        <v>21</v>
      </c>
      <c r="SBY12" s="8">
        <v>42796</v>
      </c>
      <c r="SBZ12" s="12" t="s">
        <v>19</v>
      </c>
      <c r="SCA12" s="12" t="s">
        <v>15</v>
      </c>
      <c r="SCB12" s="13" t="s">
        <v>21</v>
      </c>
      <c r="SCC12" s="8">
        <v>42796</v>
      </c>
      <c r="SCD12" s="12" t="s">
        <v>19</v>
      </c>
      <c r="SCE12" s="12" t="s">
        <v>15</v>
      </c>
      <c r="SCF12" s="13" t="s">
        <v>21</v>
      </c>
      <c r="SCG12" s="8">
        <v>42796</v>
      </c>
      <c r="SCH12" s="12" t="s">
        <v>19</v>
      </c>
      <c r="SCI12" s="12" t="s">
        <v>15</v>
      </c>
      <c r="SCJ12" s="13" t="s">
        <v>21</v>
      </c>
      <c r="SCK12" s="8">
        <v>42796</v>
      </c>
      <c r="SCL12" s="12" t="s">
        <v>19</v>
      </c>
      <c r="SCM12" s="12" t="s">
        <v>15</v>
      </c>
      <c r="SCN12" s="13" t="s">
        <v>21</v>
      </c>
      <c r="SCO12" s="8">
        <v>42796</v>
      </c>
      <c r="SCP12" s="12" t="s">
        <v>19</v>
      </c>
      <c r="SCQ12" s="12" t="s">
        <v>15</v>
      </c>
      <c r="SCR12" s="13" t="s">
        <v>21</v>
      </c>
      <c r="SCS12" s="8">
        <v>42796</v>
      </c>
      <c r="SCT12" s="12" t="s">
        <v>19</v>
      </c>
      <c r="SCU12" s="12" t="s">
        <v>15</v>
      </c>
      <c r="SCV12" s="13" t="s">
        <v>21</v>
      </c>
      <c r="SCW12" s="8">
        <v>42796</v>
      </c>
      <c r="SCX12" s="12" t="s">
        <v>19</v>
      </c>
      <c r="SCY12" s="12" t="s">
        <v>15</v>
      </c>
      <c r="SCZ12" s="13" t="s">
        <v>21</v>
      </c>
      <c r="SDA12" s="8">
        <v>42796</v>
      </c>
      <c r="SDB12" s="12" t="s">
        <v>19</v>
      </c>
      <c r="SDC12" s="12" t="s">
        <v>15</v>
      </c>
      <c r="SDD12" s="13" t="s">
        <v>21</v>
      </c>
      <c r="SDE12" s="8">
        <v>42796</v>
      </c>
      <c r="SDF12" s="12" t="s">
        <v>19</v>
      </c>
      <c r="SDG12" s="12" t="s">
        <v>15</v>
      </c>
      <c r="SDH12" s="13" t="s">
        <v>21</v>
      </c>
      <c r="SDI12" s="8">
        <v>42796</v>
      </c>
      <c r="SDJ12" s="12" t="s">
        <v>19</v>
      </c>
      <c r="SDK12" s="12" t="s">
        <v>15</v>
      </c>
      <c r="SDL12" s="13" t="s">
        <v>21</v>
      </c>
      <c r="SDM12" s="8">
        <v>42796</v>
      </c>
      <c r="SDN12" s="12" t="s">
        <v>19</v>
      </c>
      <c r="SDO12" s="12" t="s">
        <v>15</v>
      </c>
      <c r="SDP12" s="13" t="s">
        <v>21</v>
      </c>
      <c r="SDQ12" s="8">
        <v>42796</v>
      </c>
      <c r="SDR12" s="12" t="s">
        <v>19</v>
      </c>
      <c r="SDS12" s="12" t="s">
        <v>15</v>
      </c>
      <c r="SDT12" s="13" t="s">
        <v>21</v>
      </c>
      <c r="SDU12" s="8">
        <v>42796</v>
      </c>
      <c r="SDV12" s="12" t="s">
        <v>19</v>
      </c>
      <c r="SDW12" s="12" t="s">
        <v>15</v>
      </c>
      <c r="SDX12" s="13" t="s">
        <v>21</v>
      </c>
      <c r="SDY12" s="8">
        <v>42796</v>
      </c>
      <c r="SDZ12" s="12" t="s">
        <v>19</v>
      </c>
      <c r="SEA12" s="12" t="s">
        <v>15</v>
      </c>
      <c r="SEB12" s="13" t="s">
        <v>21</v>
      </c>
      <c r="SEC12" s="8">
        <v>42796</v>
      </c>
      <c r="SED12" s="12" t="s">
        <v>19</v>
      </c>
      <c r="SEE12" s="12" t="s">
        <v>15</v>
      </c>
      <c r="SEF12" s="13" t="s">
        <v>21</v>
      </c>
      <c r="SEG12" s="8">
        <v>42796</v>
      </c>
      <c r="SEH12" s="12" t="s">
        <v>19</v>
      </c>
      <c r="SEI12" s="12" t="s">
        <v>15</v>
      </c>
      <c r="SEJ12" s="13" t="s">
        <v>21</v>
      </c>
      <c r="SEK12" s="8">
        <v>42796</v>
      </c>
      <c r="SEL12" s="12" t="s">
        <v>19</v>
      </c>
      <c r="SEM12" s="12" t="s">
        <v>15</v>
      </c>
      <c r="SEN12" s="13" t="s">
        <v>21</v>
      </c>
      <c r="SEO12" s="8">
        <v>42796</v>
      </c>
      <c r="SEP12" s="12" t="s">
        <v>19</v>
      </c>
      <c r="SEQ12" s="12" t="s">
        <v>15</v>
      </c>
      <c r="SER12" s="13" t="s">
        <v>21</v>
      </c>
      <c r="SES12" s="8">
        <v>42796</v>
      </c>
      <c r="SET12" s="12" t="s">
        <v>19</v>
      </c>
      <c r="SEU12" s="12" t="s">
        <v>15</v>
      </c>
      <c r="SEV12" s="13" t="s">
        <v>21</v>
      </c>
      <c r="SEW12" s="8">
        <v>42796</v>
      </c>
      <c r="SEX12" s="12" t="s">
        <v>19</v>
      </c>
      <c r="SEY12" s="12" t="s">
        <v>15</v>
      </c>
      <c r="SEZ12" s="13" t="s">
        <v>21</v>
      </c>
      <c r="SFA12" s="8">
        <v>42796</v>
      </c>
      <c r="SFB12" s="12" t="s">
        <v>19</v>
      </c>
      <c r="SFC12" s="12" t="s">
        <v>15</v>
      </c>
      <c r="SFD12" s="13" t="s">
        <v>21</v>
      </c>
      <c r="SFE12" s="8">
        <v>42796</v>
      </c>
      <c r="SFF12" s="12" t="s">
        <v>19</v>
      </c>
      <c r="SFG12" s="12" t="s">
        <v>15</v>
      </c>
      <c r="SFH12" s="13" t="s">
        <v>21</v>
      </c>
      <c r="SFI12" s="8">
        <v>42796</v>
      </c>
      <c r="SFJ12" s="12" t="s">
        <v>19</v>
      </c>
      <c r="SFK12" s="12" t="s">
        <v>15</v>
      </c>
      <c r="SFL12" s="13" t="s">
        <v>21</v>
      </c>
      <c r="SFM12" s="8">
        <v>42796</v>
      </c>
      <c r="SFN12" s="12" t="s">
        <v>19</v>
      </c>
      <c r="SFO12" s="12" t="s">
        <v>15</v>
      </c>
      <c r="SFP12" s="13" t="s">
        <v>21</v>
      </c>
      <c r="SFQ12" s="8">
        <v>42796</v>
      </c>
      <c r="SFR12" s="12" t="s">
        <v>19</v>
      </c>
      <c r="SFS12" s="12" t="s">
        <v>15</v>
      </c>
      <c r="SFT12" s="13" t="s">
        <v>21</v>
      </c>
      <c r="SFU12" s="8">
        <v>42796</v>
      </c>
      <c r="SFV12" s="12" t="s">
        <v>19</v>
      </c>
      <c r="SFW12" s="12" t="s">
        <v>15</v>
      </c>
      <c r="SFX12" s="13" t="s">
        <v>21</v>
      </c>
      <c r="SFY12" s="8">
        <v>42796</v>
      </c>
      <c r="SFZ12" s="12" t="s">
        <v>19</v>
      </c>
      <c r="SGA12" s="12" t="s">
        <v>15</v>
      </c>
      <c r="SGB12" s="13" t="s">
        <v>21</v>
      </c>
      <c r="SGC12" s="8">
        <v>42796</v>
      </c>
      <c r="SGD12" s="12" t="s">
        <v>19</v>
      </c>
      <c r="SGE12" s="12" t="s">
        <v>15</v>
      </c>
      <c r="SGF12" s="13" t="s">
        <v>21</v>
      </c>
      <c r="SGG12" s="8">
        <v>42796</v>
      </c>
      <c r="SGH12" s="12" t="s">
        <v>19</v>
      </c>
      <c r="SGI12" s="12" t="s">
        <v>15</v>
      </c>
      <c r="SGJ12" s="13" t="s">
        <v>21</v>
      </c>
      <c r="SGK12" s="8">
        <v>42796</v>
      </c>
      <c r="SGL12" s="12" t="s">
        <v>19</v>
      </c>
      <c r="SGM12" s="12" t="s">
        <v>15</v>
      </c>
      <c r="SGN12" s="13" t="s">
        <v>21</v>
      </c>
      <c r="SGO12" s="8">
        <v>42796</v>
      </c>
      <c r="SGP12" s="12" t="s">
        <v>19</v>
      </c>
      <c r="SGQ12" s="12" t="s">
        <v>15</v>
      </c>
      <c r="SGR12" s="13" t="s">
        <v>21</v>
      </c>
      <c r="SGS12" s="8">
        <v>42796</v>
      </c>
      <c r="SGT12" s="12" t="s">
        <v>19</v>
      </c>
      <c r="SGU12" s="12" t="s">
        <v>15</v>
      </c>
      <c r="SGV12" s="13" t="s">
        <v>21</v>
      </c>
      <c r="SGW12" s="8">
        <v>42796</v>
      </c>
      <c r="SGX12" s="12" t="s">
        <v>19</v>
      </c>
      <c r="SGY12" s="12" t="s">
        <v>15</v>
      </c>
      <c r="SGZ12" s="13" t="s">
        <v>21</v>
      </c>
      <c r="SHA12" s="8">
        <v>42796</v>
      </c>
      <c r="SHB12" s="12" t="s">
        <v>19</v>
      </c>
      <c r="SHC12" s="12" t="s">
        <v>15</v>
      </c>
      <c r="SHD12" s="13" t="s">
        <v>21</v>
      </c>
      <c r="SHE12" s="8">
        <v>42796</v>
      </c>
      <c r="SHF12" s="12" t="s">
        <v>19</v>
      </c>
      <c r="SHG12" s="12" t="s">
        <v>15</v>
      </c>
      <c r="SHH12" s="13" t="s">
        <v>21</v>
      </c>
      <c r="SHI12" s="8">
        <v>42796</v>
      </c>
      <c r="SHJ12" s="12" t="s">
        <v>19</v>
      </c>
      <c r="SHK12" s="12" t="s">
        <v>15</v>
      </c>
      <c r="SHL12" s="13" t="s">
        <v>21</v>
      </c>
      <c r="SHM12" s="8">
        <v>42796</v>
      </c>
      <c r="SHN12" s="12" t="s">
        <v>19</v>
      </c>
      <c r="SHO12" s="12" t="s">
        <v>15</v>
      </c>
      <c r="SHP12" s="13" t="s">
        <v>21</v>
      </c>
      <c r="SHQ12" s="8">
        <v>42796</v>
      </c>
      <c r="SHR12" s="12" t="s">
        <v>19</v>
      </c>
      <c r="SHS12" s="12" t="s">
        <v>15</v>
      </c>
      <c r="SHT12" s="13" t="s">
        <v>21</v>
      </c>
      <c r="SHU12" s="8">
        <v>42796</v>
      </c>
      <c r="SHV12" s="12" t="s">
        <v>19</v>
      </c>
      <c r="SHW12" s="12" t="s">
        <v>15</v>
      </c>
      <c r="SHX12" s="13" t="s">
        <v>21</v>
      </c>
      <c r="SHY12" s="8">
        <v>42796</v>
      </c>
      <c r="SHZ12" s="12" t="s">
        <v>19</v>
      </c>
      <c r="SIA12" s="12" t="s">
        <v>15</v>
      </c>
      <c r="SIB12" s="13" t="s">
        <v>21</v>
      </c>
      <c r="SIC12" s="8">
        <v>42796</v>
      </c>
      <c r="SID12" s="12" t="s">
        <v>19</v>
      </c>
      <c r="SIE12" s="12" t="s">
        <v>15</v>
      </c>
      <c r="SIF12" s="13" t="s">
        <v>21</v>
      </c>
      <c r="SIG12" s="8">
        <v>42796</v>
      </c>
      <c r="SIH12" s="12" t="s">
        <v>19</v>
      </c>
      <c r="SII12" s="12" t="s">
        <v>15</v>
      </c>
      <c r="SIJ12" s="13" t="s">
        <v>21</v>
      </c>
      <c r="SIK12" s="8">
        <v>42796</v>
      </c>
      <c r="SIL12" s="12" t="s">
        <v>19</v>
      </c>
      <c r="SIM12" s="12" t="s">
        <v>15</v>
      </c>
      <c r="SIN12" s="13" t="s">
        <v>21</v>
      </c>
      <c r="SIO12" s="8">
        <v>42796</v>
      </c>
      <c r="SIP12" s="12" t="s">
        <v>19</v>
      </c>
      <c r="SIQ12" s="12" t="s">
        <v>15</v>
      </c>
      <c r="SIR12" s="13" t="s">
        <v>21</v>
      </c>
      <c r="SIS12" s="8">
        <v>42796</v>
      </c>
      <c r="SIT12" s="12" t="s">
        <v>19</v>
      </c>
      <c r="SIU12" s="12" t="s">
        <v>15</v>
      </c>
      <c r="SIV12" s="13" t="s">
        <v>21</v>
      </c>
      <c r="SIW12" s="8">
        <v>42796</v>
      </c>
      <c r="SIX12" s="12" t="s">
        <v>19</v>
      </c>
      <c r="SIY12" s="12" t="s">
        <v>15</v>
      </c>
      <c r="SIZ12" s="13" t="s">
        <v>21</v>
      </c>
      <c r="SJA12" s="8">
        <v>42796</v>
      </c>
      <c r="SJB12" s="12" t="s">
        <v>19</v>
      </c>
      <c r="SJC12" s="12" t="s">
        <v>15</v>
      </c>
      <c r="SJD12" s="13" t="s">
        <v>21</v>
      </c>
      <c r="SJE12" s="8">
        <v>42796</v>
      </c>
      <c r="SJF12" s="12" t="s">
        <v>19</v>
      </c>
      <c r="SJG12" s="12" t="s">
        <v>15</v>
      </c>
      <c r="SJH12" s="13" t="s">
        <v>21</v>
      </c>
      <c r="SJI12" s="8">
        <v>42796</v>
      </c>
      <c r="SJJ12" s="12" t="s">
        <v>19</v>
      </c>
      <c r="SJK12" s="12" t="s">
        <v>15</v>
      </c>
      <c r="SJL12" s="13" t="s">
        <v>21</v>
      </c>
      <c r="SJM12" s="8">
        <v>42796</v>
      </c>
      <c r="SJN12" s="12" t="s">
        <v>19</v>
      </c>
      <c r="SJO12" s="12" t="s">
        <v>15</v>
      </c>
      <c r="SJP12" s="13" t="s">
        <v>21</v>
      </c>
      <c r="SJQ12" s="8">
        <v>42796</v>
      </c>
      <c r="SJR12" s="12" t="s">
        <v>19</v>
      </c>
      <c r="SJS12" s="12" t="s">
        <v>15</v>
      </c>
      <c r="SJT12" s="13" t="s">
        <v>21</v>
      </c>
      <c r="SJU12" s="8">
        <v>42796</v>
      </c>
      <c r="SJV12" s="12" t="s">
        <v>19</v>
      </c>
      <c r="SJW12" s="12" t="s">
        <v>15</v>
      </c>
      <c r="SJX12" s="13" t="s">
        <v>21</v>
      </c>
      <c r="SJY12" s="8">
        <v>42796</v>
      </c>
      <c r="SJZ12" s="12" t="s">
        <v>19</v>
      </c>
      <c r="SKA12" s="12" t="s">
        <v>15</v>
      </c>
      <c r="SKB12" s="13" t="s">
        <v>21</v>
      </c>
      <c r="SKC12" s="8">
        <v>42796</v>
      </c>
      <c r="SKD12" s="12" t="s">
        <v>19</v>
      </c>
      <c r="SKE12" s="12" t="s">
        <v>15</v>
      </c>
      <c r="SKF12" s="13" t="s">
        <v>21</v>
      </c>
      <c r="SKG12" s="8">
        <v>42796</v>
      </c>
      <c r="SKH12" s="12" t="s">
        <v>19</v>
      </c>
      <c r="SKI12" s="12" t="s">
        <v>15</v>
      </c>
      <c r="SKJ12" s="13" t="s">
        <v>21</v>
      </c>
      <c r="SKK12" s="8">
        <v>42796</v>
      </c>
      <c r="SKL12" s="12" t="s">
        <v>19</v>
      </c>
      <c r="SKM12" s="12" t="s">
        <v>15</v>
      </c>
      <c r="SKN12" s="13" t="s">
        <v>21</v>
      </c>
      <c r="SKO12" s="8">
        <v>42796</v>
      </c>
      <c r="SKP12" s="12" t="s">
        <v>19</v>
      </c>
      <c r="SKQ12" s="12" t="s">
        <v>15</v>
      </c>
      <c r="SKR12" s="13" t="s">
        <v>21</v>
      </c>
      <c r="SKS12" s="8">
        <v>42796</v>
      </c>
      <c r="SKT12" s="12" t="s">
        <v>19</v>
      </c>
      <c r="SKU12" s="12" t="s">
        <v>15</v>
      </c>
      <c r="SKV12" s="13" t="s">
        <v>21</v>
      </c>
      <c r="SKW12" s="8">
        <v>42796</v>
      </c>
      <c r="SKX12" s="12" t="s">
        <v>19</v>
      </c>
      <c r="SKY12" s="12" t="s">
        <v>15</v>
      </c>
      <c r="SKZ12" s="13" t="s">
        <v>21</v>
      </c>
      <c r="SLA12" s="8">
        <v>42796</v>
      </c>
      <c r="SLB12" s="12" t="s">
        <v>19</v>
      </c>
      <c r="SLC12" s="12" t="s">
        <v>15</v>
      </c>
      <c r="SLD12" s="13" t="s">
        <v>21</v>
      </c>
      <c r="SLE12" s="8">
        <v>42796</v>
      </c>
      <c r="SLF12" s="12" t="s">
        <v>19</v>
      </c>
      <c r="SLG12" s="12" t="s">
        <v>15</v>
      </c>
      <c r="SLH12" s="13" t="s">
        <v>21</v>
      </c>
      <c r="SLI12" s="8">
        <v>42796</v>
      </c>
      <c r="SLJ12" s="12" t="s">
        <v>19</v>
      </c>
      <c r="SLK12" s="12" t="s">
        <v>15</v>
      </c>
      <c r="SLL12" s="13" t="s">
        <v>21</v>
      </c>
      <c r="SLM12" s="8">
        <v>42796</v>
      </c>
      <c r="SLN12" s="12" t="s">
        <v>19</v>
      </c>
      <c r="SLO12" s="12" t="s">
        <v>15</v>
      </c>
      <c r="SLP12" s="13" t="s">
        <v>21</v>
      </c>
      <c r="SLQ12" s="8">
        <v>42796</v>
      </c>
      <c r="SLR12" s="12" t="s">
        <v>19</v>
      </c>
      <c r="SLS12" s="12" t="s">
        <v>15</v>
      </c>
      <c r="SLT12" s="13" t="s">
        <v>21</v>
      </c>
      <c r="SLU12" s="8">
        <v>42796</v>
      </c>
      <c r="SLV12" s="12" t="s">
        <v>19</v>
      </c>
      <c r="SLW12" s="12" t="s">
        <v>15</v>
      </c>
      <c r="SLX12" s="13" t="s">
        <v>21</v>
      </c>
      <c r="SLY12" s="8">
        <v>42796</v>
      </c>
      <c r="SLZ12" s="12" t="s">
        <v>19</v>
      </c>
      <c r="SMA12" s="12" t="s">
        <v>15</v>
      </c>
      <c r="SMB12" s="13" t="s">
        <v>21</v>
      </c>
      <c r="SMC12" s="8">
        <v>42796</v>
      </c>
      <c r="SMD12" s="12" t="s">
        <v>19</v>
      </c>
      <c r="SME12" s="12" t="s">
        <v>15</v>
      </c>
      <c r="SMF12" s="13" t="s">
        <v>21</v>
      </c>
      <c r="SMG12" s="8">
        <v>42796</v>
      </c>
      <c r="SMH12" s="12" t="s">
        <v>19</v>
      </c>
      <c r="SMI12" s="12" t="s">
        <v>15</v>
      </c>
      <c r="SMJ12" s="13" t="s">
        <v>21</v>
      </c>
      <c r="SMK12" s="8">
        <v>42796</v>
      </c>
      <c r="SML12" s="12" t="s">
        <v>19</v>
      </c>
      <c r="SMM12" s="12" t="s">
        <v>15</v>
      </c>
      <c r="SMN12" s="13" t="s">
        <v>21</v>
      </c>
      <c r="SMO12" s="8">
        <v>42796</v>
      </c>
      <c r="SMP12" s="12" t="s">
        <v>19</v>
      </c>
      <c r="SMQ12" s="12" t="s">
        <v>15</v>
      </c>
      <c r="SMR12" s="13" t="s">
        <v>21</v>
      </c>
      <c r="SMS12" s="8">
        <v>42796</v>
      </c>
      <c r="SMT12" s="12" t="s">
        <v>19</v>
      </c>
      <c r="SMU12" s="12" t="s">
        <v>15</v>
      </c>
      <c r="SMV12" s="13" t="s">
        <v>21</v>
      </c>
      <c r="SMW12" s="8">
        <v>42796</v>
      </c>
      <c r="SMX12" s="12" t="s">
        <v>19</v>
      </c>
      <c r="SMY12" s="12" t="s">
        <v>15</v>
      </c>
      <c r="SMZ12" s="13" t="s">
        <v>21</v>
      </c>
      <c r="SNA12" s="8">
        <v>42796</v>
      </c>
      <c r="SNB12" s="12" t="s">
        <v>19</v>
      </c>
      <c r="SNC12" s="12" t="s">
        <v>15</v>
      </c>
      <c r="SND12" s="13" t="s">
        <v>21</v>
      </c>
      <c r="SNE12" s="8">
        <v>42796</v>
      </c>
      <c r="SNF12" s="12" t="s">
        <v>19</v>
      </c>
      <c r="SNG12" s="12" t="s">
        <v>15</v>
      </c>
      <c r="SNH12" s="13" t="s">
        <v>21</v>
      </c>
      <c r="SNI12" s="8">
        <v>42796</v>
      </c>
      <c r="SNJ12" s="12" t="s">
        <v>19</v>
      </c>
      <c r="SNK12" s="12" t="s">
        <v>15</v>
      </c>
      <c r="SNL12" s="13" t="s">
        <v>21</v>
      </c>
      <c r="SNM12" s="8">
        <v>42796</v>
      </c>
      <c r="SNN12" s="12" t="s">
        <v>19</v>
      </c>
      <c r="SNO12" s="12" t="s">
        <v>15</v>
      </c>
      <c r="SNP12" s="13" t="s">
        <v>21</v>
      </c>
      <c r="SNQ12" s="8">
        <v>42796</v>
      </c>
      <c r="SNR12" s="12" t="s">
        <v>19</v>
      </c>
      <c r="SNS12" s="12" t="s">
        <v>15</v>
      </c>
      <c r="SNT12" s="13" t="s">
        <v>21</v>
      </c>
      <c r="SNU12" s="8">
        <v>42796</v>
      </c>
      <c r="SNV12" s="12" t="s">
        <v>19</v>
      </c>
      <c r="SNW12" s="12" t="s">
        <v>15</v>
      </c>
      <c r="SNX12" s="13" t="s">
        <v>21</v>
      </c>
      <c r="SNY12" s="8">
        <v>42796</v>
      </c>
      <c r="SNZ12" s="12" t="s">
        <v>19</v>
      </c>
      <c r="SOA12" s="12" t="s">
        <v>15</v>
      </c>
      <c r="SOB12" s="13" t="s">
        <v>21</v>
      </c>
      <c r="SOC12" s="8">
        <v>42796</v>
      </c>
      <c r="SOD12" s="12" t="s">
        <v>19</v>
      </c>
      <c r="SOE12" s="12" t="s">
        <v>15</v>
      </c>
      <c r="SOF12" s="13" t="s">
        <v>21</v>
      </c>
      <c r="SOG12" s="8">
        <v>42796</v>
      </c>
      <c r="SOH12" s="12" t="s">
        <v>19</v>
      </c>
      <c r="SOI12" s="12" t="s">
        <v>15</v>
      </c>
      <c r="SOJ12" s="13" t="s">
        <v>21</v>
      </c>
      <c r="SOK12" s="8">
        <v>42796</v>
      </c>
      <c r="SOL12" s="12" t="s">
        <v>19</v>
      </c>
      <c r="SOM12" s="12" t="s">
        <v>15</v>
      </c>
      <c r="SON12" s="13" t="s">
        <v>21</v>
      </c>
      <c r="SOO12" s="8">
        <v>42796</v>
      </c>
      <c r="SOP12" s="12" t="s">
        <v>19</v>
      </c>
      <c r="SOQ12" s="12" t="s">
        <v>15</v>
      </c>
      <c r="SOR12" s="13" t="s">
        <v>21</v>
      </c>
      <c r="SOS12" s="8">
        <v>42796</v>
      </c>
      <c r="SOT12" s="12" t="s">
        <v>19</v>
      </c>
      <c r="SOU12" s="12" t="s">
        <v>15</v>
      </c>
      <c r="SOV12" s="13" t="s">
        <v>21</v>
      </c>
      <c r="SOW12" s="8">
        <v>42796</v>
      </c>
      <c r="SOX12" s="12" t="s">
        <v>19</v>
      </c>
      <c r="SOY12" s="12" t="s">
        <v>15</v>
      </c>
      <c r="SOZ12" s="13" t="s">
        <v>21</v>
      </c>
      <c r="SPA12" s="8">
        <v>42796</v>
      </c>
      <c r="SPB12" s="12" t="s">
        <v>19</v>
      </c>
      <c r="SPC12" s="12" t="s">
        <v>15</v>
      </c>
      <c r="SPD12" s="13" t="s">
        <v>21</v>
      </c>
      <c r="SPE12" s="8">
        <v>42796</v>
      </c>
      <c r="SPF12" s="12" t="s">
        <v>19</v>
      </c>
      <c r="SPG12" s="12" t="s">
        <v>15</v>
      </c>
      <c r="SPH12" s="13" t="s">
        <v>21</v>
      </c>
      <c r="SPI12" s="8">
        <v>42796</v>
      </c>
      <c r="SPJ12" s="12" t="s">
        <v>19</v>
      </c>
      <c r="SPK12" s="12" t="s">
        <v>15</v>
      </c>
      <c r="SPL12" s="13" t="s">
        <v>21</v>
      </c>
      <c r="SPM12" s="8">
        <v>42796</v>
      </c>
      <c r="SPN12" s="12" t="s">
        <v>19</v>
      </c>
      <c r="SPO12" s="12" t="s">
        <v>15</v>
      </c>
      <c r="SPP12" s="13" t="s">
        <v>21</v>
      </c>
      <c r="SPQ12" s="8">
        <v>42796</v>
      </c>
      <c r="SPR12" s="12" t="s">
        <v>19</v>
      </c>
      <c r="SPS12" s="12" t="s">
        <v>15</v>
      </c>
      <c r="SPT12" s="13" t="s">
        <v>21</v>
      </c>
      <c r="SPU12" s="8">
        <v>42796</v>
      </c>
      <c r="SPV12" s="12" t="s">
        <v>19</v>
      </c>
      <c r="SPW12" s="12" t="s">
        <v>15</v>
      </c>
      <c r="SPX12" s="13" t="s">
        <v>21</v>
      </c>
      <c r="SPY12" s="8">
        <v>42796</v>
      </c>
      <c r="SPZ12" s="12" t="s">
        <v>19</v>
      </c>
      <c r="SQA12" s="12" t="s">
        <v>15</v>
      </c>
      <c r="SQB12" s="13" t="s">
        <v>21</v>
      </c>
      <c r="SQC12" s="8">
        <v>42796</v>
      </c>
      <c r="SQD12" s="12" t="s">
        <v>19</v>
      </c>
      <c r="SQE12" s="12" t="s">
        <v>15</v>
      </c>
      <c r="SQF12" s="13" t="s">
        <v>21</v>
      </c>
      <c r="SQG12" s="8">
        <v>42796</v>
      </c>
      <c r="SQH12" s="12" t="s">
        <v>19</v>
      </c>
      <c r="SQI12" s="12" t="s">
        <v>15</v>
      </c>
      <c r="SQJ12" s="13" t="s">
        <v>21</v>
      </c>
      <c r="SQK12" s="8">
        <v>42796</v>
      </c>
      <c r="SQL12" s="12" t="s">
        <v>19</v>
      </c>
      <c r="SQM12" s="12" t="s">
        <v>15</v>
      </c>
      <c r="SQN12" s="13" t="s">
        <v>21</v>
      </c>
      <c r="SQO12" s="8">
        <v>42796</v>
      </c>
      <c r="SQP12" s="12" t="s">
        <v>19</v>
      </c>
      <c r="SQQ12" s="12" t="s">
        <v>15</v>
      </c>
      <c r="SQR12" s="13" t="s">
        <v>21</v>
      </c>
      <c r="SQS12" s="8">
        <v>42796</v>
      </c>
      <c r="SQT12" s="12" t="s">
        <v>19</v>
      </c>
      <c r="SQU12" s="12" t="s">
        <v>15</v>
      </c>
      <c r="SQV12" s="13" t="s">
        <v>21</v>
      </c>
      <c r="SQW12" s="8">
        <v>42796</v>
      </c>
      <c r="SQX12" s="12" t="s">
        <v>19</v>
      </c>
      <c r="SQY12" s="12" t="s">
        <v>15</v>
      </c>
      <c r="SQZ12" s="13" t="s">
        <v>21</v>
      </c>
      <c r="SRA12" s="8">
        <v>42796</v>
      </c>
      <c r="SRB12" s="12" t="s">
        <v>19</v>
      </c>
      <c r="SRC12" s="12" t="s">
        <v>15</v>
      </c>
      <c r="SRD12" s="13" t="s">
        <v>21</v>
      </c>
      <c r="SRE12" s="8">
        <v>42796</v>
      </c>
      <c r="SRF12" s="12" t="s">
        <v>19</v>
      </c>
      <c r="SRG12" s="12" t="s">
        <v>15</v>
      </c>
      <c r="SRH12" s="13" t="s">
        <v>21</v>
      </c>
      <c r="SRI12" s="8">
        <v>42796</v>
      </c>
      <c r="SRJ12" s="12" t="s">
        <v>19</v>
      </c>
      <c r="SRK12" s="12" t="s">
        <v>15</v>
      </c>
      <c r="SRL12" s="13" t="s">
        <v>21</v>
      </c>
      <c r="SRM12" s="8">
        <v>42796</v>
      </c>
      <c r="SRN12" s="12" t="s">
        <v>19</v>
      </c>
      <c r="SRO12" s="12" t="s">
        <v>15</v>
      </c>
      <c r="SRP12" s="13" t="s">
        <v>21</v>
      </c>
      <c r="SRQ12" s="8">
        <v>42796</v>
      </c>
      <c r="SRR12" s="12" t="s">
        <v>19</v>
      </c>
      <c r="SRS12" s="12" t="s">
        <v>15</v>
      </c>
      <c r="SRT12" s="13" t="s">
        <v>21</v>
      </c>
      <c r="SRU12" s="8">
        <v>42796</v>
      </c>
      <c r="SRV12" s="12" t="s">
        <v>19</v>
      </c>
      <c r="SRW12" s="12" t="s">
        <v>15</v>
      </c>
      <c r="SRX12" s="13" t="s">
        <v>21</v>
      </c>
      <c r="SRY12" s="8">
        <v>42796</v>
      </c>
      <c r="SRZ12" s="12" t="s">
        <v>19</v>
      </c>
      <c r="SSA12" s="12" t="s">
        <v>15</v>
      </c>
      <c r="SSB12" s="13" t="s">
        <v>21</v>
      </c>
      <c r="SSC12" s="8">
        <v>42796</v>
      </c>
      <c r="SSD12" s="12" t="s">
        <v>19</v>
      </c>
      <c r="SSE12" s="12" t="s">
        <v>15</v>
      </c>
      <c r="SSF12" s="13" t="s">
        <v>21</v>
      </c>
      <c r="SSG12" s="8">
        <v>42796</v>
      </c>
      <c r="SSH12" s="12" t="s">
        <v>19</v>
      </c>
      <c r="SSI12" s="12" t="s">
        <v>15</v>
      </c>
      <c r="SSJ12" s="13" t="s">
        <v>21</v>
      </c>
      <c r="SSK12" s="8">
        <v>42796</v>
      </c>
      <c r="SSL12" s="12" t="s">
        <v>19</v>
      </c>
      <c r="SSM12" s="12" t="s">
        <v>15</v>
      </c>
      <c r="SSN12" s="13" t="s">
        <v>21</v>
      </c>
      <c r="SSO12" s="8">
        <v>42796</v>
      </c>
      <c r="SSP12" s="12" t="s">
        <v>19</v>
      </c>
      <c r="SSQ12" s="12" t="s">
        <v>15</v>
      </c>
      <c r="SSR12" s="13" t="s">
        <v>21</v>
      </c>
      <c r="SSS12" s="8">
        <v>42796</v>
      </c>
      <c r="SST12" s="12" t="s">
        <v>19</v>
      </c>
      <c r="SSU12" s="12" t="s">
        <v>15</v>
      </c>
      <c r="SSV12" s="13" t="s">
        <v>21</v>
      </c>
      <c r="SSW12" s="8">
        <v>42796</v>
      </c>
      <c r="SSX12" s="12" t="s">
        <v>19</v>
      </c>
      <c r="SSY12" s="12" t="s">
        <v>15</v>
      </c>
      <c r="SSZ12" s="13" t="s">
        <v>21</v>
      </c>
      <c r="STA12" s="8">
        <v>42796</v>
      </c>
      <c r="STB12" s="12" t="s">
        <v>19</v>
      </c>
      <c r="STC12" s="12" t="s">
        <v>15</v>
      </c>
      <c r="STD12" s="13" t="s">
        <v>21</v>
      </c>
      <c r="STE12" s="8">
        <v>42796</v>
      </c>
      <c r="STF12" s="12" t="s">
        <v>19</v>
      </c>
      <c r="STG12" s="12" t="s">
        <v>15</v>
      </c>
      <c r="STH12" s="13" t="s">
        <v>21</v>
      </c>
      <c r="STI12" s="8">
        <v>42796</v>
      </c>
      <c r="STJ12" s="12" t="s">
        <v>19</v>
      </c>
      <c r="STK12" s="12" t="s">
        <v>15</v>
      </c>
      <c r="STL12" s="13" t="s">
        <v>21</v>
      </c>
      <c r="STM12" s="8">
        <v>42796</v>
      </c>
      <c r="STN12" s="12" t="s">
        <v>19</v>
      </c>
      <c r="STO12" s="12" t="s">
        <v>15</v>
      </c>
      <c r="STP12" s="13" t="s">
        <v>21</v>
      </c>
      <c r="STQ12" s="8">
        <v>42796</v>
      </c>
      <c r="STR12" s="12" t="s">
        <v>19</v>
      </c>
      <c r="STS12" s="12" t="s">
        <v>15</v>
      </c>
      <c r="STT12" s="13" t="s">
        <v>21</v>
      </c>
      <c r="STU12" s="8">
        <v>42796</v>
      </c>
      <c r="STV12" s="12" t="s">
        <v>19</v>
      </c>
      <c r="STW12" s="12" t="s">
        <v>15</v>
      </c>
      <c r="STX12" s="13" t="s">
        <v>21</v>
      </c>
      <c r="STY12" s="8">
        <v>42796</v>
      </c>
      <c r="STZ12" s="12" t="s">
        <v>19</v>
      </c>
      <c r="SUA12" s="12" t="s">
        <v>15</v>
      </c>
      <c r="SUB12" s="13" t="s">
        <v>21</v>
      </c>
      <c r="SUC12" s="8">
        <v>42796</v>
      </c>
      <c r="SUD12" s="12" t="s">
        <v>19</v>
      </c>
      <c r="SUE12" s="12" t="s">
        <v>15</v>
      </c>
      <c r="SUF12" s="13" t="s">
        <v>21</v>
      </c>
      <c r="SUG12" s="8">
        <v>42796</v>
      </c>
      <c r="SUH12" s="12" t="s">
        <v>19</v>
      </c>
      <c r="SUI12" s="12" t="s">
        <v>15</v>
      </c>
      <c r="SUJ12" s="13" t="s">
        <v>21</v>
      </c>
      <c r="SUK12" s="8">
        <v>42796</v>
      </c>
      <c r="SUL12" s="12" t="s">
        <v>19</v>
      </c>
      <c r="SUM12" s="12" t="s">
        <v>15</v>
      </c>
      <c r="SUN12" s="13" t="s">
        <v>21</v>
      </c>
      <c r="SUO12" s="8">
        <v>42796</v>
      </c>
      <c r="SUP12" s="12" t="s">
        <v>19</v>
      </c>
      <c r="SUQ12" s="12" t="s">
        <v>15</v>
      </c>
      <c r="SUR12" s="13" t="s">
        <v>21</v>
      </c>
      <c r="SUS12" s="8">
        <v>42796</v>
      </c>
      <c r="SUT12" s="12" t="s">
        <v>19</v>
      </c>
      <c r="SUU12" s="12" t="s">
        <v>15</v>
      </c>
      <c r="SUV12" s="13" t="s">
        <v>21</v>
      </c>
      <c r="SUW12" s="8">
        <v>42796</v>
      </c>
      <c r="SUX12" s="12" t="s">
        <v>19</v>
      </c>
      <c r="SUY12" s="12" t="s">
        <v>15</v>
      </c>
      <c r="SUZ12" s="13" t="s">
        <v>21</v>
      </c>
      <c r="SVA12" s="8">
        <v>42796</v>
      </c>
      <c r="SVB12" s="12" t="s">
        <v>19</v>
      </c>
      <c r="SVC12" s="12" t="s">
        <v>15</v>
      </c>
      <c r="SVD12" s="13" t="s">
        <v>21</v>
      </c>
      <c r="SVE12" s="8">
        <v>42796</v>
      </c>
      <c r="SVF12" s="12" t="s">
        <v>19</v>
      </c>
      <c r="SVG12" s="12" t="s">
        <v>15</v>
      </c>
      <c r="SVH12" s="13" t="s">
        <v>21</v>
      </c>
      <c r="SVI12" s="8">
        <v>42796</v>
      </c>
      <c r="SVJ12" s="12" t="s">
        <v>19</v>
      </c>
      <c r="SVK12" s="12" t="s">
        <v>15</v>
      </c>
      <c r="SVL12" s="13" t="s">
        <v>21</v>
      </c>
      <c r="SVM12" s="8">
        <v>42796</v>
      </c>
      <c r="SVN12" s="12" t="s">
        <v>19</v>
      </c>
      <c r="SVO12" s="12" t="s">
        <v>15</v>
      </c>
      <c r="SVP12" s="13" t="s">
        <v>21</v>
      </c>
      <c r="SVQ12" s="8">
        <v>42796</v>
      </c>
      <c r="SVR12" s="12" t="s">
        <v>19</v>
      </c>
      <c r="SVS12" s="12" t="s">
        <v>15</v>
      </c>
      <c r="SVT12" s="13" t="s">
        <v>21</v>
      </c>
      <c r="SVU12" s="8">
        <v>42796</v>
      </c>
      <c r="SVV12" s="12" t="s">
        <v>19</v>
      </c>
      <c r="SVW12" s="12" t="s">
        <v>15</v>
      </c>
      <c r="SVX12" s="13" t="s">
        <v>21</v>
      </c>
      <c r="SVY12" s="8">
        <v>42796</v>
      </c>
      <c r="SVZ12" s="12" t="s">
        <v>19</v>
      </c>
      <c r="SWA12" s="12" t="s">
        <v>15</v>
      </c>
      <c r="SWB12" s="13" t="s">
        <v>21</v>
      </c>
      <c r="SWC12" s="8">
        <v>42796</v>
      </c>
      <c r="SWD12" s="12" t="s">
        <v>19</v>
      </c>
      <c r="SWE12" s="12" t="s">
        <v>15</v>
      </c>
      <c r="SWF12" s="13" t="s">
        <v>21</v>
      </c>
      <c r="SWG12" s="8">
        <v>42796</v>
      </c>
      <c r="SWH12" s="12" t="s">
        <v>19</v>
      </c>
      <c r="SWI12" s="12" t="s">
        <v>15</v>
      </c>
      <c r="SWJ12" s="13" t="s">
        <v>21</v>
      </c>
      <c r="SWK12" s="8">
        <v>42796</v>
      </c>
      <c r="SWL12" s="12" t="s">
        <v>19</v>
      </c>
      <c r="SWM12" s="12" t="s">
        <v>15</v>
      </c>
      <c r="SWN12" s="13" t="s">
        <v>21</v>
      </c>
      <c r="SWO12" s="8">
        <v>42796</v>
      </c>
      <c r="SWP12" s="12" t="s">
        <v>19</v>
      </c>
      <c r="SWQ12" s="12" t="s">
        <v>15</v>
      </c>
      <c r="SWR12" s="13" t="s">
        <v>21</v>
      </c>
      <c r="SWS12" s="8">
        <v>42796</v>
      </c>
      <c r="SWT12" s="12" t="s">
        <v>19</v>
      </c>
      <c r="SWU12" s="12" t="s">
        <v>15</v>
      </c>
      <c r="SWV12" s="13" t="s">
        <v>21</v>
      </c>
      <c r="SWW12" s="8">
        <v>42796</v>
      </c>
      <c r="SWX12" s="12" t="s">
        <v>19</v>
      </c>
      <c r="SWY12" s="12" t="s">
        <v>15</v>
      </c>
      <c r="SWZ12" s="13" t="s">
        <v>21</v>
      </c>
      <c r="SXA12" s="8">
        <v>42796</v>
      </c>
      <c r="SXB12" s="12" t="s">
        <v>19</v>
      </c>
      <c r="SXC12" s="12" t="s">
        <v>15</v>
      </c>
      <c r="SXD12" s="13" t="s">
        <v>21</v>
      </c>
      <c r="SXE12" s="8">
        <v>42796</v>
      </c>
      <c r="SXF12" s="12" t="s">
        <v>19</v>
      </c>
      <c r="SXG12" s="12" t="s">
        <v>15</v>
      </c>
      <c r="SXH12" s="13" t="s">
        <v>21</v>
      </c>
      <c r="SXI12" s="8">
        <v>42796</v>
      </c>
      <c r="SXJ12" s="12" t="s">
        <v>19</v>
      </c>
      <c r="SXK12" s="12" t="s">
        <v>15</v>
      </c>
      <c r="SXL12" s="13" t="s">
        <v>21</v>
      </c>
      <c r="SXM12" s="8">
        <v>42796</v>
      </c>
      <c r="SXN12" s="12" t="s">
        <v>19</v>
      </c>
      <c r="SXO12" s="12" t="s">
        <v>15</v>
      </c>
      <c r="SXP12" s="13" t="s">
        <v>21</v>
      </c>
      <c r="SXQ12" s="8">
        <v>42796</v>
      </c>
      <c r="SXR12" s="12" t="s">
        <v>19</v>
      </c>
      <c r="SXS12" s="12" t="s">
        <v>15</v>
      </c>
      <c r="SXT12" s="13" t="s">
        <v>21</v>
      </c>
      <c r="SXU12" s="8">
        <v>42796</v>
      </c>
      <c r="SXV12" s="12" t="s">
        <v>19</v>
      </c>
      <c r="SXW12" s="12" t="s">
        <v>15</v>
      </c>
      <c r="SXX12" s="13" t="s">
        <v>21</v>
      </c>
      <c r="SXY12" s="8">
        <v>42796</v>
      </c>
      <c r="SXZ12" s="12" t="s">
        <v>19</v>
      </c>
      <c r="SYA12" s="12" t="s">
        <v>15</v>
      </c>
      <c r="SYB12" s="13" t="s">
        <v>21</v>
      </c>
      <c r="SYC12" s="8">
        <v>42796</v>
      </c>
      <c r="SYD12" s="12" t="s">
        <v>19</v>
      </c>
      <c r="SYE12" s="12" t="s">
        <v>15</v>
      </c>
      <c r="SYF12" s="13" t="s">
        <v>21</v>
      </c>
      <c r="SYG12" s="8">
        <v>42796</v>
      </c>
      <c r="SYH12" s="12" t="s">
        <v>19</v>
      </c>
      <c r="SYI12" s="12" t="s">
        <v>15</v>
      </c>
      <c r="SYJ12" s="13" t="s">
        <v>21</v>
      </c>
      <c r="SYK12" s="8">
        <v>42796</v>
      </c>
      <c r="SYL12" s="12" t="s">
        <v>19</v>
      </c>
      <c r="SYM12" s="12" t="s">
        <v>15</v>
      </c>
      <c r="SYN12" s="13" t="s">
        <v>21</v>
      </c>
      <c r="SYO12" s="8">
        <v>42796</v>
      </c>
      <c r="SYP12" s="12" t="s">
        <v>19</v>
      </c>
      <c r="SYQ12" s="12" t="s">
        <v>15</v>
      </c>
      <c r="SYR12" s="13" t="s">
        <v>21</v>
      </c>
      <c r="SYS12" s="8">
        <v>42796</v>
      </c>
      <c r="SYT12" s="12" t="s">
        <v>19</v>
      </c>
      <c r="SYU12" s="12" t="s">
        <v>15</v>
      </c>
      <c r="SYV12" s="13" t="s">
        <v>21</v>
      </c>
      <c r="SYW12" s="8">
        <v>42796</v>
      </c>
      <c r="SYX12" s="12" t="s">
        <v>19</v>
      </c>
      <c r="SYY12" s="12" t="s">
        <v>15</v>
      </c>
      <c r="SYZ12" s="13" t="s">
        <v>21</v>
      </c>
      <c r="SZA12" s="8">
        <v>42796</v>
      </c>
      <c r="SZB12" s="12" t="s">
        <v>19</v>
      </c>
      <c r="SZC12" s="12" t="s">
        <v>15</v>
      </c>
      <c r="SZD12" s="13" t="s">
        <v>21</v>
      </c>
      <c r="SZE12" s="8">
        <v>42796</v>
      </c>
      <c r="SZF12" s="12" t="s">
        <v>19</v>
      </c>
      <c r="SZG12" s="12" t="s">
        <v>15</v>
      </c>
      <c r="SZH12" s="13" t="s">
        <v>21</v>
      </c>
      <c r="SZI12" s="8">
        <v>42796</v>
      </c>
      <c r="SZJ12" s="12" t="s">
        <v>19</v>
      </c>
      <c r="SZK12" s="12" t="s">
        <v>15</v>
      </c>
      <c r="SZL12" s="13" t="s">
        <v>21</v>
      </c>
      <c r="SZM12" s="8">
        <v>42796</v>
      </c>
      <c r="SZN12" s="12" t="s">
        <v>19</v>
      </c>
      <c r="SZO12" s="12" t="s">
        <v>15</v>
      </c>
      <c r="SZP12" s="13" t="s">
        <v>21</v>
      </c>
      <c r="SZQ12" s="8">
        <v>42796</v>
      </c>
      <c r="SZR12" s="12" t="s">
        <v>19</v>
      </c>
      <c r="SZS12" s="12" t="s">
        <v>15</v>
      </c>
      <c r="SZT12" s="13" t="s">
        <v>21</v>
      </c>
      <c r="SZU12" s="8">
        <v>42796</v>
      </c>
      <c r="SZV12" s="12" t="s">
        <v>19</v>
      </c>
      <c r="SZW12" s="12" t="s">
        <v>15</v>
      </c>
      <c r="SZX12" s="13" t="s">
        <v>21</v>
      </c>
      <c r="SZY12" s="8">
        <v>42796</v>
      </c>
      <c r="SZZ12" s="12" t="s">
        <v>19</v>
      </c>
      <c r="TAA12" s="12" t="s">
        <v>15</v>
      </c>
      <c r="TAB12" s="13" t="s">
        <v>21</v>
      </c>
      <c r="TAC12" s="8">
        <v>42796</v>
      </c>
      <c r="TAD12" s="12" t="s">
        <v>19</v>
      </c>
      <c r="TAE12" s="12" t="s">
        <v>15</v>
      </c>
      <c r="TAF12" s="13" t="s">
        <v>21</v>
      </c>
      <c r="TAG12" s="8">
        <v>42796</v>
      </c>
      <c r="TAH12" s="12" t="s">
        <v>19</v>
      </c>
      <c r="TAI12" s="12" t="s">
        <v>15</v>
      </c>
      <c r="TAJ12" s="13" t="s">
        <v>21</v>
      </c>
      <c r="TAK12" s="8">
        <v>42796</v>
      </c>
      <c r="TAL12" s="12" t="s">
        <v>19</v>
      </c>
      <c r="TAM12" s="12" t="s">
        <v>15</v>
      </c>
      <c r="TAN12" s="13" t="s">
        <v>21</v>
      </c>
      <c r="TAO12" s="8">
        <v>42796</v>
      </c>
      <c r="TAP12" s="12" t="s">
        <v>19</v>
      </c>
      <c r="TAQ12" s="12" t="s">
        <v>15</v>
      </c>
      <c r="TAR12" s="13" t="s">
        <v>21</v>
      </c>
      <c r="TAS12" s="8">
        <v>42796</v>
      </c>
      <c r="TAT12" s="12" t="s">
        <v>19</v>
      </c>
      <c r="TAU12" s="12" t="s">
        <v>15</v>
      </c>
      <c r="TAV12" s="13" t="s">
        <v>21</v>
      </c>
      <c r="TAW12" s="8">
        <v>42796</v>
      </c>
      <c r="TAX12" s="12" t="s">
        <v>19</v>
      </c>
      <c r="TAY12" s="12" t="s">
        <v>15</v>
      </c>
      <c r="TAZ12" s="13" t="s">
        <v>21</v>
      </c>
      <c r="TBA12" s="8">
        <v>42796</v>
      </c>
      <c r="TBB12" s="12" t="s">
        <v>19</v>
      </c>
      <c r="TBC12" s="12" t="s">
        <v>15</v>
      </c>
      <c r="TBD12" s="13" t="s">
        <v>21</v>
      </c>
      <c r="TBE12" s="8">
        <v>42796</v>
      </c>
      <c r="TBF12" s="12" t="s">
        <v>19</v>
      </c>
      <c r="TBG12" s="12" t="s">
        <v>15</v>
      </c>
      <c r="TBH12" s="13" t="s">
        <v>21</v>
      </c>
      <c r="TBI12" s="8">
        <v>42796</v>
      </c>
      <c r="TBJ12" s="12" t="s">
        <v>19</v>
      </c>
      <c r="TBK12" s="12" t="s">
        <v>15</v>
      </c>
      <c r="TBL12" s="13" t="s">
        <v>21</v>
      </c>
      <c r="TBM12" s="8">
        <v>42796</v>
      </c>
      <c r="TBN12" s="12" t="s">
        <v>19</v>
      </c>
      <c r="TBO12" s="12" t="s">
        <v>15</v>
      </c>
      <c r="TBP12" s="13" t="s">
        <v>21</v>
      </c>
      <c r="TBQ12" s="8">
        <v>42796</v>
      </c>
      <c r="TBR12" s="12" t="s">
        <v>19</v>
      </c>
      <c r="TBS12" s="12" t="s">
        <v>15</v>
      </c>
      <c r="TBT12" s="13" t="s">
        <v>21</v>
      </c>
      <c r="TBU12" s="8">
        <v>42796</v>
      </c>
      <c r="TBV12" s="12" t="s">
        <v>19</v>
      </c>
      <c r="TBW12" s="12" t="s">
        <v>15</v>
      </c>
      <c r="TBX12" s="13" t="s">
        <v>21</v>
      </c>
      <c r="TBY12" s="8">
        <v>42796</v>
      </c>
      <c r="TBZ12" s="12" t="s">
        <v>19</v>
      </c>
      <c r="TCA12" s="12" t="s">
        <v>15</v>
      </c>
      <c r="TCB12" s="13" t="s">
        <v>21</v>
      </c>
      <c r="TCC12" s="8">
        <v>42796</v>
      </c>
      <c r="TCD12" s="12" t="s">
        <v>19</v>
      </c>
      <c r="TCE12" s="12" t="s">
        <v>15</v>
      </c>
      <c r="TCF12" s="13" t="s">
        <v>21</v>
      </c>
      <c r="TCG12" s="8">
        <v>42796</v>
      </c>
      <c r="TCH12" s="12" t="s">
        <v>19</v>
      </c>
      <c r="TCI12" s="12" t="s">
        <v>15</v>
      </c>
      <c r="TCJ12" s="13" t="s">
        <v>21</v>
      </c>
      <c r="TCK12" s="8">
        <v>42796</v>
      </c>
      <c r="TCL12" s="12" t="s">
        <v>19</v>
      </c>
      <c r="TCM12" s="12" t="s">
        <v>15</v>
      </c>
      <c r="TCN12" s="13" t="s">
        <v>21</v>
      </c>
      <c r="TCO12" s="8">
        <v>42796</v>
      </c>
      <c r="TCP12" s="12" t="s">
        <v>19</v>
      </c>
      <c r="TCQ12" s="12" t="s">
        <v>15</v>
      </c>
      <c r="TCR12" s="13" t="s">
        <v>21</v>
      </c>
      <c r="TCS12" s="8">
        <v>42796</v>
      </c>
      <c r="TCT12" s="12" t="s">
        <v>19</v>
      </c>
      <c r="TCU12" s="12" t="s">
        <v>15</v>
      </c>
      <c r="TCV12" s="13" t="s">
        <v>21</v>
      </c>
      <c r="TCW12" s="8">
        <v>42796</v>
      </c>
      <c r="TCX12" s="12" t="s">
        <v>19</v>
      </c>
      <c r="TCY12" s="12" t="s">
        <v>15</v>
      </c>
      <c r="TCZ12" s="13" t="s">
        <v>21</v>
      </c>
      <c r="TDA12" s="8">
        <v>42796</v>
      </c>
      <c r="TDB12" s="12" t="s">
        <v>19</v>
      </c>
      <c r="TDC12" s="12" t="s">
        <v>15</v>
      </c>
      <c r="TDD12" s="13" t="s">
        <v>21</v>
      </c>
      <c r="TDE12" s="8">
        <v>42796</v>
      </c>
      <c r="TDF12" s="12" t="s">
        <v>19</v>
      </c>
      <c r="TDG12" s="12" t="s">
        <v>15</v>
      </c>
      <c r="TDH12" s="13" t="s">
        <v>21</v>
      </c>
      <c r="TDI12" s="8">
        <v>42796</v>
      </c>
      <c r="TDJ12" s="12" t="s">
        <v>19</v>
      </c>
      <c r="TDK12" s="12" t="s">
        <v>15</v>
      </c>
      <c r="TDL12" s="13" t="s">
        <v>21</v>
      </c>
      <c r="TDM12" s="8">
        <v>42796</v>
      </c>
      <c r="TDN12" s="12" t="s">
        <v>19</v>
      </c>
      <c r="TDO12" s="12" t="s">
        <v>15</v>
      </c>
      <c r="TDP12" s="13" t="s">
        <v>21</v>
      </c>
      <c r="TDQ12" s="8">
        <v>42796</v>
      </c>
      <c r="TDR12" s="12" t="s">
        <v>19</v>
      </c>
      <c r="TDS12" s="12" t="s">
        <v>15</v>
      </c>
      <c r="TDT12" s="13" t="s">
        <v>21</v>
      </c>
      <c r="TDU12" s="8">
        <v>42796</v>
      </c>
      <c r="TDV12" s="12" t="s">
        <v>19</v>
      </c>
      <c r="TDW12" s="12" t="s">
        <v>15</v>
      </c>
      <c r="TDX12" s="13" t="s">
        <v>21</v>
      </c>
      <c r="TDY12" s="8">
        <v>42796</v>
      </c>
      <c r="TDZ12" s="12" t="s">
        <v>19</v>
      </c>
      <c r="TEA12" s="12" t="s">
        <v>15</v>
      </c>
      <c r="TEB12" s="13" t="s">
        <v>21</v>
      </c>
      <c r="TEC12" s="8">
        <v>42796</v>
      </c>
      <c r="TED12" s="12" t="s">
        <v>19</v>
      </c>
      <c r="TEE12" s="12" t="s">
        <v>15</v>
      </c>
      <c r="TEF12" s="13" t="s">
        <v>21</v>
      </c>
      <c r="TEG12" s="8">
        <v>42796</v>
      </c>
      <c r="TEH12" s="12" t="s">
        <v>19</v>
      </c>
      <c r="TEI12" s="12" t="s">
        <v>15</v>
      </c>
      <c r="TEJ12" s="13" t="s">
        <v>21</v>
      </c>
      <c r="TEK12" s="8">
        <v>42796</v>
      </c>
      <c r="TEL12" s="12" t="s">
        <v>19</v>
      </c>
      <c r="TEM12" s="12" t="s">
        <v>15</v>
      </c>
      <c r="TEN12" s="13" t="s">
        <v>21</v>
      </c>
      <c r="TEO12" s="8">
        <v>42796</v>
      </c>
      <c r="TEP12" s="12" t="s">
        <v>19</v>
      </c>
      <c r="TEQ12" s="12" t="s">
        <v>15</v>
      </c>
      <c r="TER12" s="13" t="s">
        <v>21</v>
      </c>
      <c r="TES12" s="8">
        <v>42796</v>
      </c>
      <c r="TET12" s="12" t="s">
        <v>19</v>
      </c>
      <c r="TEU12" s="12" t="s">
        <v>15</v>
      </c>
      <c r="TEV12" s="13" t="s">
        <v>21</v>
      </c>
      <c r="TEW12" s="8">
        <v>42796</v>
      </c>
      <c r="TEX12" s="12" t="s">
        <v>19</v>
      </c>
      <c r="TEY12" s="12" t="s">
        <v>15</v>
      </c>
      <c r="TEZ12" s="13" t="s">
        <v>21</v>
      </c>
      <c r="TFA12" s="8">
        <v>42796</v>
      </c>
      <c r="TFB12" s="12" t="s">
        <v>19</v>
      </c>
      <c r="TFC12" s="12" t="s">
        <v>15</v>
      </c>
      <c r="TFD12" s="13" t="s">
        <v>21</v>
      </c>
      <c r="TFE12" s="8">
        <v>42796</v>
      </c>
      <c r="TFF12" s="12" t="s">
        <v>19</v>
      </c>
      <c r="TFG12" s="12" t="s">
        <v>15</v>
      </c>
      <c r="TFH12" s="13" t="s">
        <v>21</v>
      </c>
      <c r="TFI12" s="8">
        <v>42796</v>
      </c>
      <c r="TFJ12" s="12" t="s">
        <v>19</v>
      </c>
      <c r="TFK12" s="12" t="s">
        <v>15</v>
      </c>
      <c r="TFL12" s="13" t="s">
        <v>21</v>
      </c>
      <c r="TFM12" s="8">
        <v>42796</v>
      </c>
      <c r="TFN12" s="12" t="s">
        <v>19</v>
      </c>
      <c r="TFO12" s="12" t="s">
        <v>15</v>
      </c>
      <c r="TFP12" s="13" t="s">
        <v>21</v>
      </c>
      <c r="TFQ12" s="8">
        <v>42796</v>
      </c>
      <c r="TFR12" s="12" t="s">
        <v>19</v>
      </c>
      <c r="TFS12" s="12" t="s">
        <v>15</v>
      </c>
      <c r="TFT12" s="13" t="s">
        <v>21</v>
      </c>
      <c r="TFU12" s="8">
        <v>42796</v>
      </c>
      <c r="TFV12" s="12" t="s">
        <v>19</v>
      </c>
      <c r="TFW12" s="12" t="s">
        <v>15</v>
      </c>
      <c r="TFX12" s="13" t="s">
        <v>21</v>
      </c>
      <c r="TFY12" s="8">
        <v>42796</v>
      </c>
      <c r="TFZ12" s="12" t="s">
        <v>19</v>
      </c>
      <c r="TGA12" s="12" t="s">
        <v>15</v>
      </c>
      <c r="TGB12" s="13" t="s">
        <v>21</v>
      </c>
      <c r="TGC12" s="8">
        <v>42796</v>
      </c>
      <c r="TGD12" s="12" t="s">
        <v>19</v>
      </c>
      <c r="TGE12" s="12" t="s">
        <v>15</v>
      </c>
      <c r="TGF12" s="13" t="s">
        <v>21</v>
      </c>
      <c r="TGG12" s="8">
        <v>42796</v>
      </c>
      <c r="TGH12" s="12" t="s">
        <v>19</v>
      </c>
      <c r="TGI12" s="12" t="s">
        <v>15</v>
      </c>
      <c r="TGJ12" s="13" t="s">
        <v>21</v>
      </c>
      <c r="TGK12" s="8">
        <v>42796</v>
      </c>
      <c r="TGL12" s="12" t="s">
        <v>19</v>
      </c>
      <c r="TGM12" s="12" t="s">
        <v>15</v>
      </c>
      <c r="TGN12" s="13" t="s">
        <v>21</v>
      </c>
      <c r="TGO12" s="8">
        <v>42796</v>
      </c>
      <c r="TGP12" s="12" t="s">
        <v>19</v>
      </c>
      <c r="TGQ12" s="12" t="s">
        <v>15</v>
      </c>
      <c r="TGR12" s="13" t="s">
        <v>21</v>
      </c>
      <c r="TGS12" s="8">
        <v>42796</v>
      </c>
      <c r="TGT12" s="12" t="s">
        <v>19</v>
      </c>
      <c r="TGU12" s="12" t="s">
        <v>15</v>
      </c>
      <c r="TGV12" s="13" t="s">
        <v>21</v>
      </c>
      <c r="TGW12" s="8">
        <v>42796</v>
      </c>
      <c r="TGX12" s="12" t="s">
        <v>19</v>
      </c>
      <c r="TGY12" s="12" t="s">
        <v>15</v>
      </c>
      <c r="TGZ12" s="13" t="s">
        <v>21</v>
      </c>
      <c r="THA12" s="8">
        <v>42796</v>
      </c>
      <c r="THB12" s="12" t="s">
        <v>19</v>
      </c>
      <c r="THC12" s="12" t="s">
        <v>15</v>
      </c>
      <c r="THD12" s="13" t="s">
        <v>21</v>
      </c>
      <c r="THE12" s="8">
        <v>42796</v>
      </c>
      <c r="THF12" s="12" t="s">
        <v>19</v>
      </c>
      <c r="THG12" s="12" t="s">
        <v>15</v>
      </c>
      <c r="THH12" s="13" t="s">
        <v>21</v>
      </c>
      <c r="THI12" s="8">
        <v>42796</v>
      </c>
      <c r="THJ12" s="12" t="s">
        <v>19</v>
      </c>
      <c r="THK12" s="12" t="s">
        <v>15</v>
      </c>
      <c r="THL12" s="13" t="s">
        <v>21</v>
      </c>
      <c r="THM12" s="8">
        <v>42796</v>
      </c>
      <c r="THN12" s="12" t="s">
        <v>19</v>
      </c>
      <c r="THO12" s="12" t="s">
        <v>15</v>
      </c>
      <c r="THP12" s="13" t="s">
        <v>21</v>
      </c>
      <c r="THQ12" s="8">
        <v>42796</v>
      </c>
      <c r="THR12" s="12" t="s">
        <v>19</v>
      </c>
      <c r="THS12" s="12" t="s">
        <v>15</v>
      </c>
      <c r="THT12" s="13" t="s">
        <v>21</v>
      </c>
      <c r="THU12" s="8">
        <v>42796</v>
      </c>
      <c r="THV12" s="12" t="s">
        <v>19</v>
      </c>
      <c r="THW12" s="12" t="s">
        <v>15</v>
      </c>
      <c r="THX12" s="13" t="s">
        <v>21</v>
      </c>
      <c r="THY12" s="8">
        <v>42796</v>
      </c>
      <c r="THZ12" s="12" t="s">
        <v>19</v>
      </c>
      <c r="TIA12" s="12" t="s">
        <v>15</v>
      </c>
      <c r="TIB12" s="13" t="s">
        <v>21</v>
      </c>
      <c r="TIC12" s="8">
        <v>42796</v>
      </c>
      <c r="TID12" s="12" t="s">
        <v>19</v>
      </c>
      <c r="TIE12" s="12" t="s">
        <v>15</v>
      </c>
      <c r="TIF12" s="13" t="s">
        <v>21</v>
      </c>
      <c r="TIG12" s="8">
        <v>42796</v>
      </c>
      <c r="TIH12" s="12" t="s">
        <v>19</v>
      </c>
      <c r="TII12" s="12" t="s">
        <v>15</v>
      </c>
      <c r="TIJ12" s="13" t="s">
        <v>21</v>
      </c>
      <c r="TIK12" s="8">
        <v>42796</v>
      </c>
      <c r="TIL12" s="12" t="s">
        <v>19</v>
      </c>
      <c r="TIM12" s="12" t="s">
        <v>15</v>
      </c>
      <c r="TIN12" s="13" t="s">
        <v>21</v>
      </c>
      <c r="TIO12" s="8">
        <v>42796</v>
      </c>
      <c r="TIP12" s="12" t="s">
        <v>19</v>
      </c>
      <c r="TIQ12" s="12" t="s">
        <v>15</v>
      </c>
      <c r="TIR12" s="13" t="s">
        <v>21</v>
      </c>
      <c r="TIS12" s="8">
        <v>42796</v>
      </c>
      <c r="TIT12" s="12" t="s">
        <v>19</v>
      </c>
      <c r="TIU12" s="12" t="s">
        <v>15</v>
      </c>
      <c r="TIV12" s="13" t="s">
        <v>21</v>
      </c>
      <c r="TIW12" s="8">
        <v>42796</v>
      </c>
      <c r="TIX12" s="12" t="s">
        <v>19</v>
      </c>
      <c r="TIY12" s="12" t="s">
        <v>15</v>
      </c>
      <c r="TIZ12" s="13" t="s">
        <v>21</v>
      </c>
      <c r="TJA12" s="8">
        <v>42796</v>
      </c>
      <c r="TJB12" s="12" t="s">
        <v>19</v>
      </c>
      <c r="TJC12" s="12" t="s">
        <v>15</v>
      </c>
      <c r="TJD12" s="13" t="s">
        <v>21</v>
      </c>
      <c r="TJE12" s="8">
        <v>42796</v>
      </c>
      <c r="TJF12" s="12" t="s">
        <v>19</v>
      </c>
      <c r="TJG12" s="12" t="s">
        <v>15</v>
      </c>
      <c r="TJH12" s="13" t="s">
        <v>21</v>
      </c>
      <c r="TJI12" s="8">
        <v>42796</v>
      </c>
      <c r="TJJ12" s="12" t="s">
        <v>19</v>
      </c>
      <c r="TJK12" s="12" t="s">
        <v>15</v>
      </c>
      <c r="TJL12" s="13" t="s">
        <v>21</v>
      </c>
      <c r="TJM12" s="8">
        <v>42796</v>
      </c>
      <c r="TJN12" s="12" t="s">
        <v>19</v>
      </c>
      <c r="TJO12" s="12" t="s">
        <v>15</v>
      </c>
      <c r="TJP12" s="13" t="s">
        <v>21</v>
      </c>
      <c r="TJQ12" s="8">
        <v>42796</v>
      </c>
      <c r="TJR12" s="12" t="s">
        <v>19</v>
      </c>
      <c r="TJS12" s="12" t="s">
        <v>15</v>
      </c>
      <c r="TJT12" s="13" t="s">
        <v>21</v>
      </c>
      <c r="TJU12" s="8">
        <v>42796</v>
      </c>
      <c r="TJV12" s="12" t="s">
        <v>19</v>
      </c>
      <c r="TJW12" s="12" t="s">
        <v>15</v>
      </c>
      <c r="TJX12" s="13" t="s">
        <v>21</v>
      </c>
      <c r="TJY12" s="8">
        <v>42796</v>
      </c>
      <c r="TJZ12" s="12" t="s">
        <v>19</v>
      </c>
      <c r="TKA12" s="12" t="s">
        <v>15</v>
      </c>
      <c r="TKB12" s="13" t="s">
        <v>21</v>
      </c>
      <c r="TKC12" s="8">
        <v>42796</v>
      </c>
      <c r="TKD12" s="12" t="s">
        <v>19</v>
      </c>
      <c r="TKE12" s="12" t="s">
        <v>15</v>
      </c>
      <c r="TKF12" s="13" t="s">
        <v>21</v>
      </c>
      <c r="TKG12" s="8">
        <v>42796</v>
      </c>
      <c r="TKH12" s="12" t="s">
        <v>19</v>
      </c>
      <c r="TKI12" s="12" t="s">
        <v>15</v>
      </c>
      <c r="TKJ12" s="13" t="s">
        <v>21</v>
      </c>
      <c r="TKK12" s="8">
        <v>42796</v>
      </c>
      <c r="TKL12" s="12" t="s">
        <v>19</v>
      </c>
      <c r="TKM12" s="12" t="s">
        <v>15</v>
      </c>
      <c r="TKN12" s="13" t="s">
        <v>21</v>
      </c>
      <c r="TKO12" s="8">
        <v>42796</v>
      </c>
      <c r="TKP12" s="12" t="s">
        <v>19</v>
      </c>
      <c r="TKQ12" s="12" t="s">
        <v>15</v>
      </c>
      <c r="TKR12" s="13" t="s">
        <v>21</v>
      </c>
      <c r="TKS12" s="8">
        <v>42796</v>
      </c>
      <c r="TKT12" s="12" t="s">
        <v>19</v>
      </c>
      <c r="TKU12" s="12" t="s">
        <v>15</v>
      </c>
      <c r="TKV12" s="13" t="s">
        <v>21</v>
      </c>
      <c r="TKW12" s="8">
        <v>42796</v>
      </c>
      <c r="TKX12" s="12" t="s">
        <v>19</v>
      </c>
      <c r="TKY12" s="12" t="s">
        <v>15</v>
      </c>
      <c r="TKZ12" s="13" t="s">
        <v>21</v>
      </c>
      <c r="TLA12" s="8">
        <v>42796</v>
      </c>
      <c r="TLB12" s="12" t="s">
        <v>19</v>
      </c>
      <c r="TLC12" s="12" t="s">
        <v>15</v>
      </c>
      <c r="TLD12" s="13" t="s">
        <v>21</v>
      </c>
      <c r="TLE12" s="8">
        <v>42796</v>
      </c>
      <c r="TLF12" s="12" t="s">
        <v>19</v>
      </c>
      <c r="TLG12" s="12" t="s">
        <v>15</v>
      </c>
      <c r="TLH12" s="13" t="s">
        <v>21</v>
      </c>
      <c r="TLI12" s="8">
        <v>42796</v>
      </c>
      <c r="TLJ12" s="12" t="s">
        <v>19</v>
      </c>
      <c r="TLK12" s="12" t="s">
        <v>15</v>
      </c>
      <c r="TLL12" s="13" t="s">
        <v>21</v>
      </c>
      <c r="TLM12" s="8">
        <v>42796</v>
      </c>
      <c r="TLN12" s="12" t="s">
        <v>19</v>
      </c>
      <c r="TLO12" s="12" t="s">
        <v>15</v>
      </c>
      <c r="TLP12" s="13" t="s">
        <v>21</v>
      </c>
      <c r="TLQ12" s="8">
        <v>42796</v>
      </c>
      <c r="TLR12" s="12" t="s">
        <v>19</v>
      </c>
      <c r="TLS12" s="12" t="s">
        <v>15</v>
      </c>
      <c r="TLT12" s="13" t="s">
        <v>21</v>
      </c>
      <c r="TLU12" s="8">
        <v>42796</v>
      </c>
      <c r="TLV12" s="12" t="s">
        <v>19</v>
      </c>
      <c r="TLW12" s="12" t="s">
        <v>15</v>
      </c>
      <c r="TLX12" s="13" t="s">
        <v>21</v>
      </c>
      <c r="TLY12" s="8">
        <v>42796</v>
      </c>
      <c r="TLZ12" s="12" t="s">
        <v>19</v>
      </c>
      <c r="TMA12" s="12" t="s">
        <v>15</v>
      </c>
      <c r="TMB12" s="13" t="s">
        <v>21</v>
      </c>
      <c r="TMC12" s="8">
        <v>42796</v>
      </c>
      <c r="TMD12" s="12" t="s">
        <v>19</v>
      </c>
      <c r="TME12" s="12" t="s">
        <v>15</v>
      </c>
      <c r="TMF12" s="13" t="s">
        <v>21</v>
      </c>
      <c r="TMG12" s="8">
        <v>42796</v>
      </c>
      <c r="TMH12" s="12" t="s">
        <v>19</v>
      </c>
      <c r="TMI12" s="12" t="s">
        <v>15</v>
      </c>
      <c r="TMJ12" s="13" t="s">
        <v>21</v>
      </c>
      <c r="TMK12" s="8">
        <v>42796</v>
      </c>
      <c r="TML12" s="12" t="s">
        <v>19</v>
      </c>
      <c r="TMM12" s="12" t="s">
        <v>15</v>
      </c>
      <c r="TMN12" s="13" t="s">
        <v>21</v>
      </c>
      <c r="TMO12" s="8">
        <v>42796</v>
      </c>
      <c r="TMP12" s="12" t="s">
        <v>19</v>
      </c>
      <c r="TMQ12" s="12" t="s">
        <v>15</v>
      </c>
      <c r="TMR12" s="13" t="s">
        <v>21</v>
      </c>
      <c r="TMS12" s="8">
        <v>42796</v>
      </c>
      <c r="TMT12" s="12" t="s">
        <v>19</v>
      </c>
      <c r="TMU12" s="12" t="s">
        <v>15</v>
      </c>
      <c r="TMV12" s="13" t="s">
        <v>21</v>
      </c>
      <c r="TMW12" s="8">
        <v>42796</v>
      </c>
      <c r="TMX12" s="12" t="s">
        <v>19</v>
      </c>
      <c r="TMY12" s="12" t="s">
        <v>15</v>
      </c>
      <c r="TMZ12" s="13" t="s">
        <v>21</v>
      </c>
      <c r="TNA12" s="8">
        <v>42796</v>
      </c>
      <c r="TNB12" s="12" t="s">
        <v>19</v>
      </c>
      <c r="TNC12" s="12" t="s">
        <v>15</v>
      </c>
      <c r="TND12" s="13" t="s">
        <v>21</v>
      </c>
      <c r="TNE12" s="8">
        <v>42796</v>
      </c>
      <c r="TNF12" s="12" t="s">
        <v>19</v>
      </c>
      <c r="TNG12" s="12" t="s">
        <v>15</v>
      </c>
      <c r="TNH12" s="13" t="s">
        <v>21</v>
      </c>
      <c r="TNI12" s="8">
        <v>42796</v>
      </c>
      <c r="TNJ12" s="12" t="s">
        <v>19</v>
      </c>
      <c r="TNK12" s="12" t="s">
        <v>15</v>
      </c>
      <c r="TNL12" s="13" t="s">
        <v>21</v>
      </c>
      <c r="TNM12" s="8">
        <v>42796</v>
      </c>
      <c r="TNN12" s="12" t="s">
        <v>19</v>
      </c>
      <c r="TNO12" s="12" t="s">
        <v>15</v>
      </c>
      <c r="TNP12" s="13" t="s">
        <v>21</v>
      </c>
      <c r="TNQ12" s="8">
        <v>42796</v>
      </c>
      <c r="TNR12" s="12" t="s">
        <v>19</v>
      </c>
      <c r="TNS12" s="12" t="s">
        <v>15</v>
      </c>
      <c r="TNT12" s="13" t="s">
        <v>21</v>
      </c>
      <c r="TNU12" s="8">
        <v>42796</v>
      </c>
      <c r="TNV12" s="12" t="s">
        <v>19</v>
      </c>
      <c r="TNW12" s="12" t="s">
        <v>15</v>
      </c>
      <c r="TNX12" s="13" t="s">
        <v>21</v>
      </c>
      <c r="TNY12" s="8">
        <v>42796</v>
      </c>
      <c r="TNZ12" s="12" t="s">
        <v>19</v>
      </c>
      <c r="TOA12" s="12" t="s">
        <v>15</v>
      </c>
      <c r="TOB12" s="13" t="s">
        <v>21</v>
      </c>
      <c r="TOC12" s="8">
        <v>42796</v>
      </c>
      <c r="TOD12" s="12" t="s">
        <v>19</v>
      </c>
      <c r="TOE12" s="12" t="s">
        <v>15</v>
      </c>
      <c r="TOF12" s="13" t="s">
        <v>21</v>
      </c>
      <c r="TOG12" s="8">
        <v>42796</v>
      </c>
      <c r="TOH12" s="12" t="s">
        <v>19</v>
      </c>
      <c r="TOI12" s="12" t="s">
        <v>15</v>
      </c>
      <c r="TOJ12" s="13" t="s">
        <v>21</v>
      </c>
      <c r="TOK12" s="8">
        <v>42796</v>
      </c>
      <c r="TOL12" s="12" t="s">
        <v>19</v>
      </c>
      <c r="TOM12" s="12" t="s">
        <v>15</v>
      </c>
      <c r="TON12" s="13" t="s">
        <v>21</v>
      </c>
      <c r="TOO12" s="8">
        <v>42796</v>
      </c>
      <c r="TOP12" s="12" t="s">
        <v>19</v>
      </c>
      <c r="TOQ12" s="12" t="s">
        <v>15</v>
      </c>
      <c r="TOR12" s="13" t="s">
        <v>21</v>
      </c>
      <c r="TOS12" s="8">
        <v>42796</v>
      </c>
      <c r="TOT12" s="12" t="s">
        <v>19</v>
      </c>
      <c r="TOU12" s="12" t="s">
        <v>15</v>
      </c>
      <c r="TOV12" s="13" t="s">
        <v>21</v>
      </c>
      <c r="TOW12" s="8">
        <v>42796</v>
      </c>
      <c r="TOX12" s="12" t="s">
        <v>19</v>
      </c>
      <c r="TOY12" s="12" t="s">
        <v>15</v>
      </c>
      <c r="TOZ12" s="13" t="s">
        <v>21</v>
      </c>
      <c r="TPA12" s="8">
        <v>42796</v>
      </c>
      <c r="TPB12" s="12" t="s">
        <v>19</v>
      </c>
      <c r="TPC12" s="12" t="s">
        <v>15</v>
      </c>
      <c r="TPD12" s="13" t="s">
        <v>21</v>
      </c>
      <c r="TPE12" s="8">
        <v>42796</v>
      </c>
      <c r="TPF12" s="12" t="s">
        <v>19</v>
      </c>
      <c r="TPG12" s="12" t="s">
        <v>15</v>
      </c>
      <c r="TPH12" s="13" t="s">
        <v>21</v>
      </c>
      <c r="TPI12" s="8">
        <v>42796</v>
      </c>
      <c r="TPJ12" s="12" t="s">
        <v>19</v>
      </c>
      <c r="TPK12" s="12" t="s">
        <v>15</v>
      </c>
      <c r="TPL12" s="13" t="s">
        <v>21</v>
      </c>
      <c r="TPM12" s="8">
        <v>42796</v>
      </c>
      <c r="TPN12" s="12" t="s">
        <v>19</v>
      </c>
      <c r="TPO12" s="12" t="s">
        <v>15</v>
      </c>
      <c r="TPP12" s="13" t="s">
        <v>21</v>
      </c>
      <c r="TPQ12" s="8">
        <v>42796</v>
      </c>
      <c r="TPR12" s="12" t="s">
        <v>19</v>
      </c>
      <c r="TPS12" s="12" t="s">
        <v>15</v>
      </c>
      <c r="TPT12" s="13" t="s">
        <v>21</v>
      </c>
      <c r="TPU12" s="8">
        <v>42796</v>
      </c>
      <c r="TPV12" s="12" t="s">
        <v>19</v>
      </c>
      <c r="TPW12" s="12" t="s">
        <v>15</v>
      </c>
      <c r="TPX12" s="13" t="s">
        <v>21</v>
      </c>
      <c r="TPY12" s="8">
        <v>42796</v>
      </c>
      <c r="TPZ12" s="12" t="s">
        <v>19</v>
      </c>
      <c r="TQA12" s="12" t="s">
        <v>15</v>
      </c>
      <c r="TQB12" s="13" t="s">
        <v>21</v>
      </c>
      <c r="TQC12" s="8">
        <v>42796</v>
      </c>
      <c r="TQD12" s="12" t="s">
        <v>19</v>
      </c>
      <c r="TQE12" s="12" t="s">
        <v>15</v>
      </c>
      <c r="TQF12" s="13" t="s">
        <v>21</v>
      </c>
      <c r="TQG12" s="8">
        <v>42796</v>
      </c>
      <c r="TQH12" s="12" t="s">
        <v>19</v>
      </c>
      <c r="TQI12" s="12" t="s">
        <v>15</v>
      </c>
      <c r="TQJ12" s="13" t="s">
        <v>21</v>
      </c>
      <c r="TQK12" s="8">
        <v>42796</v>
      </c>
      <c r="TQL12" s="12" t="s">
        <v>19</v>
      </c>
      <c r="TQM12" s="12" t="s">
        <v>15</v>
      </c>
      <c r="TQN12" s="13" t="s">
        <v>21</v>
      </c>
      <c r="TQO12" s="8">
        <v>42796</v>
      </c>
      <c r="TQP12" s="12" t="s">
        <v>19</v>
      </c>
      <c r="TQQ12" s="12" t="s">
        <v>15</v>
      </c>
      <c r="TQR12" s="13" t="s">
        <v>21</v>
      </c>
      <c r="TQS12" s="8">
        <v>42796</v>
      </c>
      <c r="TQT12" s="12" t="s">
        <v>19</v>
      </c>
      <c r="TQU12" s="12" t="s">
        <v>15</v>
      </c>
      <c r="TQV12" s="13" t="s">
        <v>21</v>
      </c>
      <c r="TQW12" s="8">
        <v>42796</v>
      </c>
      <c r="TQX12" s="12" t="s">
        <v>19</v>
      </c>
      <c r="TQY12" s="12" t="s">
        <v>15</v>
      </c>
      <c r="TQZ12" s="13" t="s">
        <v>21</v>
      </c>
      <c r="TRA12" s="8">
        <v>42796</v>
      </c>
      <c r="TRB12" s="12" t="s">
        <v>19</v>
      </c>
      <c r="TRC12" s="12" t="s">
        <v>15</v>
      </c>
      <c r="TRD12" s="13" t="s">
        <v>21</v>
      </c>
      <c r="TRE12" s="8">
        <v>42796</v>
      </c>
      <c r="TRF12" s="12" t="s">
        <v>19</v>
      </c>
      <c r="TRG12" s="12" t="s">
        <v>15</v>
      </c>
      <c r="TRH12" s="13" t="s">
        <v>21</v>
      </c>
      <c r="TRI12" s="8">
        <v>42796</v>
      </c>
      <c r="TRJ12" s="12" t="s">
        <v>19</v>
      </c>
      <c r="TRK12" s="12" t="s">
        <v>15</v>
      </c>
      <c r="TRL12" s="13" t="s">
        <v>21</v>
      </c>
      <c r="TRM12" s="8">
        <v>42796</v>
      </c>
      <c r="TRN12" s="12" t="s">
        <v>19</v>
      </c>
      <c r="TRO12" s="12" t="s">
        <v>15</v>
      </c>
      <c r="TRP12" s="13" t="s">
        <v>21</v>
      </c>
      <c r="TRQ12" s="8">
        <v>42796</v>
      </c>
      <c r="TRR12" s="12" t="s">
        <v>19</v>
      </c>
      <c r="TRS12" s="12" t="s">
        <v>15</v>
      </c>
      <c r="TRT12" s="13" t="s">
        <v>21</v>
      </c>
      <c r="TRU12" s="8">
        <v>42796</v>
      </c>
      <c r="TRV12" s="12" t="s">
        <v>19</v>
      </c>
      <c r="TRW12" s="12" t="s">
        <v>15</v>
      </c>
      <c r="TRX12" s="13" t="s">
        <v>21</v>
      </c>
      <c r="TRY12" s="8">
        <v>42796</v>
      </c>
      <c r="TRZ12" s="12" t="s">
        <v>19</v>
      </c>
      <c r="TSA12" s="12" t="s">
        <v>15</v>
      </c>
      <c r="TSB12" s="13" t="s">
        <v>21</v>
      </c>
      <c r="TSC12" s="8">
        <v>42796</v>
      </c>
      <c r="TSD12" s="12" t="s">
        <v>19</v>
      </c>
      <c r="TSE12" s="12" t="s">
        <v>15</v>
      </c>
      <c r="TSF12" s="13" t="s">
        <v>21</v>
      </c>
      <c r="TSG12" s="8">
        <v>42796</v>
      </c>
      <c r="TSH12" s="12" t="s">
        <v>19</v>
      </c>
      <c r="TSI12" s="12" t="s">
        <v>15</v>
      </c>
      <c r="TSJ12" s="13" t="s">
        <v>21</v>
      </c>
      <c r="TSK12" s="8">
        <v>42796</v>
      </c>
      <c r="TSL12" s="12" t="s">
        <v>19</v>
      </c>
      <c r="TSM12" s="12" t="s">
        <v>15</v>
      </c>
      <c r="TSN12" s="13" t="s">
        <v>21</v>
      </c>
      <c r="TSO12" s="8">
        <v>42796</v>
      </c>
      <c r="TSP12" s="12" t="s">
        <v>19</v>
      </c>
      <c r="TSQ12" s="12" t="s">
        <v>15</v>
      </c>
      <c r="TSR12" s="13" t="s">
        <v>21</v>
      </c>
      <c r="TSS12" s="8">
        <v>42796</v>
      </c>
      <c r="TST12" s="12" t="s">
        <v>19</v>
      </c>
      <c r="TSU12" s="12" t="s">
        <v>15</v>
      </c>
      <c r="TSV12" s="13" t="s">
        <v>21</v>
      </c>
      <c r="TSW12" s="8">
        <v>42796</v>
      </c>
      <c r="TSX12" s="12" t="s">
        <v>19</v>
      </c>
      <c r="TSY12" s="12" t="s">
        <v>15</v>
      </c>
      <c r="TSZ12" s="13" t="s">
        <v>21</v>
      </c>
      <c r="TTA12" s="8">
        <v>42796</v>
      </c>
      <c r="TTB12" s="12" t="s">
        <v>19</v>
      </c>
      <c r="TTC12" s="12" t="s">
        <v>15</v>
      </c>
      <c r="TTD12" s="13" t="s">
        <v>21</v>
      </c>
      <c r="TTE12" s="8">
        <v>42796</v>
      </c>
      <c r="TTF12" s="12" t="s">
        <v>19</v>
      </c>
      <c r="TTG12" s="12" t="s">
        <v>15</v>
      </c>
      <c r="TTH12" s="13" t="s">
        <v>21</v>
      </c>
      <c r="TTI12" s="8">
        <v>42796</v>
      </c>
      <c r="TTJ12" s="12" t="s">
        <v>19</v>
      </c>
      <c r="TTK12" s="12" t="s">
        <v>15</v>
      </c>
      <c r="TTL12" s="13" t="s">
        <v>21</v>
      </c>
      <c r="TTM12" s="8">
        <v>42796</v>
      </c>
      <c r="TTN12" s="12" t="s">
        <v>19</v>
      </c>
      <c r="TTO12" s="12" t="s">
        <v>15</v>
      </c>
      <c r="TTP12" s="13" t="s">
        <v>21</v>
      </c>
      <c r="TTQ12" s="8">
        <v>42796</v>
      </c>
      <c r="TTR12" s="12" t="s">
        <v>19</v>
      </c>
      <c r="TTS12" s="12" t="s">
        <v>15</v>
      </c>
      <c r="TTT12" s="13" t="s">
        <v>21</v>
      </c>
      <c r="TTU12" s="8">
        <v>42796</v>
      </c>
      <c r="TTV12" s="12" t="s">
        <v>19</v>
      </c>
      <c r="TTW12" s="12" t="s">
        <v>15</v>
      </c>
      <c r="TTX12" s="13" t="s">
        <v>21</v>
      </c>
      <c r="TTY12" s="8">
        <v>42796</v>
      </c>
      <c r="TTZ12" s="12" t="s">
        <v>19</v>
      </c>
      <c r="TUA12" s="12" t="s">
        <v>15</v>
      </c>
      <c r="TUB12" s="13" t="s">
        <v>21</v>
      </c>
      <c r="TUC12" s="8">
        <v>42796</v>
      </c>
      <c r="TUD12" s="12" t="s">
        <v>19</v>
      </c>
      <c r="TUE12" s="12" t="s">
        <v>15</v>
      </c>
      <c r="TUF12" s="13" t="s">
        <v>21</v>
      </c>
      <c r="TUG12" s="8">
        <v>42796</v>
      </c>
      <c r="TUH12" s="12" t="s">
        <v>19</v>
      </c>
      <c r="TUI12" s="12" t="s">
        <v>15</v>
      </c>
      <c r="TUJ12" s="13" t="s">
        <v>21</v>
      </c>
      <c r="TUK12" s="8">
        <v>42796</v>
      </c>
      <c r="TUL12" s="12" t="s">
        <v>19</v>
      </c>
      <c r="TUM12" s="12" t="s">
        <v>15</v>
      </c>
      <c r="TUN12" s="13" t="s">
        <v>21</v>
      </c>
      <c r="TUO12" s="8">
        <v>42796</v>
      </c>
      <c r="TUP12" s="12" t="s">
        <v>19</v>
      </c>
      <c r="TUQ12" s="12" t="s">
        <v>15</v>
      </c>
      <c r="TUR12" s="13" t="s">
        <v>21</v>
      </c>
      <c r="TUS12" s="8">
        <v>42796</v>
      </c>
      <c r="TUT12" s="12" t="s">
        <v>19</v>
      </c>
      <c r="TUU12" s="12" t="s">
        <v>15</v>
      </c>
      <c r="TUV12" s="13" t="s">
        <v>21</v>
      </c>
      <c r="TUW12" s="8">
        <v>42796</v>
      </c>
      <c r="TUX12" s="12" t="s">
        <v>19</v>
      </c>
      <c r="TUY12" s="12" t="s">
        <v>15</v>
      </c>
      <c r="TUZ12" s="13" t="s">
        <v>21</v>
      </c>
      <c r="TVA12" s="8">
        <v>42796</v>
      </c>
      <c r="TVB12" s="12" t="s">
        <v>19</v>
      </c>
      <c r="TVC12" s="12" t="s">
        <v>15</v>
      </c>
      <c r="TVD12" s="13" t="s">
        <v>21</v>
      </c>
      <c r="TVE12" s="8">
        <v>42796</v>
      </c>
      <c r="TVF12" s="12" t="s">
        <v>19</v>
      </c>
      <c r="TVG12" s="12" t="s">
        <v>15</v>
      </c>
      <c r="TVH12" s="13" t="s">
        <v>21</v>
      </c>
      <c r="TVI12" s="8">
        <v>42796</v>
      </c>
      <c r="TVJ12" s="12" t="s">
        <v>19</v>
      </c>
      <c r="TVK12" s="12" t="s">
        <v>15</v>
      </c>
      <c r="TVL12" s="13" t="s">
        <v>21</v>
      </c>
      <c r="TVM12" s="8">
        <v>42796</v>
      </c>
      <c r="TVN12" s="12" t="s">
        <v>19</v>
      </c>
      <c r="TVO12" s="12" t="s">
        <v>15</v>
      </c>
      <c r="TVP12" s="13" t="s">
        <v>21</v>
      </c>
      <c r="TVQ12" s="8">
        <v>42796</v>
      </c>
      <c r="TVR12" s="12" t="s">
        <v>19</v>
      </c>
      <c r="TVS12" s="12" t="s">
        <v>15</v>
      </c>
      <c r="TVT12" s="13" t="s">
        <v>21</v>
      </c>
      <c r="TVU12" s="8">
        <v>42796</v>
      </c>
      <c r="TVV12" s="12" t="s">
        <v>19</v>
      </c>
      <c r="TVW12" s="12" t="s">
        <v>15</v>
      </c>
      <c r="TVX12" s="13" t="s">
        <v>21</v>
      </c>
      <c r="TVY12" s="8">
        <v>42796</v>
      </c>
      <c r="TVZ12" s="12" t="s">
        <v>19</v>
      </c>
      <c r="TWA12" s="12" t="s">
        <v>15</v>
      </c>
      <c r="TWB12" s="13" t="s">
        <v>21</v>
      </c>
      <c r="TWC12" s="8">
        <v>42796</v>
      </c>
      <c r="TWD12" s="12" t="s">
        <v>19</v>
      </c>
      <c r="TWE12" s="12" t="s">
        <v>15</v>
      </c>
      <c r="TWF12" s="13" t="s">
        <v>21</v>
      </c>
      <c r="TWG12" s="8">
        <v>42796</v>
      </c>
      <c r="TWH12" s="12" t="s">
        <v>19</v>
      </c>
      <c r="TWI12" s="12" t="s">
        <v>15</v>
      </c>
      <c r="TWJ12" s="13" t="s">
        <v>21</v>
      </c>
      <c r="TWK12" s="8">
        <v>42796</v>
      </c>
      <c r="TWL12" s="12" t="s">
        <v>19</v>
      </c>
      <c r="TWM12" s="12" t="s">
        <v>15</v>
      </c>
      <c r="TWN12" s="13" t="s">
        <v>21</v>
      </c>
      <c r="TWO12" s="8">
        <v>42796</v>
      </c>
      <c r="TWP12" s="12" t="s">
        <v>19</v>
      </c>
      <c r="TWQ12" s="12" t="s">
        <v>15</v>
      </c>
      <c r="TWR12" s="13" t="s">
        <v>21</v>
      </c>
      <c r="TWS12" s="8">
        <v>42796</v>
      </c>
      <c r="TWT12" s="12" t="s">
        <v>19</v>
      </c>
      <c r="TWU12" s="12" t="s">
        <v>15</v>
      </c>
      <c r="TWV12" s="13" t="s">
        <v>21</v>
      </c>
      <c r="TWW12" s="8">
        <v>42796</v>
      </c>
      <c r="TWX12" s="12" t="s">
        <v>19</v>
      </c>
      <c r="TWY12" s="12" t="s">
        <v>15</v>
      </c>
      <c r="TWZ12" s="13" t="s">
        <v>21</v>
      </c>
      <c r="TXA12" s="8">
        <v>42796</v>
      </c>
      <c r="TXB12" s="12" t="s">
        <v>19</v>
      </c>
      <c r="TXC12" s="12" t="s">
        <v>15</v>
      </c>
      <c r="TXD12" s="13" t="s">
        <v>21</v>
      </c>
      <c r="TXE12" s="8">
        <v>42796</v>
      </c>
      <c r="TXF12" s="12" t="s">
        <v>19</v>
      </c>
      <c r="TXG12" s="12" t="s">
        <v>15</v>
      </c>
      <c r="TXH12" s="13" t="s">
        <v>21</v>
      </c>
      <c r="TXI12" s="8">
        <v>42796</v>
      </c>
      <c r="TXJ12" s="12" t="s">
        <v>19</v>
      </c>
      <c r="TXK12" s="12" t="s">
        <v>15</v>
      </c>
      <c r="TXL12" s="13" t="s">
        <v>21</v>
      </c>
      <c r="TXM12" s="8">
        <v>42796</v>
      </c>
      <c r="TXN12" s="12" t="s">
        <v>19</v>
      </c>
      <c r="TXO12" s="12" t="s">
        <v>15</v>
      </c>
      <c r="TXP12" s="13" t="s">
        <v>21</v>
      </c>
      <c r="TXQ12" s="8">
        <v>42796</v>
      </c>
      <c r="TXR12" s="12" t="s">
        <v>19</v>
      </c>
      <c r="TXS12" s="12" t="s">
        <v>15</v>
      </c>
      <c r="TXT12" s="13" t="s">
        <v>21</v>
      </c>
      <c r="TXU12" s="8">
        <v>42796</v>
      </c>
      <c r="TXV12" s="12" t="s">
        <v>19</v>
      </c>
      <c r="TXW12" s="12" t="s">
        <v>15</v>
      </c>
      <c r="TXX12" s="13" t="s">
        <v>21</v>
      </c>
      <c r="TXY12" s="8">
        <v>42796</v>
      </c>
      <c r="TXZ12" s="12" t="s">
        <v>19</v>
      </c>
      <c r="TYA12" s="12" t="s">
        <v>15</v>
      </c>
      <c r="TYB12" s="13" t="s">
        <v>21</v>
      </c>
      <c r="TYC12" s="8">
        <v>42796</v>
      </c>
      <c r="TYD12" s="12" t="s">
        <v>19</v>
      </c>
      <c r="TYE12" s="12" t="s">
        <v>15</v>
      </c>
      <c r="TYF12" s="13" t="s">
        <v>21</v>
      </c>
      <c r="TYG12" s="8">
        <v>42796</v>
      </c>
      <c r="TYH12" s="12" t="s">
        <v>19</v>
      </c>
      <c r="TYI12" s="12" t="s">
        <v>15</v>
      </c>
      <c r="TYJ12" s="13" t="s">
        <v>21</v>
      </c>
      <c r="TYK12" s="8">
        <v>42796</v>
      </c>
      <c r="TYL12" s="12" t="s">
        <v>19</v>
      </c>
      <c r="TYM12" s="12" t="s">
        <v>15</v>
      </c>
      <c r="TYN12" s="13" t="s">
        <v>21</v>
      </c>
      <c r="TYO12" s="8">
        <v>42796</v>
      </c>
      <c r="TYP12" s="12" t="s">
        <v>19</v>
      </c>
      <c r="TYQ12" s="12" t="s">
        <v>15</v>
      </c>
      <c r="TYR12" s="13" t="s">
        <v>21</v>
      </c>
      <c r="TYS12" s="8">
        <v>42796</v>
      </c>
      <c r="TYT12" s="12" t="s">
        <v>19</v>
      </c>
      <c r="TYU12" s="12" t="s">
        <v>15</v>
      </c>
      <c r="TYV12" s="13" t="s">
        <v>21</v>
      </c>
      <c r="TYW12" s="8">
        <v>42796</v>
      </c>
      <c r="TYX12" s="12" t="s">
        <v>19</v>
      </c>
      <c r="TYY12" s="12" t="s">
        <v>15</v>
      </c>
      <c r="TYZ12" s="13" t="s">
        <v>21</v>
      </c>
      <c r="TZA12" s="8">
        <v>42796</v>
      </c>
      <c r="TZB12" s="12" t="s">
        <v>19</v>
      </c>
      <c r="TZC12" s="12" t="s">
        <v>15</v>
      </c>
      <c r="TZD12" s="13" t="s">
        <v>21</v>
      </c>
      <c r="TZE12" s="8">
        <v>42796</v>
      </c>
      <c r="TZF12" s="12" t="s">
        <v>19</v>
      </c>
      <c r="TZG12" s="12" t="s">
        <v>15</v>
      </c>
      <c r="TZH12" s="13" t="s">
        <v>21</v>
      </c>
      <c r="TZI12" s="8">
        <v>42796</v>
      </c>
      <c r="TZJ12" s="12" t="s">
        <v>19</v>
      </c>
      <c r="TZK12" s="12" t="s">
        <v>15</v>
      </c>
      <c r="TZL12" s="13" t="s">
        <v>21</v>
      </c>
      <c r="TZM12" s="8">
        <v>42796</v>
      </c>
      <c r="TZN12" s="12" t="s">
        <v>19</v>
      </c>
      <c r="TZO12" s="12" t="s">
        <v>15</v>
      </c>
      <c r="TZP12" s="13" t="s">
        <v>21</v>
      </c>
      <c r="TZQ12" s="8">
        <v>42796</v>
      </c>
      <c r="TZR12" s="12" t="s">
        <v>19</v>
      </c>
      <c r="TZS12" s="12" t="s">
        <v>15</v>
      </c>
      <c r="TZT12" s="13" t="s">
        <v>21</v>
      </c>
      <c r="TZU12" s="8">
        <v>42796</v>
      </c>
      <c r="TZV12" s="12" t="s">
        <v>19</v>
      </c>
      <c r="TZW12" s="12" t="s">
        <v>15</v>
      </c>
      <c r="TZX12" s="13" t="s">
        <v>21</v>
      </c>
      <c r="TZY12" s="8">
        <v>42796</v>
      </c>
      <c r="TZZ12" s="12" t="s">
        <v>19</v>
      </c>
      <c r="UAA12" s="12" t="s">
        <v>15</v>
      </c>
      <c r="UAB12" s="13" t="s">
        <v>21</v>
      </c>
      <c r="UAC12" s="8">
        <v>42796</v>
      </c>
      <c r="UAD12" s="12" t="s">
        <v>19</v>
      </c>
      <c r="UAE12" s="12" t="s">
        <v>15</v>
      </c>
      <c r="UAF12" s="13" t="s">
        <v>21</v>
      </c>
      <c r="UAG12" s="8">
        <v>42796</v>
      </c>
      <c r="UAH12" s="12" t="s">
        <v>19</v>
      </c>
      <c r="UAI12" s="12" t="s">
        <v>15</v>
      </c>
      <c r="UAJ12" s="13" t="s">
        <v>21</v>
      </c>
      <c r="UAK12" s="8">
        <v>42796</v>
      </c>
      <c r="UAL12" s="12" t="s">
        <v>19</v>
      </c>
      <c r="UAM12" s="12" t="s">
        <v>15</v>
      </c>
      <c r="UAN12" s="13" t="s">
        <v>21</v>
      </c>
      <c r="UAO12" s="8">
        <v>42796</v>
      </c>
      <c r="UAP12" s="12" t="s">
        <v>19</v>
      </c>
      <c r="UAQ12" s="12" t="s">
        <v>15</v>
      </c>
      <c r="UAR12" s="13" t="s">
        <v>21</v>
      </c>
      <c r="UAS12" s="8">
        <v>42796</v>
      </c>
      <c r="UAT12" s="12" t="s">
        <v>19</v>
      </c>
      <c r="UAU12" s="12" t="s">
        <v>15</v>
      </c>
      <c r="UAV12" s="13" t="s">
        <v>21</v>
      </c>
      <c r="UAW12" s="8">
        <v>42796</v>
      </c>
      <c r="UAX12" s="12" t="s">
        <v>19</v>
      </c>
      <c r="UAY12" s="12" t="s">
        <v>15</v>
      </c>
      <c r="UAZ12" s="13" t="s">
        <v>21</v>
      </c>
      <c r="UBA12" s="8">
        <v>42796</v>
      </c>
      <c r="UBB12" s="12" t="s">
        <v>19</v>
      </c>
      <c r="UBC12" s="12" t="s">
        <v>15</v>
      </c>
      <c r="UBD12" s="13" t="s">
        <v>21</v>
      </c>
      <c r="UBE12" s="8">
        <v>42796</v>
      </c>
      <c r="UBF12" s="12" t="s">
        <v>19</v>
      </c>
      <c r="UBG12" s="12" t="s">
        <v>15</v>
      </c>
      <c r="UBH12" s="13" t="s">
        <v>21</v>
      </c>
      <c r="UBI12" s="8">
        <v>42796</v>
      </c>
      <c r="UBJ12" s="12" t="s">
        <v>19</v>
      </c>
      <c r="UBK12" s="12" t="s">
        <v>15</v>
      </c>
      <c r="UBL12" s="13" t="s">
        <v>21</v>
      </c>
      <c r="UBM12" s="8">
        <v>42796</v>
      </c>
      <c r="UBN12" s="12" t="s">
        <v>19</v>
      </c>
      <c r="UBO12" s="12" t="s">
        <v>15</v>
      </c>
      <c r="UBP12" s="13" t="s">
        <v>21</v>
      </c>
      <c r="UBQ12" s="8">
        <v>42796</v>
      </c>
      <c r="UBR12" s="12" t="s">
        <v>19</v>
      </c>
      <c r="UBS12" s="12" t="s">
        <v>15</v>
      </c>
      <c r="UBT12" s="13" t="s">
        <v>21</v>
      </c>
      <c r="UBU12" s="8">
        <v>42796</v>
      </c>
      <c r="UBV12" s="12" t="s">
        <v>19</v>
      </c>
      <c r="UBW12" s="12" t="s">
        <v>15</v>
      </c>
      <c r="UBX12" s="13" t="s">
        <v>21</v>
      </c>
      <c r="UBY12" s="8">
        <v>42796</v>
      </c>
      <c r="UBZ12" s="12" t="s">
        <v>19</v>
      </c>
      <c r="UCA12" s="12" t="s">
        <v>15</v>
      </c>
      <c r="UCB12" s="13" t="s">
        <v>21</v>
      </c>
      <c r="UCC12" s="8">
        <v>42796</v>
      </c>
      <c r="UCD12" s="12" t="s">
        <v>19</v>
      </c>
      <c r="UCE12" s="12" t="s">
        <v>15</v>
      </c>
      <c r="UCF12" s="13" t="s">
        <v>21</v>
      </c>
      <c r="UCG12" s="8">
        <v>42796</v>
      </c>
      <c r="UCH12" s="12" t="s">
        <v>19</v>
      </c>
      <c r="UCI12" s="12" t="s">
        <v>15</v>
      </c>
      <c r="UCJ12" s="13" t="s">
        <v>21</v>
      </c>
      <c r="UCK12" s="8">
        <v>42796</v>
      </c>
      <c r="UCL12" s="12" t="s">
        <v>19</v>
      </c>
      <c r="UCM12" s="12" t="s">
        <v>15</v>
      </c>
      <c r="UCN12" s="13" t="s">
        <v>21</v>
      </c>
      <c r="UCO12" s="8">
        <v>42796</v>
      </c>
      <c r="UCP12" s="12" t="s">
        <v>19</v>
      </c>
      <c r="UCQ12" s="12" t="s">
        <v>15</v>
      </c>
      <c r="UCR12" s="13" t="s">
        <v>21</v>
      </c>
      <c r="UCS12" s="8">
        <v>42796</v>
      </c>
      <c r="UCT12" s="12" t="s">
        <v>19</v>
      </c>
      <c r="UCU12" s="12" t="s">
        <v>15</v>
      </c>
      <c r="UCV12" s="13" t="s">
        <v>21</v>
      </c>
      <c r="UCW12" s="8">
        <v>42796</v>
      </c>
      <c r="UCX12" s="12" t="s">
        <v>19</v>
      </c>
      <c r="UCY12" s="12" t="s">
        <v>15</v>
      </c>
      <c r="UCZ12" s="13" t="s">
        <v>21</v>
      </c>
      <c r="UDA12" s="8">
        <v>42796</v>
      </c>
      <c r="UDB12" s="12" t="s">
        <v>19</v>
      </c>
      <c r="UDC12" s="12" t="s">
        <v>15</v>
      </c>
      <c r="UDD12" s="13" t="s">
        <v>21</v>
      </c>
      <c r="UDE12" s="8">
        <v>42796</v>
      </c>
      <c r="UDF12" s="12" t="s">
        <v>19</v>
      </c>
      <c r="UDG12" s="12" t="s">
        <v>15</v>
      </c>
      <c r="UDH12" s="13" t="s">
        <v>21</v>
      </c>
      <c r="UDI12" s="8">
        <v>42796</v>
      </c>
      <c r="UDJ12" s="12" t="s">
        <v>19</v>
      </c>
      <c r="UDK12" s="12" t="s">
        <v>15</v>
      </c>
      <c r="UDL12" s="13" t="s">
        <v>21</v>
      </c>
      <c r="UDM12" s="8">
        <v>42796</v>
      </c>
      <c r="UDN12" s="12" t="s">
        <v>19</v>
      </c>
      <c r="UDO12" s="12" t="s">
        <v>15</v>
      </c>
      <c r="UDP12" s="13" t="s">
        <v>21</v>
      </c>
      <c r="UDQ12" s="8">
        <v>42796</v>
      </c>
      <c r="UDR12" s="12" t="s">
        <v>19</v>
      </c>
      <c r="UDS12" s="12" t="s">
        <v>15</v>
      </c>
      <c r="UDT12" s="13" t="s">
        <v>21</v>
      </c>
      <c r="UDU12" s="8">
        <v>42796</v>
      </c>
      <c r="UDV12" s="12" t="s">
        <v>19</v>
      </c>
      <c r="UDW12" s="12" t="s">
        <v>15</v>
      </c>
      <c r="UDX12" s="13" t="s">
        <v>21</v>
      </c>
      <c r="UDY12" s="8">
        <v>42796</v>
      </c>
      <c r="UDZ12" s="12" t="s">
        <v>19</v>
      </c>
      <c r="UEA12" s="12" t="s">
        <v>15</v>
      </c>
      <c r="UEB12" s="13" t="s">
        <v>21</v>
      </c>
      <c r="UEC12" s="8">
        <v>42796</v>
      </c>
      <c r="UED12" s="12" t="s">
        <v>19</v>
      </c>
      <c r="UEE12" s="12" t="s">
        <v>15</v>
      </c>
      <c r="UEF12" s="13" t="s">
        <v>21</v>
      </c>
      <c r="UEG12" s="8">
        <v>42796</v>
      </c>
      <c r="UEH12" s="12" t="s">
        <v>19</v>
      </c>
      <c r="UEI12" s="12" t="s">
        <v>15</v>
      </c>
      <c r="UEJ12" s="13" t="s">
        <v>21</v>
      </c>
      <c r="UEK12" s="8">
        <v>42796</v>
      </c>
      <c r="UEL12" s="12" t="s">
        <v>19</v>
      </c>
      <c r="UEM12" s="12" t="s">
        <v>15</v>
      </c>
      <c r="UEN12" s="13" t="s">
        <v>21</v>
      </c>
      <c r="UEO12" s="8">
        <v>42796</v>
      </c>
      <c r="UEP12" s="12" t="s">
        <v>19</v>
      </c>
      <c r="UEQ12" s="12" t="s">
        <v>15</v>
      </c>
      <c r="UER12" s="13" t="s">
        <v>21</v>
      </c>
      <c r="UES12" s="8">
        <v>42796</v>
      </c>
      <c r="UET12" s="12" t="s">
        <v>19</v>
      </c>
      <c r="UEU12" s="12" t="s">
        <v>15</v>
      </c>
      <c r="UEV12" s="13" t="s">
        <v>21</v>
      </c>
      <c r="UEW12" s="8">
        <v>42796</v>
      </c>
      <c r="UEX12" s="12" t="s">
        <v>19</v>
      </c>
      <c r="UEY12" s="12" t="s">
        <v>15</v>
      </c>
      <c r="UEZ12" s="13" t="s">
        <v>21</v>
      </c>
      <c r="UFA12" s="8">
        <v>42796</v>
      </c>
      <c r="UFB12" s="12" t="s">
        <v>19</v>
      </c>
      <c r="UFC12" s="12" t="s">
        <v>15</v>
      </c>
      <c r="UFD12" s="13" t="s">
        <v>21</v>
      </c>
      <c r="UFE12" s="8">
        <v>42796</v>
      </c>
      <c r="UFF12" s="12" t="s">
        <v>19</v>
      </c>
      <c r="UFG12" s="12" t="s">
        <v>15</v>
      </c>
      <c r="UFH12" s="13" t="s">
        <v>21</v>
      </c>
      <c r="UFI12" s="8">
        <v>42796</v>
      </c>
      <c r="UFJ12" s="12" t="s">
        <v>19</v>
      </c>
      <c r="UFK12" s="12" t="s">
        <v>15</v>
      </c>
      <c r="UFL12" s="13" t="s">
        <v>21</v>
      </c>
      <c r="UFM12" s="8">
        <v>42796</v>
      </c>
      <c r="UFN12" s="12" t="s">
        <v>19</v>
      </c>
      <c r="UFO12" s="12" t="s">
        <v>15</v>
      </c>
      <c r="UFP12" s="13" t="s">
        <v>21</v>
      </c>
      <c r="UFQ12" s="8">
        <v>42796</v>
      </c>
      <c r="UFR12" s="12" t="s">
        <v>19</v>
      </c>
      <c r="UFS12" s="12" t="s">
        <v>15</v>
      </c>
      <c r="UFT12" s="13" t="s">
        <v>21</v>
      </c>
      <c r="UFU12" s="8">
        <v>42796</v>
      </c>
      <c r="UFV12" s="12" t="s">
        <v>19</v>
      </c>
      <c r="UFW12" s="12" t="s">
        <v>15</v>
      </c>
      <c r="UFX12" s="13" t="s">
        <v>21</v>
      </c>
      <c r="UFY12" s="8">
        <v>42796</v>
      </c>
      <c r="UFZ12" s="12" t="s">
        <v>19</v>
      </c>
      <c r="UGA12" s="12" t="s">
        <v>15</v>
      </c>
      <c r="UGB12" s="13" t="s">
        <v>21</v>
      </c>
      <c r="UGC12" s="8">
        <v>42796</v>
      </c>
      <c r="UGD12" s="12" t="s">
        <v>19</v>
      </c>
      <c r="UGE12" s="12" t="s">
        <v>15</v>
      </c>
      <c r="UGF12" s="13" t="s">
        <v>21</v>
      </c>
      <c r="UGG12" s="8">
        <v>42796</v>
      </c>
      <c r="UGH12" s="12" t="s">
        <v>19</v>
      </c>
      <c r="UGI12" s="12" t="s">
        <v>15</v>
      </c>
      <c r="UGJ12" s="13" t="s">
        <v>21</v>
      </c>
      <c r="UGK12" s="8">
        <v>42796</v>
      </c>
      <c r="UGL12" s="12" t="s">
        <v>19</v>
      </c>
      <c r="UGM12" s="12" t="s">
        <v>15</v>
      </c>
      <c r="UGN12" s="13" t="s">
        <v>21</v>
      </c>
      <c r="UGO12" s="8">
        <v>42796</v>
      </c>
      <c r="UGP12" s="12" t="s">
        <v>19</v>
      </c>
      <c r="UGQ12" s="12" t="s">
        <v>15</v>
      </c>
      <c r="UGR12" s="13" t="s">
        <v>21</v>
      </c>
      <c r="UGS12" s="8">
        <v>42796</v>
      </c>
      <c r="UGT12" s="12" t="s">
        <v>19</v>
      </c>
      <c r="UGU12" s="12" t="s">
        <v>15</v>
      </c>
      <c r="UGV12" s="13" t="s">
        <v>21</v>
      </c>
      <c r="UGW12" s="8">
        <v>42796</v>
      </c>
      <c r="UGX12" s="12" t="s">
        <v>19</v>
      </c>
      <c r="UGY12" s="12" t="s">
        <v>15</v>
      </c>
      <c r="UGZ12" s="13" t="s">
        <v>21</v>
      </c>
      <c r="UHA12" s="8">
        <v>42796</v>
      </c>
      <c r="UHB12" s="12" t="s">
        <v>19</v>
      </c>
      <c r="UHC12" s="12" t="s">
        <v>15</v>
      </c>
      <c r="UHD12" s="13" t="s">
        <v>21</v>
      </c>
      <c r="UHE12" s="8">
        <v>42796</v>
      </c>
      <c r="UHF12" s="12" t="s">
        <v>19</v>
      </c>
      <c r="UHG12" s="12" t="s">
        <v>15</v>
      </c>
      <c r="UHH12" s="13" t="s">
        <v>21</v>
      </c>
      <c r="UHI12" s="8">
        <v>42796</v>
      </c>
      <c r="UHJ12" s="12" t="s">
        <v>19</v>
      </c>
      <c r="UHK12" s="12" t="s">
        <v>15</v>
      </c>
      <c r="UHL12" s="13" t="s">
        <v>21</v>
      </c>
      <c r="UHM12" s="8">
        <v>42796</v>
      </c>
      <c r="UHN12" s="12" t="s">
        <v>19</v>
      </c>
      <c r="UHO12" s="12" t="s">
        <v>15</v>
      </c>
      <c r="UHP12" s="13" t="s">
        <v>21</v>
      </c>
      <c r="UHQ12" s="8">
        <v>42796</v>
      </c>
      <c r="UHR12" s="12" t="s">
        <v>19</v>
      </c>
      <c r="UHS12" s="12" t="s">
        <v>15</v>
      </c>
      <c r="UHT12" s="13" t="s">
        <v>21</v>
      </c>
      <c r="UHU12" s="8">
        <v>42796</v>
      </c>
      <c r="UHV12" s="12" t="s">
        <v>19</v>
      </c>
      <c r="UHW12" s="12" t="s">
        <v>15</v>
      </c>
      <c r="UHX12" s="13" t="s">
        <v>21</v>
      </c>
      <c r="UHY12" s="8">
        <v>42796</v>
      </c>
      <c r="UHZ12" s="12" t="s">
        <v>19</v>
      </c>
      <c r="UIA12" s="12" t="s">
        <v>15</v>
      </c>
      <c r="UIB12" s="13" t="s">
        <v>21</v>
      </c>
      <c r="UIC12" s="8">
        <v>42796</v>
      </c>
      <c r="UID12" s="12" t="s">
        <v>19</v>
      </c>
      <c r="UIE12" s="12" t="s">
        <v>15</v>
      </c>
      <c r="UIF12" s="13" t="s">
        <v>21</v>
      </c>
      <c r="UIG12" s="8">
        <v>42796</v>
      </c>
      <c r="UIH12" s="12" t="s">
        <v>19</v>
      </c>
      <c r="UII12" s="12" t="s">
        <v>15</v>
      </c>
      <c r="UIJ12" s="13" t="s">
        <v>21</v>
      </c>
      <c r="UIK12" s="8">
        <v>42796</v>
      </c>
      <c r="UIL12" s="12" t="s">
        <v>19</v>
      </c>
      <c r="UIM12" s="12" t="s">
        <v>15</v>
      </c>
      <c r="UIN12" s="13" t="s">
        <v>21</v>
      </c>
      <c r="UIO12" s="8">
        <v>42796</v>
      </c>
      <c r="UIP12" s="12" t="s">
        <v>19</v>
      </c>
      <c r="UIQ12" s="12" t="s">
        <v>15</v>
      </c>
      <c r="UIR12" s="13" t="s">
        <v>21</v>
      </c>
      <c r="UIS12" s="8">
        <v>42796</v>
      </c>
      <c r="UIT12" s="12" t="s">
        <v>19</v>
      </c>
      <c r="UIU12" s="12" t="s">
        <v>15</v>
      </c>
      <c r="UIV12" s="13" t="s">
        <v>21</v>
      </c>
      <c r="UIW12" s="8">
        <v>42796</v>
      </c>
      <c r="UIX12" s="12" t="s">
        <v>19</v>
      </c>
      <c r="UIY12" s="12" t="s">
        <v>15</v>
      </c>
      <c r="UIZ12" s="13" t="s">
        <v>21</v>
      </c>
      <c r="UJA12" s="8">
        <v>42796</v>
      </c>
      <c r="UJB12" s="12" t="s">
        <v>19</v>
      </c>
      <c r="UJC12" s="12" t="s">
        <v>15</v>
      </c>
      <c r="UJD12" s="13" t="s">
        <v>21</v>
      </c>
      <c r="UJE12" s="8">
        <v>42796</v>
      </c>
      <c r="UJF12" s="12" t="s">
        <v>19</v>
      </c>
      <c r="UJG12" s="12" t="s">
        <v>15</v>
      </c>
      <c r="UJH12" s="13" t="s">
        <v>21</v>
      </c>
      <c r="UJI12" s="8">
        <v>42796</v>
      </c>
      <c r="UJJ12" s="12" t="s">
        <v>19</v>
      </c>
      <c r="UJK12" s="12" t="s">
        <v>15</v>
      </c>
      <c r="UJL12" s="13" t="s">
        <v>21</v>
      </c>
      <c r="UJM12" s="8">
        <v>42796</v>
      </c>
      <c r="UJN12" s="12" t="s">
        <v>19</v>
      </c>
      <c r="UJO12" s="12" t="s">
        <v>15</v>
      </c>
      <c r="UJP12" s="13" t="s">
        <v>21</v>
      </c>
      <c r="UJQ12" s="8">
        <v>42796</v>
      </c>
      <c r="UJR12" s="12" t="s">
        <v>19</v>
      </c>
      <c r="UJS12" s="12" t="s">
        <v>15</v>
      </c>
      <c r="UJT12" s="13" t="s">
        <v>21</v>
      </c>
      <c r="UJU12" s="8">
        <v>42796</v>
      </c>
      <c r="UJV12" s="12" t="s">
        <v>19</v>
      </c>
      <c r="UJW12" s="12" t="s">
        <v>15</v>
      </c>
      <c r="UJX12" s="13" t="s">
        <v>21</v>
      </c>
      <c r="UJY12" s="8">
        <v>42796</v>
      </c>
      <c r="UJZ12" s="12" t="s">
        <v>19</v>
      </c>
      <c r="UKA12" s="12" t="s">
        <v>15</v>
      </c>
      <c r="UKB12" s="13" t="s">
        <v>21</v>
      </c>
      <c r="UKC12" s="8">
        <v>42796</v>
      </c>
      <c r="UKD12" s="12" t="s">
        <v>19</v>
      </c>
      <c r="UKE12" s="12" t="s">
        <v>15</v>
      </c>
      <c r="UKF12" s="13" t="s">
        <v>21</v>
      </c>
      <c r="UKG12" s="8">
        <v>42796</v>
      </c>
      <c r="UKH12" s="12" t="s">
        <v>19</v>
      </c>
      <c r="UKI12" s="12" t="s">
        <v>15</v>
      </c>
      <c r="UKJ12" s="13" t="s">
        <v>21</v>
      </c>
      <c r="UKK12" s="8">
        <v>42796</v>
      </c>
      <c r="UKL12" s="12" t="s">
        <v>19</v>
      </c>
      <c r="UKM12" s="12" t="s">
        <v>15</v>
      </c>
      <c r="UKN12" s="13" t="s">
        <v>21</v>
      </c>
      <c r="UKO12" s="8">
        <v>42796</v>
      </c>
      <c r="UKP12" s="12" t="s">
        <v>19</v>
      </c>
      <c r="UKQ12" s="12" t="s">
        <v>15</v>
      </c>
      <c r="UKR12" s="13" t="s">
        <v>21</v>
      </c>
      <c r="UKS12" s="8">
        <v>42796</v>
      </c>
      <c r="UKT12" s="12" t="s">
        <v>19</v>
      </c>
      <c r="UKU12" s="12" t="s">
        <v>15</v>
      </c>
      <c r="UKV12" s="13" t="s">
        <v>21</v>
      </c>
      <c r="UKW12" s="8">
        <v>42796</v>
      </c>
      <c r="UKX12" s="12" t="s">
        <v>19</v>
      </c>
      <c r="UKY12" s="12" t="s">
        <v>15</v>
      </c>
      <c r="UKZ12" s="13" t="s">
        <v>21</v>
      </c>
      <c r="ULA12" s="8">
        <v>42796</v>
      </c>
      <c r="ULB12" s="12" t="s">
        <v>19</v>
      </c>
      <c r="ULC12" s="12" t="s">
        <v>15</v>
      </c>
      <c r="ULD12" s="13" t="s">
        <v>21</v>
      </c>
      <c r="ULE12" s="8">
        <v>42796</v>
      </c>
      <c r="ULF12" s="12" t="s">
        <v>19</v>
      </c>
      <c r="ULG12" s="12" t="s">
        <v>15</v>
      </c>
      <c r="ULH12" s="13" t="s">
        <v>21</v>
      </c>
      <c r="ULI12" s="8">
        <v>42796</v>
      </c>
      <c r="ULJ12" s="12" t="s">
        <v>19</v>
      </c>
      <c r="ULK12" s="12" t="s">
        <v>15</v>
      </c>
      <c r="ULL12" s="13" t="s">
        <v>21</v>
      </c>
      <c r="ULM12" s="8">
        <v>42796</v>
      </c>
      <c r="ULN12" s="12" t="s">
        <v>19</v>
      </c>
      <c r="ULO12" s="12" t="s">
        <v>15</v>
      </c>
      <c r="ULP12" s="13" t="s">
        <v>21</v>
      </c>
      <c r="ULQ12" s="8">
        <v>42796</v>
      </c>
      <c r="ULR12" s="12" t="s">
        <v>19</v>
      </c>
      <c r="ULS12" s="12" t="s">
        <v>15</v>
      </c>
      <c r="ULT12" s="13" t="s">
        <v>21</v>
      </c>
      <c r="ULU12" s="8">
        <v>42796</v>
      </c>
      <c r="ULV12" s="12" t="s">
        <v>19</v>
      </c>
      <c r="ULW12" s="12" t="s">
        <v>15</v>
      </c>
      <c r="ULX12" s="13" t="s">
        <v>21</v>
      </c>
      <c r="ULY12" s="8">
        <v>42796</v>
      </c>
      <c r="ULZ12" s="12" t="s">
        <v>19</v>
      </c>
      <c r="UMA12" s="12" t="s">
        <v>15</v>
      </c>
      <c r="UMB12" s="13" t="s">
        <v>21</v>
      </c>
      <c r="UMC12" s="8">
        <v>42796</v>
      </c>
      <c r="UMD12" s="12" t="s">
        <v>19</v>
      </c>
      <c r="UME12" s="12" t="s">
        <v>15</v>
      </c>
      <c r="UMF12" s="13" t="s">
        <v>21</v>
      </c>
      <c r="UMG12" s="8">
        <v>42796</v>
      </c>
      <c r="UMH12" s="12" t="s">
        <v>19</v>
      </c>
      <c r="UMI12" s="12" t="s">
        <v>15</v>
      </c>
      <c r="UMJ12" s="13" t="s">
        <v>21</v>
      </c>
      <c r="UMK12" s="8">
        <v>42796</v>
      </c>
      <c r="UML12" s="12" t="s">
        <v>19</v>
      </c>
      <c r="UMM12" s="12" t="s">
        <v>15</v>
      </c>
      <c r="UMN12" s="13" t="s">
        <v>21</v>
      </c>
      <c r="UMO12" s="8">
        <v>42796</v>
      </c>
      <c r="UMP12" s="12" t="s">
        <v>19</v>
      </c>
      <c r="UMQ12" s="12" t="s">
        <v>15</v>
      </c>
      <c r="UMR12" s="13" t="s">
        <v>21</v>
      </c>
      <c r="UMS12" s="8">
        <v>42796</v>
      </c>
      <c r="UMT12" s="12" t="s">
        <v>19</v>
      </c>
      <c r="UMU12" s="12" t="s">
        <v>15</v>
      </c>
      <c r="UMV12" s="13" t="s">
        <v>21</v>
      </c>
      <c r="UMW12" s="8">
        <v>42796</v>
      </c>
      <c r="UMX12" s="12" t="s">
        <v>19</v>
      </c>
      <c r="UMY12" s="12" t="s">
        <v>15</v>
      </c>
      <c r="UMZ12" s="13" t="s">
        <v>21</v>
      </c>
      <c r="UNA12" s="8">
        <v>42796</v>
      </c>
      <c r="UNB12" s="12" t="s">
        <v>19</v>
      </c>
      <c r="UNC12" s="12" t="s">
        <v>15</v>
      </c>
      <c r="UND12" s="13" t="s">
        <v>21</v>
      </c>
      <c r="UNE12" s="8">
        <v>42796</v>
      </c>
      <c r="UNF12" s="12" t="s">
        <v>19</v>
      </c>
      <c r="UNG12" s="12" t="s">
        <v>15</v>
      </c>
      <c r="UNH12" s="13" t="s">
        <v>21</v>
      </c>
      <c r="UNI12" s="8">
        <v>42796</v>
      </c>
      <c r="UNJ12" s="12" t="s">
        <v>19</v>
      </c>
      <c r="UNK12" s="12" t="s">
        <v>15</v>
      </c>
      <c r="UNL12" s="13" t="s">
        <v>21</v>
      </c>
      <c r="UNM12" s="8">
        <v>42796</v>
      </c>
      <c r="UNN12" s="12" t="s">
        <v>19</v>
      </c>
      <c r="UNO12" s="12" t="s">
        <v>15</v>
      </c>
      <c r="UNP12" s="13" t="s">
        <v>21</v>
      </c>
      <c r="UNQ12" s="8">
        <v>42796</v>
      </c>
      <c r="UNR12" s="12" t="s">
        <v>19</v>
      </c>
      <c r="UNS12" s="12" t="s">
        <v>15</v>
      </c>
      <c r="UNT12" s="13" t="s">
        <v>21</v>
      </c>
      <c r="UNU12" s="8">
        <v>42796</v>
      </c>
      <c r="UNV12" s="12" t="s">
        <v>19</v>
      </c>
      <c r="UNW12" s="12" t="s">
        <v>15</v>
      </c>
      <c r="UNX12" s="13" t="s">
        <v>21</v>
      </c>
      <c r="UNY12" s="8">
        <v>42796</v>
      </c>
      <c r="UNZ12" s="12" t="s">
        <v>19</v>
      </c>
      <c r="UOA12" s="12" t="s">
        <v>15</v>
      </c>
      <c r="UOB12" s="13" t="s">
        <v>21</v>
      </c>
      <c r="UOC12" s="8">
        <v>42796</v>
      </c>
      <c r="UOD12" s="12" t="s">
        <v>19</v>
      </c>
      <c r="UOE12" s="12" t="s">
        <v>15</v>
      </c>
      <c r="UOF12" s="13" t="s">
        <v>21</v>
      </c>
      <c r="UOG12" s="8">
        <v>42796</v>
      </c>
      <c r="UOH12" s="12" t="s">
        <v>19</v>
      </c>
      <c r="UOI12" s="12" t="s">
        <v>15</v>
      </c>
      <c r="UOJ12" s="13" t="s">
        <v>21</v>
      </c>
      <c r="UOK12" s="8">
        <v>42796</v>
      </c>
      <c r="UOL12" s="12" t="s">
        <v>19</v>
      </c>
      <c r="UOM12" s="12" t="s">
        <v>15</v>
      </c>
      <c r="UON12" s="13" t="s">
        <v>21</v>
      </c>
      <c r="UOO12" s="8">
        <v>42796</v>
      </c>
      <c r="UOP12" s="12" t="s">
        <v>19</v>
      </c>
      <c r="UOQ12" s="12" t="s">
        <v>15</v>
      </c>
      <c r="UOR12" s="13" t="s">
        <v>21</v>
      </c>
      <c r="UOS12" s="8">
        <v>42796</v>
      </c>
      <c r="UOT12" s="12" t="s">
        <v>19</v>
      </c>
      <c r="UOU12" s="12" t="s">
        <v>15</v>
      </c>
      <c r="UOV12" s="13" t="s">
        <v>21</v>
      </c>
      <c r="UOW12" s="8">
        <v>42796</v>
      </c>
      <c r="UOX12" s="12" t="s">
        <v>19</v>
      </c>
      <c r="UOY12" s="12" t="s">
        <v>15</v>
      </c>
      <c r="UOZ12" s="13" t="s">
        <v>21</v>
      </c>
      <c r="UPA12" s="8">
        <v>42796</v>
      </c>
      <c r="UPB12" s="12" t="s">
        <v>19</v>
      </c>
      <c r="UPC12" s="12" t="s">
        <v>15</v>
      </c>
      <c r="UPD12" s="13" t="s">
        <v>21</v>
      </c>
      <c r="UPE12" s="8">
        <v>42796</v>
      </c>
      <c r="UPF12" s="12" t="s">
        <v>19</v>
      </c>
      <c r="UPG12" s="12" t="s">
        <v>15</v>
      </c>
      <c r="UPH12" s="13" t="s">
        <v>21</v>
      </c>
      <c r="UPI12" s="8">
        <v>42796</v>
      </c>
      <c r="UPJ12" s="12" t="s">
        <v>19</v>
      </c>
      <c r="UPK12" s="12" t="s">
        <v>15</v>
      </c>
      <c r="UPL12" s="13" t="s">
        <v>21</v>
      </c>
      <c r="UPM12" s="8">
        <v>42796</v>
      </c>
      <c r="UPN12" s="12" t="s">
        <v>19</v>
      </c>
      <c r="UPO12" s="12" t="s">
        <v>15</v>
      </c>
      <c r="UPP12" s="13" t="s">
        <v>21</v>
      </c>
      <c r="UPQ12" s="8">
        <v>42796</v>
      </c>
      <c r="UPR12" s="12" t="s">
        <v>19</v>
      </c>
      <c r="UPS12" s="12" t="s">
        <v>15</v>
      </c>
      <c r="UPT12" s="13" t="s">
        <v>21</v>
      </c>
      <c r="UPU12" s="8">
        <v>42796</v>
      </c>
      <c r="UPV12" s="12" t="s">
        <v>19</v>
      </c>
      <c r="UPW12" s="12" t="s">
        <v>15</v>
      </c>
      <c r="UPX12" s="13" t="s">
        <v>21</v>
      </c>
      <c r="UPY12" s="8">
        <v>42796</v>
      </c>
      <c r="UPZ12" s="12" t="s">
        <v>19</v>
      </c>
      <c r="UQA12" s="12" t="s">
        <v>15</v>
      </c>
      <c r="UQB12" s="13" t="s">
        <v>21</v>
      </c>
      <c r="UQC12" s="8">
        <v>42796</v>
      </c>
      <c r="UQD12" s="12" t="s">
        <v>19</v>
      </c>
      <c r="UQE12" s="12" t="s">
        <v>15</v>
      </c>
      <c r="UQF12" s="13" t="s">
        <v>21</v>
      </c>
      <c r="UQG12" s="8">
        <v>42796</v>
      </c>
      <c r="UQH12" s="12" t="s">
        <v>19</v>
      </c>
      <c r="UQI12" s="12" t="s">
        <v>15</v>
      </c>
      <c r="UQJ12" s="13" t="s">
        <v>21</v>
      </c>
      <c r="UQK12" s="8">
        <v>42796</v>
      </c>
      <c r="UQL12" s="12" t="s">
        <v>19</v>
      </c>
      <c r="UQM12" s="12" t="s">
        <v>15</v>
      </c>
      <c r="UQN12" s="13" t="s">
        <v>21</v>
      </c>
      <c r="UQO12" s="8">
        <v>42796</v>
      </c>
      <c r="UQP12" s="12" t="s">
        <v>19</v>
      </c>
      <c r="UQQ12" s="12" t="s">
        <v>15</v>
      </c>
      <c r="UQR12" s="13" t="s">
        <v>21</v>
      </c>
      <c r="UQS12" s="8">
        <v>42796</v>
      </c>
      <c r="UQT12" s="12" t="s">
        <v>19</v>
      </c>
      <c r="UQU12" s="12" t="s">
        <v>15</v>
      </c>
      <c r="UQV12" s="13" t="s">
        <v>21</v>
      </c>
      <c r="UQW12" s="8">
        <v>42796</v>
      </c>
      <c r="UQX12" s="12" t="s">
        <v>19</v>
      </c>
      <c r="UQY12" s="12" t="s">
        <v>15</v>
      </c>
      <c r="UQZ12" s="13" t="s">
        <v>21</v>
      </c>
      <c r="URA12" s="8">
        <v>42796</v>
      </c>
      <c r="URB12" s="12" t="s">
        <v>19</v>
      </c>
      <c r="URC12" s="12" t="s">
        <v>15</v>
      </c>
      <c r="URD12" s="13" t="s">
        <v>21</v>
      </c>
      <c r="URE12" s="8">
        <v>42796</v>
      </c>
      <c r="URF12" s="12" t="s">
        <v>19</v>
      </c>
      <c r="URG12" s="12" t="s">
        <v>15</v>
      </c>
      <c r="URH12" s="13" t="s">
        <v>21</v>
      </c>
      <c r="URI12" s="8">
        <v>42796</v>
      </c>
      <c r="URJ12" s="12" t="s">
        <v>19</v>
      </c>
      <c r="URK12" s="12" t="s">
        <v>15</v>
      </c>
      <c r="URL12" s="13" t="s">
        <v>21</v>
      </c>
      <c r="URM12" s="8">
        <v>42796</v>
      </c>
      <c r="URN12" s="12" t="s">
        <v>19</v>
      </c>
      <c r="URO12" s="12" t="s">
        <v>15</v>
      </c>
      <c r="URP12" s="13" t="s">
        <v>21</v>
      </c>
      <c r="URQ12" s="8">
        <v>42796</v>
      </c>
      <c r="URR12" s="12" t="s">
        <v>19</v>
      </c>
      <c r="URS12" s="12" t="s">
        <v>15</v>
      </c>
      <c r="URT12" s="13" t="s">
        <v>21</v>
      </c>
      <c r="URU12" s="8">
        <v>42796</v>
      </c>
      <c r="URV12" s="12" t="s">
        <v>19</v>
      </c>
      <c r="URW12" s="12" t="s">
        <v>15</v>
      </c>
      <c r="URX12" s="13" t="s">
        <v>21</v>
      </c>
      <c r="URY12" s="8">
        <v>42796</v>
      </c>
      <c r="URZ12" s="12" t="s">
        <v>19</v>
      </c>
      <c r="USA12" s="12" t="s">
        <v>15</v>
      </c>
      <c r="USB12" s="13" t="s">
        <v>21</v>
      </c>
      <c r="USC12" s="8">
        <v>42796</v>
      </c>
      <c r="USD12" s="12" t="s">
        <v>19</v>
      </c>
      <c r="USE12" s="12" t="s">
        <v>15</v>
      </c>
      <c r="USF12" s="13" t="s">
        <v>21</v>
      </c>
      <c r="USG12" s="8">
        <v>42796</v>
      </c>
      <c r="USH12" s="12" t="s">
        <v>19</v>
      </c>
      <c r="USI12" s="12" t="s">
        <v>15</v>
      </c>
      <c r="USJ12" s="13" t="s">
        <v>21</v>
      </c>
      <c r="USK12" s="8">
        <v>42796</v>
      </c>
      <c r="USL12" s="12" t="s">
        <v>19</v>
      </c>
      <c r="USM12" s="12" t="s">
        <v>15</v>
      </c>
      <c r="USN12" s="13" t="s">
        <v>21</v>
      </c>
      <c r="USO12" s="8">
        <v>42796</v>
      </c>
      <c r="USP12" s="12" t="s">
        <v>19</v>
      </c>
      <c r="USQ12" s="12" t="s">
        <v>15</v>
      </c>
      <c r="USR12" s="13" t="s">
        <v>21</v>
      </c>
      <c r="USS12" s="8">
        <v>42796</v>
      </c>
      <c r="UST12" s="12" t="s">
        <v>19</v>
      </c>
      <c r="USU12" s="12" t="s">
        <v>15</v>
      </c>
      <c r="USV12" s="13" t="s">
        <v>21</v>
      </c>
      <c r="USW12" s="8">
        <v>42796</v>
      </c>
      <c r="USX12" s="12" t="s">
        <v>19</v>
      </c>
      <c r="USY12" s="12" t="s">
        <v>15</v>
      </c>
      <c r="USZ12" s="13" t="s">
        <v>21</v>
      </c>
      <c r="UTA12" s="8">
        <v>42796</v>
      </c>
      <c r="UTB12" s="12" t="s">
        <v>19</v>
      </c>
      <c r="UTC12" s="12" t="s">
        <v>15</v>
      </c>
      <c r="UTD12" s="13" t="s">
        <v>21</v>
      </c>
      <c r="UTE12" s="8">
        <v>42796</v>
      </c>
      <c r="UTF12" s="12" t="s">
        <v>19</v>
      </c>
      <c r="UTG12" s="12" t="s">
        <v>15</v>
      </c>
      <c r="UTH12" s="13" t="s">
        <v>21</v>
      </c>
      <c r="UTI12" s="8">
        <v>42796</v>
      </c>
      <c r="UTJ12" s="12" t="s">
        <v>19</v>
      </c>
      <c r="UTK12" s="12" t="s">
        <v>15</v>
      </c>
      <c r="UTL12" s="13" t="s">
        <v>21</v>
      </c>
      <c r="UTM12" s="8">
        <v>42796</v>
      </c>
      <c r="UTN12" s="12" t="s">
        <v>19</v>
      </c>
      <c r="UTO12" s="12" t="s">
        <v>15</v>
      </c>
      <c r="UTP12" s="13" t="s">
        <v>21</v>
      </c>
      <c r="UTQ12" s="8">
        <v>42796</v>
      </c>
      <c r="UTR12" s="12" t="s">
        <v>19</v>
      </c>
      <c r="UTS12" s="12" t="s">
        <v>15</v>
      </c>
      <c r="UTT12" s="13" t="s">
        <v>21</v>
      </c>
      <c r="UTU12" s="8">
        <v>42796</v>
      </c>
      <c r="UTV12" s="12" t="s">
        <v>19</v>
      </c>
      <c r="UTW12" s="12" t="s">
        <v>15</v>
      </c>
      <c r="UTX12" s="13" t="s">
        <v>21</v>
      </c>
      <c r="UTY12" s="8">
        <v>42796</v>
      </c>
      <c r="UTZ12" s="12" t="s">
        <v>19</v>
      </c>
      <c r="UUA12" s="12" t="s">
        <v>15</v>
      </c>
      <c r="UUB12" s="13" t="s">
        <v>21</v>
      </c>
      <c r="UUC12" s="8">
        <v>42796</v>
      </c>
      <c r="UUD12" s="12" t="s">
        <v>19</v>
      </c>
      <c r="UUE12" s="12" t="s">
        <v>15</v>
      </c>
      <c r="UUF12" s="13" t="s">
        <v>21</v>
      </c>
      <c r="UUG12" s="8">
        <v>42796</v>
      </c>
      <c r="UUH12" s="12" t="s">
        <v>19</v>
      </c>
      <c r="UUI12" s="12" t="s">
        <v>15</v>
      </c>
      <c r="UUJ12" s="13" t="s">
        <v>21</v>
      </c>
      <c r="UUK12" s="8">
        <v>42796</v>
      </c>
      <c r="UUL12" s="12" t="s">
        <v>19</v>
      </c>
      <c r="UUM12" s="12" t="s">
        <v>15</v>
      </c>
      <c r="UUN12" s="13" t="s">
        <v>21</v>
      </c>
      <c r="UUO12" s="8">
        <v>42796</v>
      </c>
      <c r="UUP12" s="12" t="s">
        <v>19</v>
      </c>
      <c r="UUQ12" s="12" t="s">
        <v>15</v>
      </c>
      <c r="UUR12" s="13" t="s">
        <v>21</v>
      </c>
      <c r="UUS12" s="8">
        <v>42796</v>
      </c>
      <c r="UUT12" s="12" t="s">
        <v>19</v>
      </c>
      <c r="UUU12" s="12" t="s">
        <v>15</v>
      </c>
      <c r="UUV12" s="13" t="s">
        <v>21</v>
      </c>
      <c r="UUW12" s="8">
        <v>42796</v>
      </c>
      <c r="UUX12" s="12" t="s">
        <v>19</v>
      </c>
      <c r="UUY12" s="12" t="s">
        <v>15</v>
      </c>
      <c r="UUZ12" s="13" t="s">
        <v>21</v>
      </c>
      <c r="UVA12" s="8">
        <v>42796</v>
      </c>
      <c r="UVB12" s="12" t="s">
        <v>19</v>
      </c>
      <c r="UVC12" s="12" t="s">
        <v>15</v>
      </c>
      <c r="UVD12" s="13" t="s">
        <v>21</v>
      </c>
      <c r="UVE12" s="8">
        <v>42796</v>
      </c>
      <c r="UVF12" s="12" t="s">
        <v>19</v>
      </c>
      <c r="UVG12" s="12" t="s">
        <v>15</v>
      </c>
      <c r="UVH12" s="13" t="s">
        <v>21</v>
      </c>
      <c r="UVI12" s="8">
        <v>42796</v>
      </c>
      <c r="UVJ12" s="12" t="s">
        <v>19</v>
      </c>
      <c r="UVK12" s="12" t="s">
        <v>15</v>
      </c>
      <c r="UVL12" s="13" t="s">
        <v>21</v>
      </c>
      <c r="UVM12" s="8">
        <v>42796</v>
      </c>
      <c r="UVN12" s="12" t="s">
        <v>19</v>
      </c>
      <c r="UVO12" s="12" t="s">
        <v>15</v>
      </c>
      <c r="UVP12" s="13" t="s">
        <v>21</v>
      </c>
      <c r="UVQ12" s="8">
        <v>42796</v>
      </c>
      <c r="UVR12" s="12" t="s">
        <v>19</v>
      </c>
      <c r="UVS12" s="12" t="s">
        <v>15</v>
      </c>
      <c r="UVT12" s="13" t="s">
        <v>21</v>
      </c>
      <c r="UVU12" s="8">
        <v>42796</v>
      </c>
      <c r="UVV12" s="12" t="s">
        <v>19</v>
      </c>
      <c r="UVW12" s="12" t="s">
        <v>15</v>
      </c>
      <c r="UVX12" s="13" t="s">
        <v>21</v>
      </c>
      <c r="UVY12" s="8">
        <v>42796</v>
      </c>
      <c r="UVZ12" s="12" t="s">
        <v>19</v>
      </c>
      <c r="UWA12" s="12" t="s">
        <v>15</v>
      </c>
      <c r="UWB12" s="13" t="s">
        <v>21</v>
      </c>
      <c r="UWC12" s="8">
        <v>42796</v>
      </c>
      <c r="UWD12" s="12" t="s">
        <v>19</v>
      </c>
      <c r="UWE12" s="12" t="s">
        <v>15</v>
      </c>
      <c r="UWF12" s="13" t="s">
        <v>21</v>
      </c>
      <c r="UWG12" s="8">
        <v>42796</v>
      </c>
      <c r="UWH12" s="12" t="s">
        <v>19</v>
      </c>
      <c r="UWI12" s="12" t="s">
        <v>15</v>
      </c>
      <c r="UWJ12" s="13" t="s">
        <v>21</v>
      </c>
      <c r="UWK12" s="8">
        <v>42796</v>
      </c>
      <c r="UWL12" s="12" t="s">
        <v>19</v>
      </c>
      <c r="UWM12" s="12" t="s">
        <v>15</v>
      </c>
      <c r="UWN12" s="13" t="s">
        <v>21</v>
      </c>
      <c r="UWO12" s="8">
        <v>42796</v>
      </c>
      <c r="UWP12" s="12" t="s">
        <v>19</v>
      </c>
      <c r="UWQ12" s="12" t="s">
        <v>15</v>
      </c>
      <c r="UWR12" s="13" t="s">
        <v>21</v>
      </c>
      <c r="UWS12" s="8">
        <v>42796</v>
      </c>
      <c r="UWT12" s="12" t="s">
        <v>19</v>
      </c>
      <c r="UWU12" s="12" t="s">
        <v>15</v>
      </c>
      <c r="UWV12" s="13" t="s">
        <v>21</v>
      </c>
      <c r="UWW12" s="8">
        <v>42796</v>
      </c>
      <c r="UWX12" s="12" t="s">
        <v>19</v>
      </c>
      <c r="UWY12" s="12" t="s">
        <v>15</v>
      </c>
      <c r="UWZ12" s="13" t="s">
        <v>21</v>
      </c>
      <c r="UXA12" s="8">
        <v>42796</v>
      </c>
      <c r="UXB12" s="12" t="s">
        <v>19</v>
      </c>
      <c r="UXC12" s="12" t="s">
        <v>15</v>
      </c>
      <c r="UXD12" s="13" t="s">
        <v>21</v>
      </c>
      <c r="UXE12" s="8">
        <v>42796</v>
      </c>
      <c r="UXF12" s="12" t="s">
        <v>19</v>
      </c>
      <c r="UXG12" s="12" t="s">
        <v>15</v>
      </c>
      <c r="UXH12" s="13" t="s">
        <v>21</v>
      </c>
      <c r="UXI12" s="8">
        <v>42796</v>
      </c>
      <c r="UXJ12" s="12" t="s">
        <v>19</v>
      </c>
      <c r="UXK12" s="12" t="s">
        <v>15</v>
      </c>
      <c r="UXL12" s="13" t="s">
        <v>21</v>
      </c>
      <c r="UXM12" s="8">
        <v>42796</v>
      </c>
      <c r="UXN12" s="12" t="s">
        <v>19</v>
      </c>
      <c r="UXO12" s="12" t="s">
        <v>15</v>
      </c>
      <c r="UXP12" s="13" t="s">
        <v>21</v>
      </c>
      <c r="UXQ12" s="8">
        <v>42796</v>
      </c>
      <c r="UXR12" s="12" t="s">
        <v>19</v>
      </c>
      <c r="UXS12" s="12" t="s">
        <v>15</v>
      </c>
      <c r="UXT12" s="13" t="s">
        <v>21</v>
      </c>
      <c r="UXU12" s="8">
        <v>42796</v>
      </c>
      <c r="UXV12" s="12" t="s">
        <v>19</v>
      </c>
      <c r="UXW12" s="12" t="s">
        <v>15</v>
      </c>
      <c r="UXX12" s="13" t="s">
        <v>21</v>
      </c>
      <c r="UXY12" s="8">
        <v>42796</v>
      </c>
      <c r="UXZ12" s="12" t="s">
        <v>19</v>
      </c>
      <c r="UYA12" s="12" t="s">
        <v>15</v>
      </c>
      <c r="UYB12" s="13" t="s">
        <v>21</v>
      </c>
      <c r="UYC12" s="8">
        <v>42796</v>
      </c>
      <c r="UYD12" s="12" t="s">
        <v>19</v>
      </c>
      <c r="UYE12" s="12" t="s">
        <v>15</v>
      </c>
      <c r="UYF12" s="13" t="s">
        <v>21</v>
      </c>
      <c r="UYG12" s="8">
        <v>42796</v>
      </c>
      <c r="UYH12" s="12" t="s">
        <v>19</v>
      </c>
      <c r="UYI12" s="12" t="s">
        <v>15</v>
      </c>
      <c r="UYJ12" s="13" t="s">
        <v>21</v>
      </c>
      <c r="UYK12" s="8">
        <v>42796</v>
      </c>
      <c r="UYL12" s="12" t="s">
        <v>19</v>
      </c>
      <c r="UYM12" s="12" t="s">
        <v>15</v>
      </c>
      <c r="UYN12" s="13" t="s">
        <v>21</v>
      </c>
      <c r="UYO12" s="8">
        <v>42796</v>
      </c>
      <c r="UYP12" s="12" t="s">
        <v>19</v>
      </c>
      <c r="UYQ12" s="12" t="s">
        <v>15</v>
      </c>
      <c r="UYR12" s="13" t="s">
        <v>21</v>
      </c>
      <c r="UYS12" s="8">
        <v>42796</v>
      </c>
      <c r="UYT12" s="12" t="s">
        <v>19</v>
      </c>
      <c r="UYU12" s="12" t="s">
        <v>15</v>
      </c>
      <c r="UYV12" s="13" t="s">
        <v>21</v>
      </c>
      <c r="UYW12" s="8">
        <v>42796</v>
      </c>
      <c r="UYX12" s="12" t="s">
        <v>19</v>
      </c>
      <c r="UYY12" s="12" t="s">
        <v>15</v>
      </c>
      <c r="UYZ12" s="13" t="s">
        <v>21</v>
      </c>
      <c r="UZA12" s="8">
        <v>42796</v>
      </c>
      <c r="UZB12" s="12" t="s">
        <v>19</v>
      </c>
      <c r="UZC12" s="12" t="s">
        <v>15</v>
      </c>
      <c r="UZD12" s="13" t="s">
        <v>21</v>
      </c>
      <c r="UZE12" s="8">
        <v>42796</v>
      </c>
      <c r="UZF12" s="12" t="s">
        <v>19</v>
      </c>
      <c r="UZG12" s="12" t="s">
        <v>15</v>
      </c>
      <c r="UZH12" s="13" t="s">
        <v>21</v>
      </c>
      <c r="UZI12" s="8">
        <v>42796</v>
      </c>
      <c r="UZJ12" s="12" t="s">
        <v>19</v>
      </c>
      <c r="UZK12" s="12" t="s">
        <v>15</v>
      </c>
      <c r="UZL12" s="13" t="s">
        <v>21</v>
      </c>
      <c r="UZM12" s="8">
        <v>42796</v>
      </c>
      <c r="UZN12" s="12" t="s">
        <v>19</v>
      </c>
      <c r="UZO12" s="12" t="s">
        <v>15</v>
      </c>
      <c r="UZP12" s="13" t="s">
        <v>21</v>
      </c>
      <c r="UZQ12" s="8">
        <v>42796</v>
      </c>
      <c r="UZR12" s="12" t="s">
        <v>19</v>
      </c>
      <c r="UZS12" s="12" t="s">
        <v>15</v>
      </c>
      <c r="UZT12" s="13" t="s">
        <v>21</v>
      </c>
      <c r="UZU12" s="8">
        <v>42796</v>
      </c>
      <c r="UZV12" s="12" t="s">
        <v>19</v>
      </c>
      <c r="UZW12" s="12" t="s">
        <v>15</v>
      </c>
      <c r="UZX12" s="13" t="s">
        <v>21</v>
      </c>
      <c r="UZY12" s="8">
        <v>42796</v>
      </c>
      <c r="UZZ12" s="12" t="s">
        <v>19</v>
      </c>
      <c r="VAA12" s="12" t="s">
        <v>15</v>
      </c>
      <c r="VAB12" s="13" t="s">
        <v>21</v>
      </c>
      <c r="VAC12" s="8">
        <v>42796</v>
      </c>
      <c r="VAD12" s="12" t="s">
        <v>19</v>
      </c>
      <c r="VAE12" s="12" t="s">
        <v>15</v>
      </c>
      <c r="VAF12" s="13" t="s">
        <v>21</v>
      </c>
      <c r="VAG12" s="8">
        <v>42796</v>
      </c>
      <c r="VAH12" s="12" t="s">
        <v>19</v>
      </c>
      <c r="VAI12" s="12" t="s">
        <v>15</v>
      </c>
      <c r="VAJ12" s="13" t="s">
        <v>21</v>
      </c>
      <c r="VAK12" s="8">
        <v>42796</v>
      </c>
      <c r="VAL12" s="12" t="s">
        <v>19</v>
      </c>
      <c r="VAM12" s="12" t="s">
        <v>15</v>
      </c>
      <c r="VAN12" s="13" t="s">
        <v>21</v>
      </c>
      <c r="VAO12" s="8">
        <v>42796</v>
      </c>
      <c r="VAP12" s="12" t="s">
        <v>19</v>
      </c>
      <c r="VAQ12" s="12" t="s">
        <v>15</v>
      </c>
      <c r="VAR12" s="13" t="s">
        <v>21</v>
      </c>
      <c r="VAS12" s="8">
        <v>42796</v>
      </c>
      <c r="VAT12" s="12" t="s">
        <v>19</v>
      </c>
      <c r="VAU12" s="12" t="s">
        <v>15</v>
      </c>
      <c r="VAV12" s="13" t="s">
        <v>21</v>
      </c>
      <c r="VAW12" s="8">
        <v>42796</v>
      </c>
      <c r="VAX12" s="12" t="s">
        <v>19</v>
      </c>
      <c r="VAY12" s="12" t="s">
        <v>15</v>
      </c>
      <c r="VAZ12" s="13" t="s">
        <v>21</v>
      </c>
      <c r="VBA12" s="8">
        <v>42796</v>
      </c>
      <c r="VBB12" s="12" t="s">
        <v>19</v>
      </c>
      <c r="VBC12" s="12" t="s">
        <v>15</v>
      </c>
      <c r="VBD12" s="13" t="s">
        <v>21</v>
      </c>
      <c r="VBE12" s="8">
        <v>42796</v>
      </c>
      <c r="VBF12" s="12" t="s">
        <v>19</v>
      </c>
      <c r="VBG12" s="12" t="s">
        <v>15</v>
      </c>
      <c r="VBH12" s="13" t="s">
        <v>21</v>
      </c>
      <c r="VBI12" s="8">
        <v>42796</v>
      </c>
      <c r="VBJ12" s="12" t="s">
        <v>19</v>
      </c>
      <c r="VBK12" s="12" t="s">
        <v>15</v>
      </c>
      <c r="VBL12" s="13" t="s">
        <v>21</v>
      </c>
      <c r="VBM12" s="8">
        <v>42796</v>
      </c>
      <c r="VBN12" s="12" t="s">
        <v>19</v>
      </c>
      <c r="VBO12" s="12" t="s">
        <v>15</v>
      </c>
      <c r="VBP12" s="13" t="s">
        <v>21</v>
      </c>
      <c r="VBQ12" s="8">
        <v>42796</v>
      </c>
      <c r="VBR12" s="12" t="s">
        <v>19</v>
      </c>
      <c r="VBS12" s="12" t="s">
        <v>15</v>
      </c>
      <c r="VBT12" s="13" t="s">
        <v>21</v>
      </c>
      <c r="VBU12" s="8">
        <v>42796</v>
      </c>
      <c r="VBV12" s="12" t="s">
        <v>19</v>
      </c>
      <c r="VBW12" s="12" t="s">
        <v>15</v>
      </c>
      <c r="VBX12" s="13" t="s">
        <v>21</v>
      </c>
      <c r="VBY12" s="8">
        <v>42796</v>
      </c>
      <c r="VBZ12" s="12" t="s">
        <v>19</v>
      </c>
      <c r="VCA12" s="12" t="s">
        <v>15</v>
      </c>
      <c r="VCB12" s="13" t="s">
        <v>21</v>
      </c>
      <c r="VCC12" s="8">
        <v>42796</v>
      </c>
      <c r="VCD12" s="12" t="s">
        <v>19</v>
      </c>
      <c r="VCE12" s="12" t="s">
        <v>15</v>
      </c>
      <c r="VCF12" s="13" t="s">
        <v>21</v>
      </c>
      <c r="VCG12" s="8">
        <v>42796</v>
      </c>
      <c r="VCH12" s="12" t="s">
        <v>19</v>
      </c>
      <c r="VCI12" s="12" t="s">
        <v>15</v>
      </c>
      <c r="VCJ12" s="13" t="s">
        <v>21</v>
      </c>
      <c r="VCK12" s="8">
        <v>42796</v>
      </c>
      <c r="VCL12" s="12" t="s">
        <v>19</v>
      </c>
      <c r="VCM12" s="12" t="s">
        <v>15</v>
      </c>
      <c r="VCN12" s="13" t="s">
        <v>21</v>
      </c>
      <c r="VCO12" s="8">
        <v>42796</v>
      </c>
      <c r="VCP12" s="12" t="s">
        <v>19</v>
      </c>
      <c r="VCQ12" s="12" t="s">
        <v>15</v>
      </c>
      <c r="VCR12" s="13" t="s">
        <v>21</v>
      </c>
      <c r="VCS12" s="8">
        <v>42796</v>
      </c>
      <c r="VCT12" s="12" t="s">
        <v>19</v>
      </c>
      <c r="VCU12" s="12" t="s">
        <v>15</v>
      </c>
      <c r="VCV12" s="13" t="s">
        <v>21</v>
      </c>
      <c r="VCW12" s="8">
        <v>42796</v>
      </c>
      <c r="VCX12" s="12" t="s">
        <v>19</v>
      </c>
      <c r="VCY12" s="12" t="s">
        <v>15</v>
      </c>
      <c r="VCZ12" s="13" t="s">
        <v>21</v>
      </c>
      <c r="VDA12" s="8">
        <v>42796</v>
      </c>
      <c r="VDB12" s="12" t="s">
        <v>19</v>
      </c>
      <c r="VDC12" s="12" t="s">
        <v>15</v>
      </c>
      <c r="VDD12" s="13" t="s">
        <v>21</v>
      </c>
      <c r="VDE12" s="8">
        <v>42796</v>
      </c>
      <c r="VDF12" s="12" t="s">
        <v>19</v>
      </c>
      <c r="VDG12" s="12" t="s">
        <v>15</v>
      </c>
      <c r="VDH12" s="13" t="s">
        <v>21</v>
      </c>
      <c r="VDI12" s="8">
        <v>42796</v>
      </c>
      <c r="VDJ12" s="12" t="s">
        <v>19</v>
      </c>
      <c r="VDK12" s="12" t="s">
        <v>15</v>
      </c>
      <c r="VDL12" s="13" t="s">
        <v>21</v>
      </c>
      <c r="VDM12" s="8">
        <v>42796</v>
      </c>
      <c r="VDN12" s="12" t="s">
        <v>19</v>
      </c>
      <c r="VDO12" s="12" t="s">
        <v>15</v>
      </c>
      <c r="VDP12" s="13" t="s">
        <v>21</v>
      </c>
      <c r="VDQ12" s="8">
        <v>42796</v>
      </c>
      <c r="VDR12" s="12" t="s">
        <v>19</v>
      </c>
      <c r="VDS12" s="12" t="s">
        <v>15</v>
      </c>
      <c r="VDT12" s="13" t="s">
        <v>21</v>
      </c>
      <c r="VDU12" s="8">
        <v>42796</v>
      </c>
      <c r="VDV12" s="12" t="s">
        <v>19</v>
      </c>
      <c r="VDW12" s="12" t="s">
        <v>15</v>
      </c>
      <c r="VDX12" s="13" t="s">
        <v>21</v>
      </c>
      <c r="VDY12" s="8">
        <v>42796</v>
      </c>
      <c r="VDZ12" s="12" t="s">
        <v>19</v>
      </c>
      <c r="VEA12" s="12" t="s">
        <v>15</v>
      </c>
      <c r="VEB12" s="13" t="s">
        <v>21</v>
      </c>
      <c r="VEC12" s="8">
        <v>42796</v>
      </c>
      <c r="VED12" s="12" t="s">
        <v>19</v>
      </c>
      <c r="VEE12" s="12" t="s">
        <v>15</v>
      </c>
      <c r="VEF12" s="13" t="s">
        <v>21</v>
      </c>
      <c r="VEG12" s="8">
        <v>42796</v>
      </c>
      <c r="VEH12" s="12" t="s">
        <v>19</v>
      </c>
      <c r="VEI12" s="12" t="s">
        <v>15</v>
      </c>
      <c r="VEJ12" s="13" t="s">
        <v>21</v>
      </c>
      <c r="VEK12" s="8">
        <v>42796</v>
      </c>
      <c r="VEL12" s="12" t="s">
        <v>19</v>
      </c>
      <c r="VEM12" s="12" t="s">
        <v>15</v>
      </c>
      <c r="VEN12" s="13" t="s">
        <v>21</v>
      </c>
      <c r="VEO12" s="8">
        <v>42796</v>
      </c>
      <c r="VEP12" s="12" t="s">
        <v>19</v>
      </c>
      <c r="VEQ12" s="12" t="s">
        <v>15</v>
      </c>
      <c r="VER12" s="13" t="s">
        <v>21</v>
      </c>
      <c r="VES12" s="8">
        <v>42796</v>
      </c>
      <c r="VET12" s="12" t="s">
        <v>19</v>
      </c>
      <c r="VEU12" s="12" t="s">
        <v>15</v>
      </c>
      <c r="VEV12" s="13" t="s">
        <v>21</v>
      </c>
      <c r="VEW12" s="8">
        <v>42796</v>
      </c>
      <c r="VEX12" s="12" t="s">
        <v>19</v>
      </c>
      <c r="VEY12" s="12" t="s">
        <v>15</v>
      </c>
      <c r="VEZ12" s="13" t="s">
        <v>21</v>
      </c>
      <c r="VFA12" s="8">
        <v>42796</v>
      </c>
      <c r="VFB12" s="12" t="s">
        <v>19</v>
      </c>
      <c r="VFC12" s="12" t="s">
        <v>15</v>
      </c>
      <c r="VFD12" s="13" t="s">
        <v>21</v>
      </c>
      <c r="VFE12" s="8">
        <v>42796</v>
      </c>
      <c r="VFF12" s="12" t="s">
        <v>19</v>
      </c>
      <c r="VFG12" s="12" t="s">
        <v>15</v>
      </c>
      <c r="VFH12" s="13" t="s">
        <v>21</v>
      </c>
      <c r="VFI12" s="8">
        <v>42796</v>
      </c>
      <c r="VFJ12" s="12" t="s">
        <v>19</v>
      </c>
      <c r="VFK12" s="12" t="s">
        <v>15</v>
      </c>
      <c r="VFL12" s="13" t="s">
        <v>21</v>
      </c>
      <c r="VFM12" s="8">
        <v>42796</v>
      </c>
      <c r="VFN12" s="12" t="s">
        <v>19</v>
      </c>
      <c r="VFO12" s="12" t="s">
        <v>15</v>
      </c>
      <c r="VFP12" s="13" t="s">
        <v>21</v>
      </c>
      <c r="VFQ12" s="8">
        <v>42796</v>
      </c>
      <c r="VFR12" s="12" t="s">
        <v>19</v>
      </c>
      <c r="VFS12" s="12" t="s">
        <v>15</v>
      </c>
      <c r="VFT12" s="13" t="s">
        <v>21</v>
      </c>
      <c r="VFU12" s="8">
        <v>42796</v>
      </c>
      <c r="VFV12" s="12" t="s">
        <v>19</v>
      </c>
      <c r="VFW12" s="12" t="s">
        <v>15</v>
      </c>
      <c r="VFX12" s="13" t="s">
        <v>21</v>
      </c>
      <c r="VFY12" s="8">
        <v>42796</v>
      </c>
      <c r="VFZ12" s="12" t="s">
        <v>19</v>
      </c>
      <c r="VGA12" s="12" t="s">
        <v>15</v>
      </c>
      <c r="VGB12" s="13" t="s">
        <v>21</v>
      </c>
      <c r="VGC12" s="8">
        <v>42796</v>
      </c>
      <c r="VGD12" s="12" t="s">
        <v>19</v>
      </c>
      <c r="VGE12" s="12" t="s">
        <v>15</v>
      </c>
      <c r="VGF12" s="13" t="s">
        <v>21</v>
      </c>
      <c r="VGG12" s="8">
        <v>42796</v>
      </c>
      <c r="VGH12" s="12" t="s">
        <v>19</v>
      </c>
      <c r="VGI12" s="12" t="s">
        <v>15</v>
      </c>
      <c r="VGJ12" s="13" t="s">
        <v>21</v>
      </c>
      <c r="VGK12" s="8">
        <v>42796</v>
      </c>
      <c r="VGL12" s="12" t="s">
        <v>19</v>
      </c>
      <c r="VGM12" s="12" t="s">
        <v>15</v>
      </c>
      <c r="VGN12" s="13" t="s">
        <v>21</v>
      </c>
      <c r="VGO12" s="8">
        <v>42796</v>
      </c>
      <c r="VGP12" s="12" t="s">
        <v>19</v>
      </c>
      <c r="VGQ12" s="12" t="s">
        <v>15</v>
      </c>
      <c r="VGR12" s="13" t="s">
        <v>21</v>
      </c>
      <c r="VGS12" s="8">
        <v>42796</v>
      </c>
      <c r="VGT12" s="12" t="s">
        <v>19</v>
      </c>
      <c r="VGU12" s="12" t="s">
        <v>15</v>
      </c>
      <c r="VGV12" s="13" t="s">
        <v>21</v>
      </c>
      <c r="VGW12" s="8">
        <v>42796</v>
      </c>
      <c r="VGX12" s="12" t="s">
        <v>19</v>
      </c>
      <c r="VGY12" s="12" t="s">
        <v>15</v>
      </c>
      <c r="VGZ12" s="13" t="s">
        <v>21</v>
      </c>
      <c r="VHA12" s="8">
        <v>42796</v>
      </c>
      <c r="VHB12" s="12" t="s">
        <v>19</v>
      </c>
      <c r="VHC12" s="12" t="s">
        <v>15</v>
      </c>
      <c r="VHD12" s="13" t="s">
        <v>21</v>
      </c>
      <c r="VHE12" s="8">
        <v>42796</v>
      </c>
      <c r="VHF12" s="12" t="s">
        <v>19</v>
      </c>
      <c r="VHG12" s="12" t="s">
        <v>15</v>
      </c>
      <c r="VHH12" s="13" t="s">
        <v>21</v>
      </c>
      <c r="VHI12" s="8">
        <v>42796</v>
      </c>
      <c r="VHJ12" s="12" t="s">
        <v>19</v>
      </c>
      <c r="VHK12" s="12" t="s">
        <v>15</v>
      </c>
      <c r="VHL12" s="13" t="s">
        <v>21</v>
      </c>
      <c r="VHM12" s="8">
        <v>42796</v>
      </c>
      <c r="VHN12" s="12" t="s">
        <v>19</v>
      </c>
      <c r="VHO12" s="12" t="s">
        <v>15</v>
      </c>
      <c r="VHP12" s="13" t="s">
        <v>21</v>
      </c>
      <c r="VHQ12" s="8">
        <v>42796</v>
      </c>
      <c r="VHR12" s="12" t="s">
        <v>19</v>
      </c>
      <c r="VHS12" s="12" t="s">
        <v>15</v>
      </c>
      <c r="VHT12" s="13" t="s">
        <v>21</v>
      </c>
      <c r="VHU12" s="8">
        <v>42796</v>
      </c>
      <c r="VHV12" s="12" t="s">
        <v>19</v>
      </c>
      <c r="VHW12" s="12" t="s">
        <v>15</v>
      </c>
      <c r="VHX12" s="13" t="s">
        <v>21</v>
      </c>
      <c r="VHY12" s="8">
        <v>42796</v>
      </c>
      <c r="VHZ12" s="12" t="s">
        <v>19</v>
      </c>
      <c r="VIA12" s="12" t="s">
        <v>15</v>
      </c>
      <c r="VIB12" s="13" t="s">
        <v>21</v>
      </c>
      <c r="VIC12" s="8">
        <v>42796</v>
      </c>
      <c r="VID12" s="12" t="s">
        <v>19</v>
      </c>
      <c r="VIE12" s="12" t="s">
        <v>15</v>
      </c>
      <c r="VIF12" s="13" t="s">
        <v>21</v>
      </c>
      <c r="VIG12" s="8">
        <v>42796</v>
      </c>
      <c r="VIH12" s="12" t="s">
        <v>19</v>
      </c>
      <c r="VII12" s="12" t="s">
        <v>15</v>
      </c>
      <c r="VIJ12" s="13" t="s">
        <v>21</v>
      </c>
      <c r="VIK12" s="8">
        <v>42796</v>
      </c>
      <c r="VIL12" s="12" t="s">
        <v>19</v>
      </c>
      <c r="VIM12" s="12" t="s">
        <v>15</v>
      </c>
      <c r="VIN12" s="13" t="s">
        <v>21</v>
      </c>
      <c r="VIO12" s="8">
        <v>42796</v>
      </c>
      <c r="VIP12" s="12" t="s">
        <v>19</v>
      </c>
      <c r="VIQ12" s="12" t="s">
        <v>15</v>
      </c>
      <c r="VIR12" s="13" t="s">
        <v>21</v>
      </c>
      <c r="VIS12" s="8">
        <v>42796</v>
      </c>
      <c r="VIT12" s="12" t="s">
        <v>19</v>
      </c>
      <c r="VIU12" s="12" t="s">
        <v>15</v>
      </c>
      <c r="VIV12" s="13" t="s">
        <v>21</v>
      </c>
      <c r="VIW12" s="8">
        <v>42796</v>
      </c>
      <c r="VIX12" s="12" t="s">
        <v>19</v>
      </c>
      <c r="VIY12" s="12" t="s">
        <v>15</v>
      </c>
      <c r="VIZ12" s="13" t="s">
        <v>21</v>
      </c>
      <c r="VJA12" s="8">
        <v>42796</v>
      </c>
      <c r="VJB12" s="12" t="s">
        <v>19</v>
      </c>
      <c r="VJC12" s="12" t="s">
        <v>15</v>
      </c>
      <c r="VJD12" s="13" t="s">
        <v>21</v>
      </c>
      <c r="VJE12" s="8">
        <v>42796</v>
      </c>
      <c r="VJF12" s="12" t="s">
        <v>19</v>
      </c>
      <c r="VJG12" s="12" t="s">
        <v>15</v>
      </c>
      <c r="VJH12" s="13" t="s">
        <v>21</v>
      </c>
      <c r="VJI12" s="8">
        <v>42796</v>
      </c>
      <c r="VJJ12" s="12" t="s">
        <v>19</v>
      </c>
      <c r="VJK12" s="12" t="s">
        <v>15</v>
      </c>
      <c r="VJL12" s="13" t="s">
        <v>21</v>
      </c>
      <c r="VJM12" s="8">
        <v>42796</v>
      </c>
      <c r="VJN12" s="12" t="s">
        <v>19</v>
      </c>
      <c r="VJO12" s="12" t="s">
        <v>15</v>
      </c>
      <c r="VJP12" s="13" t="s">
        <v>21</v>
      </c>
      <c r="VJQ12" s="8">
        <v>42796</v>
      </c>
      <c r="VJR12" s="12" t="s">
        <v>19</v>
      </c>
      <c r="VJS12" s="12" t="s">
        <v>15</v>
      </c>
      <c r="VJT12" s="13" t="s">
        <v>21</v>
      </c>
      <c r="VJU12" s="8">
        <v>42796</v>
      </c>
      <c r="VJV12" s="12" t="s">
        <v>19</v>
      </c>
      <c r="VJW12" s="12" t="s">
        <v>15</v>
      </c>
      <c r="VJX12" s="13" t="s">
        <v>21</v>
      </c>
      <c r="VJY12" s="8">
        <v>42796</v>
      </c>
      <c r="VJZ12" s="12" t="s">
        <v>19</v>
      </c>
      <c r="VKA12" s="12" t="s">
        <v>15</v>
      </c>
      <c r="VKB12" s="13" t="s">
        <v>21</v>
      </c>
      <c r="VKC12" s="8">
        <v>42796</v>
      </c>
      <c r="VKD12" s="12" t="s">
        <v>19</v>
      </c>
      <c r="VKE12" s="12" t="s">
        <v>15</v>
      </c>
      <c r="VKF12" s="13" t="s">
        <v>21</v>
      </c>
      <c r="VKG12" s="8">
        <v>42796</v>
      </c>
      <c r="VKH12" s="12" t="s">
        <v>19</v>
      </c>
      <c r="VKI12" s="12" t="s">
        <v>15</v>
      </c>
      <c r="VKJ12" s="13" t="s">
        <v>21</v>
      </c>
      <c r="VKK12" s="8">
        <v>42796</v>
      </c>
      <c r="VKL12" s="12" t="s">
        <v>19</v>
      </c>
      <c r="VKM12" s="12" t="s">
        <v>15</v>
      </c>
      <c r="VKN12" s="13" t="s">
        <v>21</v>
      </c>
      <c r="VKO12" s="8">
        <v>42796</v>
      </c>
      <c r="VKP12" s="12" t="s">
        <v>19</v>
      </c>
      <c r="VKQ12" s="12" t="s">
        <v>15</v>
      </c>
      <c r="VKR12" s="13" t="s">
        <v>21</v>
      </c>
      <c r="VKS12" s="8">
        <v>42796</v>
      </c>
      <c r="VKT12" s="12" t="s">
        <v>19</v>
      </c>
      <c r="VKU12" s="12" t="s">
        <v>15</v>
      </c>
      <c r="VKV12" s="13" t="s">
        <v>21</v>
      </c>
      <c r="VKW12" s="8">
        <v>42796</v>
      </c>
      <c r="VKX12" s="12" t="s">
        <v>19</v>
      </c>
      <c r="VKY12" s="12" t="s">
        <v>15</v>
      </c>
      <c r="VKZ12" s="13" t="s">
        <v>21</v>
      </c>
      <c r="VLA12" s="8">
        <v>42796</v>
      </c>
      <c r="VLB12" s="12" t="s">
        <v>19</v>
      </c>
      <c r="VLC12" s="12" t="s">
        <v>15</v>
      </c>
      <c r="VLD12" s="13" t="s">
        <v>21</v>
      </c>
      <c r="VLE12" s="8">
        <v>42796</v>
      </c>
      <c r="VLF12" s="12" t="s">
        <v>19</v>
      </c>
      <c r="VLG12" s="12" t="s">
        <v>15</v>
      </c>
      <c r="VLH12" s="13" t="s">
        <v>21</v>
      </c>
      <c r="VLI12" s="8">
        <v>42796</v>
      </c>
      <c r="VLJ12" s="12" t="s">
        <v>19</v>
      </c>
      <c r="VLK12" s="12" t="s">
        <v>15</v>
      </c>
      <c r="VLL12" s="13" t="s">
        <v>21</v>
      </c>
      <c r="VLM12" s="8">
        <v>42796</v>
      </c>
      <c r="VLN12" s="12" t="s">
        <v>19</v>
      </c>
      <c r="VLO12" s="12" t="s">
        <v>15</v>
      </c>
      <c r="VLP12" s="13" t="s">
        <v>21</v>
      </c>
      <c r="VLQ12" s="8">
        <v>42796</v>
      </c>
      <c r="VLR12" s="12" t="s">
        <v>19</v>
      </c>
      <c r="VLS12" s="12" t="s">
        <v>15</v>
      </c>
      <c r="VLT12" s="13" t="s">
        <v>21</v>
      </c>
      <c r="VLU12" s="8">
        <v>42796</v>
      </c>
      <c r="VLV12" s="12" t="s">
        <v>19</v>
      </c>
      <c r="VLW12" s="12" t="s">
        <v>15</v>
      </c>
      <c r="VLX12" s="13" t="s">
        <v>21</v>
      </c>
      <c r="VLY12" s="8">
        <v>42796</v>
      </c>
      <c r="VLZ12" s="12" t="s">
        <v>19</v>
      </c>
      <c r="VMA12" s="12" t="s">
        <v>15</v>
      </c>
      <c r="VMB12" s="13" t="s">
        <v>21</v>
      </c>
      <c r="VMC12" s="8">
        <v>42796</v>
      </c>
      <c r="VMD12" s="12" t="s">
        <v>19</v>
      </c>
      <c r="VME12" s="12" t="s">
        <v>15</v>
      </c>
      <c r="VMF12" s="13" t="s">
        <v>21</v>
      </c>
      <c r="VMG12" s="8">
        <v>42796</v>
      </c>
      <c r="VMH12" s="12" t="s">
        <v>19</v>
      </c>
      <c r="VMI12" s="12" t="s">
        <v>15</v>
      </c>
      <c r="VMJ12" s="13" t="s">
        <v>21</v>
      </c>
      <c r="VMK12" s="8">
        <v>42796</v>
      </c>
      <c r="VML12" s="12" t="s">
        <v>19</v>
      </c>
      <c r="VMM12" s="12" t="s">
        <v>15</v>
      </c>
      <c r="VMN12" s="13" t="s">
        <v>21</v>
      </c>
      <c r="VMO12" s="8">
        <v>42796</v>
      </c>
      <c r="VMP12" s="12" t="s">
        <v>19</v>
      </c>
      <c r="VMQ12" s="12" t="s">
        <v>15</v>
      </c>
      <c r="VMR12" s="13" t="s">
        <v>21</v>
      </c>
      <c r="VMS12" s="8">
        <v>42796</v>
      </c>
      <c r="VMT12" s="12" t="s">
        <v>19</v>
      </c>
      <c r="VMU12" s="12" t="s">
        <v>15</v>
      </c>
      <c r="VMV12" s="13" t="s">
        <v>21</v>
      </c>
      <c r="VMW12" s="8">
        <v>42796</v>
      </c>
      <c r="VMX12" s="12" t="s">
        <v>19</v>
      </c>
      <c r="VMY12" s="12" t="s">
        <v>15</v>
      </c>
      <c r="VMZ12" s="13" t="s">
        <v>21</v>
      </c>
      <c r="VNA12" s="8">
        <v>42796</v>
      </c>
      <c r="VNB12" s="12" t="s">
        <v>19</v>
      </c>
      <c r="VNC12" s="12" t="s">
        <v>15</v>
      </c>
      <c r="VND12" s="13" t="s">
        <v>21</v>
      </c>
      <c r="VNE12" s="8">
        <v>42796</v>
      </c>
      <c r="VNF12" s="12" t="s">
        <v>19</v>
      </c>
      <c r="VNG12" s="12" t="s">
        <v>15</v>
      </c>
      <c r="VNH12" s="13" t="s">
        <v>21</v>
      </c>
      <c r="VNI12" s="8">
        <v>42796</v>
      </c>
      <c r="VNJ12" s="12" t="s">
        <v>19</v>
      </c>
      <c r="VNK12" s="12" t="s">
        <v>15</v>
      </c>
      <c r="VNL12" s="13" t="s">
        <v>21</v>
      </c>
      <c r="VNM12" s="8">
        <v>42796</v>
      </c>
      <c r="VNN12" s="12" t="s">
        <v>19</v>
      </c>
      <c r="VNO12" s="12" t="s">
        <v>15</v>
      </c>
      <c r="VNP12" s="13" t="s">
        <v>21</v>
      </c>
      <c r="VNQ12" s="8">
        <v>42796</v>
      </c>
      <c r="VNR12" s="12" t="s">
        <v>19</v>
      </c>
      <c r="VNS12" s="12" t="s">
        <v>15</v>
      </c>
      <c r="VNT12" s="13" t="s">
        <v>21</v>
      </c>
      <c r="VNU12" s="8">
        <v>42796</v>
      </c>
      <c r="VNV12" s="12" t="s">
        <v>19</v>
      </c>
      <c r="VNW12" s="12" t="s">
        <v>15</v>
      </c>
      <c r="VNX12" s="13" t="s">
        <v>21</v>
      </c>
      <c r="VNY12" s="8">
        <v>42796</v>
      </c>
      <c r="VNZ12" s="12" t="s">
        <v>19</v>
      </c>
      <c r="VOA12" s="12" t="s">
        <v>15</v>
      </c>
      <c r="VOB12" s="13" t="s">
        <v>21</v>
      </c>
      <c r="VOC12" s="8">
        <v>42796</v>
      </c>
      <c r="VOD12" s="12" t="s">
        <v>19</v>
      </c>
      <c r="VOE12" s="12" t="s">
        <v>15</v>
      </c>
      <c r="VOF12" s="13" t="s">
        <v>21</v>
      </c>
      <c r="VOG12" s="8">
        <v>42796</v>
      </c>
      <c r="VOH12" s="12" t="s">
        <v>19</v>
      </c>
      <c r="VOI12" s="12" t="s">
        <v>15</v>
      </c>
      <c r="VOJ12" s="13" t="s">
        <v>21</v>
      </c>
      <c r="VOK12" s="8">
        <v>42796</v>
      </c>
      <c r="VOL12" s="12" t="s">
        <v>19</v>
      </c>
      <c r="VOM12" s="12" t="s">
        <v>15</v>
      </c>
      <c r="VON12" s="13" t="s">
        <v>21</v>
      </c>
      <c r="VOO12" s="8">
        <v>42796</v>
      </c>
      <c r="VOP12" s="12" t="s">
        <v>19</v>
      </c>
      <c r="VOQ12" s="12" t="s">
        <v>15</v>
      </c>
      <c r="VOR12" s="13" t="s">
        <v>21</v>
      </c>
      <c r="VOS12" s="8">
        <v>42796</v>
      </c>
      <c r="VOT12" s="12" t="s">
        <v>19</v>
      </c>
      <c r="VOU12" s="12" t="s">
        <v>15</v>
      </c>
      <c r="VOV12" s="13" t="s">
        <v>21</v>
      </c>
      <c r="VOW12" s="8">
        <v>42796</v>
      </c>
      <c r="VOX12" s="12" t="s">
        <v>19</v>
      </c>
      <c r="VOY12" s="12" t="s">
        <v>15</v>
      </c>
      <c r="VOZ12" s="13" t="s">
        <v>21</v>
      </c>
      <c r="VPA12" s="8">
        <v>42796</v>
      </c>
      <c r="VPB12" s="12" t="s">
        <v>19</v>
      </c>
      <c r="VPC12" s="12" t="s">
        <v>15</v>
      </c>
      <c r="VPD12" s="13" t="s">
        <v>21</v>
      </c>
      <c r="VPE12" s="8">
        <v>42796</v>
      </c>
      <c r="VPF12" s="12" t="s">
        <v>19</v>
      </c>
      <c r="VPG12" s="12" t="s">
        <v>15</v>
      </c>
      <c r="VPH12" s="13" t="s">
        <v>21</v>
      </c>
      <c r="VPI12" s="8">
        <v>42796</v>
      </c>
      <c r="VPJ12" s="12" t="s">
        <v>19</v>
      </c>
      <c r="VPK12" s="12" t="s">
        <v>15</v>
      </c>
      <c r="VPL12" s="13" t="s">
        <v>21</v>
      </c>
      <c r="VPM12" s="8">
        <v>42796</v>
      </c>
      <c r="VPN12" s="12" t="s">
        <v>19</v>
      </c>
      <c r="VPO12" s="12" t="s">
        <v>15</v>
      </c>
      <c r="VPP12" s="13" t="s">
        <v>21</v>
      </c>
      <c r="VPQ12" s="8">
        <v>42796</v>
      </c>
      <c r="VPR12" s="12" t="s">
        <v>19</v>
      </c>
      <c r="VPS12" s="12" t="s">
        <v>15</v>
      </c>
      <c r="VPT12" s="13" t="s">
        <v>21</v>
      </c>
      <c r="VPU12" s="8">
        <v>42796</v>
      </c>
      <c r="VPV12" s="12" t="s">
        <v>19</v>
      </c>
      <c r="VPW12" s="12" t="s">
        <v>15</v>
      </c>
      <c r="VPX12" s="13" t="s">
        <v>21</v>
      </c>
      <c r="VPY12" s="8">
        <v>42796</v>
      </c>
      <c r="VPZ12" s="12" t="s">
        <v>19</v>
      </c>
      <c r="VQA12" s="12" t="s">
        <v>15</v>
      </c>
      <c r="VQB12" s="13" t="s">
        <v>21</v>
      </c>
      <c r="VQC12" s="8">
        <v>42796</v>
      </c>
      <c r="VQD12" s="12" t="s">
        <v>19</v>
      </c>
      <c r="VQE12" s="12" t="s">
        <v>15</v>
      </c>
      <c r="VQF12" s="13" t="s">
        <v>21</v>
      </c>
      <c r="VQG12" s="8">
        <v>42796</v>
      </c>
      <c r="VQH12" s="12" t="s">
        <v>19</v>
      </c>
      <c r="VQI12" s="12" t="s">
        <v>15</v>
      </c>
      <c r="VQJ12" s="13" t="s">
        <v>21</v>
      </c>
      <c r="VQK12" s="8">
        <v>42796</v>
      </c>
      <c r="VQL12" s="12" t="s">
        <v>19</v>
      </c>
      <c r="VQM12" s="12" t="s">
        <v>15</v>
      </c>
      <c r="VQN12" s="13" t="s">
        <v>21</v>
      </c>
      <c r="VQO12" s="8">
        <v>42796</v>
      </c>
      <c r="VQP12" s="12" t="s">
        <v>19</v>
      </c>
      <c r="VQQ12" s="12" t="s">
        <v>15</v>
      </c>
      <c r="VQR12" s="13" t="s">
        <v>21</v>
      </c>
      <c r="VQS12" s="8">
        <v>42796</v>
      </c>
      <c r="VQT12" s="12" t="s">
        <v>19</v>
      </c>
      <c r="VQU12" s="12" t="s">
        <v>15</v>
      </c>
      <c r="VQV12" s="13" t="s">
        <v>21</v>
      </c>
      <c r="VQW12" s="8">
        <v>42796</v>
      </c>
      <c r="VQX12" s="12" t="s">
        <v>19</v>
      </c>
      <c r="VQY12" s="12" t="s">
        <v>15</v>
      </c>
      <c r="VQZ12" s="13" t="s">
        <v>21</v>
      </c>
      <c r="VRA12" s="8">
        <v>42796</v>
      </c>
      <c r="VRB12" s="12" t="s">
        <v>19</v>
      </c>
      <c r="VRC12" s="12" t="s">
        <v>15</v>
      </c>
      <c r="VRD12" s="13" t="s">
        <v>21</v>
      </c>
      <c r="VRE12" s="8">
        <v>42796</v>
      </c>
      <c r="VRF12" s="12" t="s">
        <v>19</v>
      </c>
      <c r="VRG12" s="12" t="s">
        <v>15</v>
      </c>
      <c r="VRH12" s="13" t="s">
        <v>21</v>
      </c>
      <c r="VRI12" s="8">
        <v>42796</v>
      </c>
      <c r="VRJ12" s="12" t="s">
        <v>19</v>
      </c>
      <c r="VRK12" s="12" t="s">
        <v>15</v>
      </c>
      <c r="VRL12" s="13" t="s">
        <v>21</v>
      </c>
      <c r="VRM12" s="8">
        <v>42796</v>
      </c>
      <c r="VRN12" s="12" t="s">
        <v>19</v>
      </c>
      <c r="VRO12" s="12" t="s">
        <v>15</v>
      </c>
      <c r="VRP12" s="13" t="s">
        <v>21</v>
      </c>
      <c r="VRQ12" s="8">
        <v>42796</v>
      </c>
      <c r="VRR12" s="12" t="s">
        <v>19</v>
      </c>
      <c r="VRS12" s="12" t="s">
        <v>15</v>
      </c>
      <c r="VRT12" s="13" t="s">
        <v>21</v>
      </c>
      <c r="VRU12" s="8">
        <v>42796</v>
      </c>
      <c r="VRV12" s="12" t="s">
        <v>19</v>
      </c>
      <c r="VRW12" s="12" t="s">
        <v>15</v>
      </c>
      <c r="VRX12" s="13" t="s">
        <v>21</v>
      </c>
      <c r="VRY12" s="8">
        <v>42796</v>
      </c>
      <c r="VRZ12" s="12" t="s">
        <v>19</v>
      </c>
      <c r="VSA12" s="12" t="s">
        <v>15</v>
      </c>
      <c r="VSB12" s="13" t="s">
        <v>21</v>
      </c>
      <c r="VSC12" s="8">
        <v>42796</v>
      </c>
      <c r="VSD12" s="12" t="s">
        <v>19</v>
      </c>
      <c r="VSE12" s="12" t="s">
        <v>15</v>
      </c>
      <c r="VSF12" s="13" t="s">
        <v>21</v>
      </c>
      <c r="VSG12" s="8">
        <v>42796</v>
      </c>
      <c r="VSH12" s="12" t="s">
        <v>19</v>
      </c>
      <c r="VSI12" s="12" t="s">
        <v>15</v>
      </c>
      <c r="VSJ12" s="13" t="s">
        <v>21</v>
      </c>
      <c r="VSK12" s="8">
        <v>42796</v>
      </c>
      <c r="VSL12" s="12" t="s">
        <v>19</v>
      </c>
      <c r="VSM12" s="12" t="s">
        <v>15</v>
      </c>
      <c r="VSN12" s="13" t="s">
        <v>21</v>
      </c>
      <c r="VSO12" s="8">
        <v>42796</v>
      </c>
      <c r="VSP12" s="12" t="s">
        <v>19</v>
      </c>
      <c r="VSQ12" s="12" t="s">
        <v>15</v>
      </c>
      <c r="VSR12" s="13" t="s">
        <v>21</v>
      </c>
      <c r="VSS12" s="8">
        <v>42796</v>
      </c>
      <c r="VST12" s="12" t="s">
        <v>19</v>
      </c>
      <c r="VSU12" s="12" t="s">
        <v>15</v>
      </c>
      <c r="VSV12" s="13" t="s">
        <v>21</v>
      </c>
      <c r="VSW12" s="8">
        <v>42796</v>
      </c>
      <c r="VSX12" s="12" t="s">
        <v>19</v>
      </c>
      <c r="VSY12" s="12" t="s">
        <v>15</v>
      </c>
      <c r="VSZ12" s="13" t="s">
        <v>21</v>
      </c>
      <c r="VTA12" s="8">
        <v>42796</v>
      </c>
      <c r="VTB12" s="12" t="s">
        <v>19</v>
      </c>
      <c r="VTC12" s="12" t="s">
        <v>15</v>
      </c>
      <c r="VTD12" s="13" t="s">
        <v>21</v>
      </c>
      <c r="VTE12" s="8">
        <v>42796</v>
      </c>
      <c r="VTF12" s="12" t="s">
        <v>19</v>
      </c>
      <c r="VTG12" s="12" t="s">
        <v>15</v>
      </c>
      <c r="VTH12" s="13" t="s">
        <v>21</v>
      </c>
      <c r="VTI12" s="8">
        <v>42796</v>
      </c>
      <c r="VTJ12" s="12" t="s">
        <v>19</v>
      </c>
      <c r="VTK12" s="12" t="s">
        <v>15</v>
      </c>
      <c r="VTL12" s="13" t="s">
        <v>21</v>
      </c>
      <c r="VTM12" s="8">
        <v>42796</v>
      </c>
      <c r="VTN12" s="12" t="s">
        <v>19</v>
      </c>
      <c r="VTO12" s="12" t="s">
        <v>15</v>
      </c>
      <c r="VTP12" s="13" t="s">
        <v>21</v>
      </c>
      <c r="VTQ12" s="8">
        <v>42796</v>
      </c>
      <c r="VTR12" s="12" t="s">
        <v>19</v>
      </c>
      <c r="VTS12" s="12" t="s">
        <v>15</v>
      </c>
      <c r="VTT12" s="13" t="s">
        <v>21</v>
      </c>
      <c r="VTU12" s="8">
        <v>42796</v>
      </c>
      <c r="VTV12" s="12" t="s">
        <v>19</v>
      </c>
      <c r="VTW12" s="12" t="s">
        <v>15</v>
      </c>
      <c r="VTX12" s="13" t="s">
        <v>21</v>
      </c>
      <c r="VTY12" s="8">
        <v>42796</v>
      </c>
      <c r="VTZ12" s="12" t="s">
        <v>19</v>
      </c>
      <c r="VUA12" s="12" t="s">
        <v>15</v>
      </c>
      <c r="VUB12" s="13" t="s">
        <v>21</v>
      </c>
      <c r="VUC12" s="8">
        <v>42796</v>
      </c>
      <c r="VUD12" s="12" t="s">
        <v>19</v>
      </c>
      <c r="VUE12" s="12" t="s">
        <v>15</v>
      </c>
      <c r="VUF12" s="13" t="s">
        <v>21</v>
      </c>
      <c r="VUG12" s="8">
        <v>42796</v>
      </c>
      <c r="VUH12" s="12" t="s">
        <v>19</v>
      </c>
      <c r="VUI12" s="12" t="s">
        <v>15</v>
      </c>
      <c r="VUJ12" s="13" t="s">
        <v>21</v>
      </c>
      <c r="VUK12" s="8">
        <v>42796</v>
      </c>
      <c r="VUL12" s="12" t="s">
        <v>19</v>
      </c>
      <c r="VUM12" s="12" t="s">
        <v>15</v>
      </c>
      <c r="VUN12" s="13" t="s">
        <v>21</v>
      </c>
      <c r="VUO12" s="8">
        <v>42796</v>
      </c>
      <c r="VUP12" s="12" t="s">
        <v>19</v>
      </c>
      <c r="VUQ12" s="12" t="s">
        <v>15</v>
      </c>
      <c r="VUR12" s="13" t="s">
        <v>21</v>
      </c>
      <c r="VUS12" s="8">
        <v>42796</v>
      </c>
      <c r="VUT12" s="12" t="s">
        <v>19</v>
      </c>
      <c r="VUU12" s="12" t="s">
        <v>15</v>
      </c>
      <c r="VUV12" s="13" t="s">
        <v>21</v>
      </c>
      <c r="VUW12" s="8">
        <v>42796</v>
      </c>
      <c r="VUX12" s="12" t="s">
        <v>19</v>
      </c>
      <c r="VUY12" s="12" t="s">
        <v>15</v>
      </c>
      <c r="VUZ12" s="13" t="s">
        <v>21</v>
      </c>
      <c r="VVA12" s="8">
        <v>42796</v>
      </c>
      <c r="VVB12" s="12" t="s">
        <v>19</v>
      </c>
      <c r="VVC12" s="12" t="s">
        <v>15</v>
      </c>
      <c r="VVD12" s="13" t="s">
        <v>21</v>
      </c>
      <c r="VVE12" s="8">
        <v>42796</v>
      </c>
      <c r="VVF12" s="12" t="s">
        <v>19</v>
      </c>
      <c r="VVG12" s="12" t="s">
        <v>15</v>
      </c>
      <c r="VVH12" s="13" t="s">
        <v>21</v>
      </c>
      <c r="VVI12" s="8">
        <v>42796</v>
      </c>
      <c r="VVJ12" s="12" t="s">
        <v>19</v>
      </c>
      <c r="VVK12" s="12" t="s">
        <v>15</v>
      </c>
      <c r="VVL12" s="13" t="s">
        <v>21</v>
      </c>
      <c r="VVM12" s="8">
        <v>42796</v>
      </c>
      <c r="VVN12" s="12" t="s">
        <v>19</v>
      </c>
      <c r="VVO12" s="12" t="s">
        <v>15</v>
      </c>
      <c r="VVP12" s="13" t="s">
        <v>21</v>
      </c>
      <c r="VVQ12" s="8">
        <v>42796</v>
      </c>
      <c r="VVR12" s="12" t="s">
        <v>19</v>
      </c>
      <c r="VVS12" s="12" t="s">
        <v>15</v>
      </c>
      <c r="VVT12" s="13" t="s">
        <v>21</v>
      </c>
      <c r="VVU12" s="8">
        <v>42796</v>
      </c>
      <c r="VVV12" s="12" t="s">
        <v>19</v>
      </c>
      <c r="VVW12" s="12" t="s">
        <v>15</v>
      </c>
      <c r="VVX12" s="13" t="s">
        <v>21</v>
      </c>
      <c r="VVY12" s="8">
        <v>42796</v>
      </c>
      <c r="VVZ12" s="12" t="s">
        <v>19</v>
      </c>
      <c r="VWA12" s="12" t="s">
        <v>15</v>
      </c>
      <c r="VWB12" s="13" t="s">
        <v>21</v>
      </c>
      <c r="VWC12" s="8">
        <v>42796</v>
      </c>
      <c r="VWD12" s="12" t="s">
        <v>19</v>
      </c>
      <c r="VWE12" s="12" t="s">
        <v>15</v>
      </c>
      <c r="VWF12" s="13" t="s">
        <v>21</v>
      </c>
      <c r="VWG12" s="8">
        <v>42796</v>
      </c>
      <c r="VWH12" s="12" t="s">
        <v>19</v>
      </c>
      <c r="VWI12" s="12" t="s">
        <v>15</v>
      </c>
      <c r="VWJ12" s="13" t="s">
        <v>21</v>
      </c>
      <c r="VWK12" s="8">
        <v>42796</v>
      </c>
      <c r="VWL12" s="12" t="s">
        <v>19</v>
      </c>
      <c r="VWM12" s="12" t="s">
        <v>15</v>
      </c>
      <c r="VWN12" s="13" t="s">
        <v>21</v>
      </c>
      <c r="VWO12" s="8">
        <v>42796</v>
      </c>
      <c r="VWP12" s="12" t="s">
        <v>19</v>
      </c>
      <c r="VWQ12" s="12" t="s">
        <v>15</v>
      </c>
      <c r="VWR12" s="13" t="s">
        <v>21</v>
      </c>
      <c r="VWS12" s="8">
        <v>42796</v>
      </c>
      <c r="VWT12" s="12" t="s">
        <v>19</v>
      </c>
      <c r="VWU12" s="12" t="s">
        <v>15</v>
      </c>
      <c r="VWV12" s="13" t="s">
        <v>21</v>
      </c>
      <c r="VWW12" s="8">
        <v>42796</v>
      </c>
      <c r="VWX12" s="12" t="s">
        <v>19</v>
      </c>
      <c r="VWY12" s="12" t="s">
        <v>15</v>
      </c>
      <c r="VWZ12" s="13" t="s">
        <v>21</v>
      </c>
      <c r="VXA12" s="8">
        <v>42796</v>
      </c>
      <c r="VXB12" s="12" t="s">
        <v>19</v>
      </c>
      <c r="VXC12" s="12" t="s">
        <v>15</v>
      </c>
      <c r="VXD12" s="13" t="s">
        <v>21</v>
      </c>
      <c r="VXE12" s="8">
        <v>42796</v>
      </c>
      <c r="VXF12" s="12" t="s">
        <v>19</v>
      </c>
      <c r="VXG12" s="12" t="s">
        <v>15</v>
      </c>
      <c r="VXH12" s="13" t="s">
        <v>21</v>
      </c>
      <c r="VXI12" s="8">
        <v>42796</v>
      </c>
      <c r="VXJ12" s="12" t="s">
        <v>19</v>
      </c>
      <c r="VXK12" s="12" t="s">
        <v>15</v>
      </c>
      <c r="VXL12" s="13" t="s">
        <v>21</v>
      </c>
      <c r="VXM12" s="8">
        <v>42796</v>
      </c>
      <c r="VXN12" s="12" t="s">
        <v>19</v>
      </c>
      <c r="VXO12" s="12" t="s">
        <v>15</v>
      </c>
      <c r="VXP12" s="13" t="s">
        <v>21</v>
      </c>
      <c r="VXQ12" s="8">
        <v>42796</v>
      </c>
      <c r="VXR12" s="12" t="s">
        <v>19</v>
      </c>
      <c r="VXS12" s="12" t="s">
        <v>15</v>
      </c>
      <c r="VXT12" s="13" t="s">
        <v>21</v>
      </c>
      <c r="VXU12" s="8">
        <v>42796</v>
      </c>
      <c r="VXV12" s="12" t="s">
        <v>19</v>
      </c>
      <c r="VXW12" s="12" t="s">
        <v>15</v>
      </c>
      <c r="VXX12" s="13" t="s">
        <v>21</v>
      </c>
      <c r="VXY12" s="8">
        <v>42796</v>
      </c>
      <c r="VXZ12" s="12" t="s">
        <v>19</v>
      </c>
      <c r="VYA12" s="12" t="s">
        <v>15</v>
      </c>
      <c r="VYB12" s="13" t="s">
        <v>21</v>
      </c>
      <c r="VYC12" s="8">
        <v>42796</v>
      </c>
      <c r="VYD12" s="12" t="s">
        <v>19</v>
      </c>
      <c r="VYE12" s="12" t="s">
        <v>15</v>
      </c>
      <c r="VYF12" s="13" t="s">
        <v>21</v>
      </c>
      <c r="VYG12" s="8">
        <v>42796</v>
      </c>
      <c r="VYH12" s="12" t="s">
        <v>19</v>
      </c>
      <c r="VYI12" s="12" t="s">
        <v>15</v>
      </c>
      <c r="VYJ12" s="13" t="s">
        <v>21</v>
      </c>
      <c r="VYK12" s="8">
        <v>42796</v>
      </c>
      <c r="VYL12" s="12" t="s">
        <v>19</v>
      </c>
      <c r="VYM12" s="12" t="s">
        <v>15</v>
      </c>
      <c r="VYN12" s="13" t="s">
        <v>21</v>
      </c>
      <c r="VYO12" s="8">
        <v>42796</v>
      </c>
      <c r="VYP12" s="12" t="s">
        <v>19</v>
      </c>
      <c r="VYQ12" s="12" t="s">
        <v>15</v>
      </c>
      <c r="VYR12" s="13" t="s">
        <v>21</v>
      </c>
      <c r="VYS12" s="8">
        <v>42796</v>
      </c>
      <c r="VYT12" s="12" t="s">
        <v>19</v>
      </c>
      <c r="VYU12" s="12" t="s">
        <v>15</v>
      </c>
      <c r="VYV12" s="13" t="s">
        <v>21</v>
      </c>
      <c r="VYW12" s="8">
        <v>42796</v>
      </c>
      <c r="VYX12" s="12" t="s">
        <v>19</v>
      </c>
      <c r="VYY12" s="12" t="s">
        <v>15</v>
      </c>
      <c r="VYZ12" s="13" t="s">
        <v>21</v>
      </c>
      <c r="VZA12" s="8">
        <v>42796</v>
      </c>
      <c r="VZB12" s="12" t="s">
        <v>19</v>
      </c>
      <c r="VZC12" s="12" t="s">
        <v>15</v>
      </c>
      <c r="VZD12" s="13" t="s">
        <v>21</v>
      </c>
      <c r="VZE12" s="8">
        <v>42796</v>
      </c>
      <c r="VZF12" s="12" t="s">
        <v>19</v>
      </c>
      <c r="VZG12" s="12" t="s">
        <v>15</v>
      </c>
      <c r="VZH12" s="13" t="s">
        <v>21</v>
      </c>
      <c r="VZI12" s="8">
        <v>42796</v>
      </c>
      <c r="VZJ12" s="12" t="s">
        <v>19</v>
      </c>
      <c r="VZK12" s="12" t="s">
        <v>15</v>
      </c>
      <c r="VZL12" s="13" t="s">
        <v>21</v>
      </c>
      <c r="VZM12" s="8">
        <v>42796</v>
      </c>
      <c r="VZN12" s="12" t="s">
        <v>19</v>
      </c>
      <c r="VZO12" s="12" t="s">
        <v>15</v>
      </c>
      <c r="VZP12" s="13" t="s">
        <v>21</v>
      </c>
      <c r="VZQ12" s="8">
        <v>42796</v>
      </c>
      <c r="VZR12" s="12" t="s">
        <v>19</v>
      </c>
      <c r="VZS12" s="12" t="s">
        <v>15</v>
      </c>
      <c r="VZT12" s="13" t="s">
        <v>21</v>
      </c>
      <c r="VZU12" s="8">
        <v>42796</v>
      </c>
      <c r="VZV12" s="12" t="s">
        <v>19</v>
      </c>
      <c r="VZW12" s="12" t="s">
        <v>15</v>
      </c>
      <c r="VZX12" s="13" t="s">
        <v>21</v>
      </c>
      <c r="VZY12" s="8">
        <v>42796</v>
      </c>
      <c r="VZZ12" s="12" t="s">
        <v>19</v>
      </c>
      <c r="WAA12" s="12" t="s">
        <v>15</v>
      </c>
      <c r="WAB12" s="13" t="s">
        <v>21</v>
      </c>
      <c r="WAC12" s="8">
        <v>42796</v>
      </c>
      <c r="WAD12" s="12" t="s">
        <v>19</v>
      </c>
      <c r="WAE12" s="12" t="s">
        <v>15</v>
      </c>
      <c r="WAF12" s="13" t="s">
        <v>21</v>
      </c>
      <c r="WAG12" s="8">
        <v>42796</v>
      </c>
      <c r="WAH12" s="12" t="s">
        <v>19</v>
      </c>
      <c r="WAI12" s="12" t="s">
        <v>15</v>
      </c>
      <c r="WAJ12" s="13" t="s">
        <v>21</v>
      </c>
      <c r="WAK12" s="8">
        <v>42796</v>
      </c>
      <c r="WAL12" s="12" t="s">
        <v>19</v>
      </c>
      <c r="WAM12" s="12" t="s">
        <v>15</v>
      </c>
      <c r="WAN12" s="13" t="s">
        <v>21</v>
      </c>
      <c r="WAO12" s="8">
        <v>42796</v>
      </c>
      <c r="WAP12" s="12" t="s">
        <v>19</v>
      </c>
      <c r="WAQ12" s="12" t="s">
        <v>15</v>
      </c>
      <c r="WAR12" s="13" t="s">
        <v>21</v>
      </c>
      <c r="WAS12" s="8">
        <v>42796</v>
      </c>
      <c r="WAT12" s="12" t="s">
        <v>19</v>
      </c>
      <c r="WAU12" s="12" t="s">
        <v>15</v>
      </c>
      <c r="WAV12" s="13" t="s">
        <v>21</v>
      </c>
      <c r="WAW12" s="8">
        <v>42796</v>
      </c>
      <c r="WAX12" s="12" t="s">
        <v>19</v>
      </c>
      <c r="WAY12" s="12" t="s">
        <v>15</v>
      </c>
      <c r="WAZ12" s="13" t="s">
        <v>21</v>
      </c>
      <c r="WBA12" s="8">
        <v>42796</v>
      </c>
      <c r="WBB12" s="12" t="s">
        <v>19</v>
      </c>
      <c r="WBC12" s="12" t="s">
        <v>15</v>
      </c>
      <c r="WBD12" s="13" t="s">
        <v>21</v>
      </c>
      <c r="WBE12" s="8">
        <v>42796</v>
      </c>
      <c r="WBF12" s="12" t="s">
        <v>19</v>
      </c>
      <c r="WBG12" s="12" t="s">
        <v>15</v>
      </c>
      <c r="WBH12" s="13" t="s">
        <v>21</v>
      </c>
      <c r="WBI12" s="8">
        <v>42796</v>
      </c>
      <c r="WBJ12" s="12" t="s">
        <v>19</v>
      </c>
      <c r="WBK12" s="12" t="s">
        <v>15</v>
      </c>
      <c r="WBL12" s="13" t="s">
        <v>21</v>
      </c>
      <c r="WBM12" s="8">
        <v>42796</v>
      </c>
      <c r="WBN12" s="12" t="s">
        <v>19</v>
      </c>
      <c r="WBO12" s="12" t="s">
        <v>15</v>
      </c>
      <c r="WBP12" s="13" t="s">
        <v>21</v>
      </c>
      <c r="WBQ12" s="8">
        <v>42796</v>
      </c>
      <c r="WBR12" s="12" t="s">
        <v>19</v>
      </c>
      <c r="WBS12" s="12" t="s">
        <v>15</v>
      </c>
      <c r="WBT12" s="13" t="s">
        <v>21</v>
      </c>
      <c r="WBU12" s="8">
        <v>42796</v>
      </c>
      <c r="WBV12" s="12" t="s">
        <v>19</v>
      </c>
      <c r="WBW12" s="12" t="s">
        <v>15</v>
      </c>
      <c r="WBX12" s="13" t="s">
        <v>21</v>
      </c>
      <c r="WBY12" s="8">
        <v>42796</v>
      </c>
      <c r="WBZ12" s="12" t="s">
        <v>19</v>
      </c>
      <c r="WCA12" s="12" t="s">
        <v>15</v>
      </c>
      <c r="WCB12" s="13" t="s">
        <v>21</v>
      </c>
      <c r="WCC12" s="8">
        <v>42796</v>
      </c>
      <c r="WCD12" s="12" t="s">
        <v>19</v>
      </c>
      <c r="WCE12" s="12" t="s">
        <v>15</v>
      </c>
      <c r="WCF12" s="13" t="s">
        <v>21</v>
      </c>
      <c r="WCG12" s="8">
        <v>42796</v>
      </c>
      <c r="WCH12" s="12" t="s">
        <v>19</v>
      </c>
      <c r="WCI12" s="12" t="s">
        <v>15</v>
      </c>
      <c r="WCJ12" s="13" t="s">
        <v>21</v>
      </c>
      <c r="WCK12" s="8">
        <v>42796</v>
      </c>
      <c r="WCL12" s="12" t="s">
        <v>19</v>
      </c>
      <c r="WCM12" s="12" t="s">
        <v>15</v>
      </c>
      <c r="WCN12" s="13" t="s">
        <v>21</v>
      </c>
      <c r="WCO12" s="8">
        <v>42796</v>
      </c>
      <c r="WCP12" s="12" t="s">
        <v>19</v>
      </c>
      <c r="WCQ12" s="12" t="s">
        <v>15</v>
      </c>
      <c r="WCR12" s="13" t="s">
        <v>21</v>
      </c>
      <c r="WCS12" s="8">
        <v>42796</v>
      </c>
      <c r="WCT12" s="12" t="s">
        <v>19</v>
      </c>
      <c r="WCU12" s="12" t="s">
        <v>15</v>
      </c>
      <c r="WCV12" s="13" t="s">
        <v>21</v>
      </c>
      <c r="WCW12" s="8">
        <v>42796</v>
      </c>
      <c r="WCX12" s="12" t="s">
        <v>19</v>
      </c>
      <c r="WCY12" s="12" t="s">
        <v>15</v>
      </c>
      <c r="WCZ12" s="13" t="s">
        <v>21</v>
      </c>
      <c r="WDA12" s="8">
        <v>42796</v>
      </c>
      <c r="WDB12" s="12" t="s">
        <v>19</v>
      </c>
      <c r="WDC12" s="12" t="s">
        <v>15</v>
      </c>
      <c r="WDD12" s="13" t="s">
        <v>21</v>
      </c>
      <c r="WDE12" s="8">
        <v>42796</v>
      </c>
      <c r="WDF12" s="12" t="s">
        <v>19</v>
      </c>
      <c r="WDG12" s="12" t="s">
        <v>15</v>
      </c>
      <c r="WDH12" s="13" t="s">
        <v>21</v>
      </c>
      <c r="WDI12" s="8">
        <v>42796</v>
      </c>
      <c r="WDJ12" s="12" t="s">
        <v>19</v>
      </c>
      <c r="WDK12" s="12" t="s">
        <v>15</v>
      </c>
      <c r="WDL12" s="13" t="s">
        <v>21</v>
      </c>
      <c r="WDM12" s="8">
        <v>42796</v>
      </c>
      <c r="WDN12" s="12" t="s">
        <v>19</v>
      </c>
      <c r="WDO12" s="12" t="s">
        <v>15</v>
      </c>
      <c r="WDP12" s="13" t="s">
        <v>21</v>
      </c>
      <c r="WDQ12" s="8">
        <v>42796</v>
      </c>
      <c r="WDR12" s="12" t="s">
        <v>19</v>
      </c>
      <c r="WDS12" s="12" t="s">
        <v>15</v>
      </c>
      <c r="WDT12" s="13" t="s">
        <v>21</v>
      </c>
      <c r="WDU12" s="8">
        <v>42796</v>
      </c>
      <c r="WDV12" s="12" t="s">
        <v>19</v>
      </c>
      <c r="WDW12" s="12" t="s">
        <v>15</v>
      </c>
      <c r="WDX12" s="13" t="s">
        <v>21</v>
      </c>
      <c r="WDY12" s="8">
        <v>42796</v>
      </c>
      <c r="WDZ12" s="12" t="s">
        <v>19</v>
      </c>
      <c r="WEA12" s="12" t="s">
        <v>15</v>
      </c>
      <c r="WEB12" s="13" t="s">
        <v>21</v>
      </c>
      <c r="WEC12" s="8">
        <v>42796</v>
      </c>
      <c r="WED12" s="12" t="s">
        <v>19</v>
      </c>
      <c r="WEE12" s="12" t="s">
        <v>15</v>
      </c>
      <c r="WEF12" s="13" t="s">
        <v>21</v>
      </c>
      <c r="WEG12" s="8">
        <v>42796</v>
      </c>
      <c r="WEH12" s="12" t="s">
        <v>19</v>
      </c>
      <c r="WEI12" s="12" t="s">
        <v>15</v>
      </c>
      <c r="WEJ12" s="13" t="s">
        <v>21</v>
      </c>
      <c r="WEK12" s="8">
        <v>42796</v>
      </c>
      <c r="WEL12" s="12" t="s">
        <v>19</v>
      </c>
      <c r="WEM12" s="12" t="s">
        <v>15</v>
      </c>
      <c r="WEN12" s="13" t="s">
        <v>21</v>
      </c>
      <c r="WEO12" s="8">
        <v>42796</v>
      </c>
      <c r="WEP12" s="12" t="s">
        <v>19</v>
      </c>
      <c r="WEQ12" s="12" t="s">
        <v>15</v>
      </c>
      <c r="WER12" s="13" t="s">
        <v>21</v>
      </c>
      <c r="WES12" s="8">
        <v>42796</v>
      </c>
      <c r="WET12" s="12" t="s">
        <v>19</v>
      </c>
      <c r="WEU12" s="12" t="s">
        <v>15</v>
      </c>
      <c r="WEV12" s="13" t="s">
        <v>21</v>
      </c>
      <c r="WEW12" s="8">
        <v>42796</v>
      </c>
      <c r="WEX12" s="12" t="s">
        <v>19</v>
      </c>
      <c r="WEY12" s="12" t="s">
        <v>15</v>
      </c>
      <c r="WEZ12" s="13" t="s">
        <v>21</v>
      </c>
      <c r="WFA12" s="8">
        <v>42796</v>
      </c>
      <c r="WFB12" s="12" t="s">
        <v>19</v>
      </c>
      <c r="WFC12" s="12" t="s">
        <v>15</v>
      </c>
      <c r="WFD12" s="13" t="s">
        <v>21</v>
      </c>
      <c r="WFE12" s="8">
        <v>42796</v>
      </c>
      <c r="WFF12" s="12" t="s">
        <v>19</v>
      </c>
      <c r="WFG12" s="12" t="s">
        <v>15</v>
      </c>
      <c r="WFH12" s="13" t="s">
        <v>21</v>
      </c>
      <c r="WFI12" s="8">
        <v>42796</v>
      </c>
      <c r="WFJ12" s="12" t="s">
        <v>19</v>
      </c>
      <c r="WFK12" s="12" t="s">
        <v>15</v>
      </c>
      <c r="WFL12" s="13" t="s">
        <v>21</v>
      </c>
      <c r="WFM12" s="8">
        <v>42796</v>
      </c>
      <c r="WFN12" s="12" t="s">
        <v>19</v>
      </c>
      <c r="WFO12" s="12" t="s">
        <v>15</v>
      </c>
      <c r="WFP12" s="13" t="s">
        <v>21</v>
      </c>
      <c r="WFQ12" s="8">
        <v>42796</v>
      </c>
      <c r="WFR12" s="12" t="s">
        <v>19</v>
      </c>
      <c r="WFS12" s="12" t="s">
        <v>15</v>
      </c>
      <c r="WFT12" s="13" t="s">
        <v>21</v>
      </c>
      <c r="WFU12" s="8">
        <v>42796</v>
      </c>
      <c r="WFV12" s="12" t="s">
        <v>19</v>
      </c>
      <c r="WFW12" s="12" t="s">
        <v>15</v>
      </c>
      <c r="WFX12" s="13" t="s">
        <v>21</v>
      </c>
      <c r="WFY12" s="8">
        <v>42796</v>
      </c>
      <c r="WFZ12" s="12" t="s">
        <v>19</v>
      </c>
      <c r="WGA12" s="12" t="s">
        <v>15</v>
      </c>
      <c r="WGB12" s="13" t="s">
        <v>21</v>
      </c>
      <c r="WGC12" s="8">
        <v>42796</v>
      </c>
      <c r="WGD12" s="12" t="s">
        <v>19</v>
      </c>
      <c r="WGE12" s="12" t="s">
        <v>15</v>
      </c>
      <c r="WGF12" s="13" t="s">
        <v>21</v>
      </c>
      <c r="WGG12" s="8">
        <v>42796</v>
      </c>
      <c r="WGH12" s="12" t="s">
        <v>19</v>
      </c>
      <c r="WGI12" s="12" t="s">
        <v>15</v>
      </c>
      <c r="WGJ12" s="13" t="s">
        <v>21</v>
      </c>
      <c r="WGK12" s="8">
        <v>42796</v>
      </c>
      <c r="WGL12" s="12" t="s">
        <v>19</v>
      </c>
      <c r="WGM12" s="12" t="s">
        <v>15</v>
      </c>
      <c r="WGN12" s="13" t="s">
        <v>21</v>
      </c>
      <c r="WGO12" s="8">
        <v>42796</v>
      </c>
      <c r="WGP12" s="12" t="s">
        <v>19</v>
      </c>
      <c r="WGQ12" s="12" t="s">
        <v>15</v>
      </c>
      <c r="WGR12" s="13" t="s">
        <v>21</v>
      </c>
      <c r="WGS12" s="8">
        <v>42796</v>
      </c>
      <c r="WGT12" s="12" t="s">
        <v>19</v>
      </c>
      <c r="WGU12" s="12" t="s">
        <v>15</v>
      </c>
      <c r="WGV12" s="13" t="s">
        <v>21</v>
      </c>
      <c r="WGW12" s="8">
        <v>42796</v>
      </c>
      <c r="WGX12" s="12" t="s">
        <v>19</v>
      </c>
      <c r="WGY12" s="12" t="s">
        <v>15</v>
      </c>
      <c r="WGZ12" s="13" t="s">
        <v>21</v>
      </c>
      <c r="WHA12" s="8">
        <v>42796</v>
      </c>
      <c r="WHB12" s="12" t="s">
        <v>19</v>
      </c>
      <c r="WHC12" s="12" t="s">
        <v>15</v>
      </c>
      <c r="WHD12" s="13" t="s">
        <v>21</v>
      </c>
      <c r="WHE12" s="8">
        <v>42796</v>
      </c>
      <c r="WHF12" s="12" t="s">
        <v>19</v>
      </c>
      <c r="WHG12" s="12" t="s">
        <v>15</v>
      </c>
      <c r="WHH12" s="13" t="s">
        <v>21</v>
      </c>
      <c r="WHI12" s="8">
        <v>42796</v>
      </c>
      <c r="WHJ12" s="12" t="s">
        <v>19</v>
      </c>
      <c r="WHK12" s="12" t="s">
        <v>15</v>
      </c>
      <c r="WHL12" s="13" t="s">
        <v>21</v>
      </c>
      <c r="WHM12" s="8">
        <v>42796</v>
      </c>
      <c r="WHN12" s="12" t="s">
        <v>19</v>
      </c>
      <c r="WHO12" s="12" t="s">
        <v>15</v>
      </c>
      <c r="WHP12" s="13" t="s">
        <v>21</v>
      </c>
      <c r="WHQ12" s="8">
        <v>42796</v>
      </c>
      <c r="WHR12" s="12" t="s">
        <v>19</v>
      </c>
      <c r="WHS12" s="12" t="s">
        <v>15</v>
      </c>
      <c r="WHT12" s="13" t="s">
        <v>21</v>
      </c>
      <c r="WHU12" s="8">
        <v>42796</v>
      </c>
      <c r="WHV12" s="12" t="s">
        <v>19</v>
      </c>
      <c r="WHW12" s="12" t="s">
        <v>15</v>
      </c>
      <c r="WHX12" s="13" t="s">
        <v>21</v>
      </c>
      <c r="WHY12" s="8">
        <v>42796</v>
      </c>
      <c r="WHZ12" s="12" t="s">
        <v>19</v>
      </c>
      <c r="WIA12" s="12" t="s">
        <v>15</v>
      </c>
      <c r="WIB12" s="13" t="s">
        <v>21</v>
      </c>
      <c r="WIC12" s="8">
        <v>42796</v>
      </c>
      <c r="WID12" s="12" t="s">
        <v>19</v>
      </c>
      <c r="WIE12" s="12" t="s">
        <v>15</v>
      </c>
      <c r="WIF12" s="13" t="s">
        <v>21</v>
      </c>
      <c r="WIG12" s="8">
        <v>42796</v>
      </c>
      <c r="WIH12" s="12" t="s">
        <v>19</v>
      </c>
      <c r="WII12" s="12" t="s">
        <v>15</v>
      </c>
      <c r="WIJ12" s="13" t="s">
        <v>21</v>
      </c>
      <c r="WIK12" s="8">
        <v>42796</v>
      </c>
      <c r="WIL12" s="12" t="s">
        <v>19</v>
      </c>
      <c r="WIM12" s="12" t="s">
        <v>15</v>
      </c>
      <c r="WIN12" s="13" t="s">
        <v>21</v>
      </c>
      <c r="WIO12" s="8">
        <v>42796</v>
      </c>
      <c r="WIP12" s="12" t="s">
        <v>19</v>
      </c>
      <c r="WIQ12" s="12" t="s">
        <v>15</v>
      </c>
      <c r="WIR12" s="13" t="s">
        <v>21</v>
      </c>
      <c r="WIS12" s="8">
        <v>42796</v>
      </c>
      <c r="WIT12" s="12" t="s">
        <v>19</v>
      </c>
      <c r="WIU12" s="12" t="s">
        <v>15</v>
      </c>
      <c r="WIV12" s="13" t="s">
        <v>21</v>
      </c>
      <c r="WIW12" s="8">
        <v>42796</v>
      </c>
      <c r="WIX12" s="12" t="s">
        <v>19</v>
      </c>
      <c r="WIY12" s="12" t="s">
        <v>15</v>
      </c>
      <c r="WIZ12" s="13" t="s">
        <v>21</v>
      </c>
      <c r="WJA12" s="8">
        <v>42796</v>
      </c>
      <c r="WJB12" s="12" t="s">
        <v>19</v>
      </c>
      <c r="WJC12" s="12" t="s">
        <v>15</v>
      </c>
      <c r="WJD12" s="13" t="s">
        <v>21</v>
      </c>
      <c r="WJE12" s="8">
        <v>42796</v>
      </c>
      <c r="WJF12" s="12" t="s">
        <v>19</v>
      </c>
      <c r="WJG12" s="12" t="s">
        <v>15</v>
      </c>
      <c r="WJH12" s="13" t="s">
        <v>21</v>
      </c>
      <c r="WJI12" s="8">
        <v>42796</v>
      </c>
      <c r="WJJ12" s="12" t="s">
        <v>19</v>
      </c>
      <c r="WJK12" s="12" t="s">
        <v>15</v>
      </c>
      <c r="WJL12" s="13" t="s">
        <v>21</v>
      </c>
      <c r="WJM12" s="8">
        <v>42796</v>
      </c>
      <c r="WJN12" s="12" t="s">
        <v>19</v>
      </c>
      <c r="WJO12" s="12" t="s">
        <v>15</v>
      </c>
      <c r="WJP12" s="13" t="s">
        <v>21</v>
      </c>
      <c r="WJQ12" s="8">
        <v>42796</v>
      </c>
      <c r="WJR12" s="12" t="s">
        <v>19</v>
      </c>
      <c r="WJS12" s="12" t="s">
        <v>15</v>
      </c>
      <c r="WJT12" s="13" t="s">
        <v>21</v>
      </c>
      <c r="WJU12" s="8">
        <v>42796</v>
      </c>
      <c r="WJV12" s="12" t="s">
        <v>19</v>
      </c>
      <c r="WJW12" s="12" t="s">
        <v>15</v>
      </c>
      <c r="WJX12" s="13" t="s">
        <v>21</v>
      </c>
      <c r="WJY12" s="8">
        <v>42796</v>
      </c>
      <c r="WJZ12" s="12" t="s">
        <v>19</v>
      </c>
      <c r="WKA12" s="12" t="s">
        <v>15</v>
      </c>
      <c r="WKB12" s="13" t="s">
        <v>21</v>
      </c>
      <c r="WKC12" s="8">
        <v>42796</v>
      </c>
      <c r="WKD12" s="12" t="s">
        <v>19</v>
      </c>
      <c r="WKE12" s="12" t="s">
        <v>15</v>
      </c>
      <c r="WKF12" s="13" t="s">
        <v>21</v>
      </c>
      <c r="WKG12" s="8">
        <v>42796</v>
      </c>
      <c r="WKH12" s="12" t="s">
        <v>19</v>
      </c>
      <c r="WKI12" s="12" t="s">
        <v>15</v>
      </c>
      <c r="WKJ12" s="13" t="s">
        <v>21</v>
      </c>
      <c r="WKK12" s="8">
        <v>42796</v>
      </c>
      <c r="WKL12" s="12" t="s">
        <v>19</v>
      </c>
      <c r="WKM12" s="12" t="s">
        <v>15</v>
      </c>
      <c r="WKN12" s="13" t="s">
        <v>21</v>
      </c>
      <c r="WKO12" s="8">
        <v>42796</v>
      </c>
      <c r="WKP12" s="12" t="s">
        <v>19</v>
      </c>
      <c r="WKQ12" s="12" t="s">
        <v>15</v>
      </c>
      <c r="WKR12" s="13" t="s">
        <v>21</v>
      </c>
      <c r="WKS12" s="8">
        <v>42796</v>
      </c>
      <c r="WKT12" s="12" t="s">
        <v>19</v>
      </c>
      <c r="WKU12" s="12" t="s">
        <v>15</v>
      </c>
      <c r="WKV12" s="13" t="s">
        <v>21</v>
      </c>
      <c r="WKW12" s="8">
        <v>42796</v>
      </c>
      <c r="WKX12" s="12" t="s">
        <v>19</v>
      </c>
      <c r="WKY12" s="12" t="s">
        <v>15</v>
      </c>
      <c r="WKZ12" s="13" t="s">
        <v>21</v>
      </c>
      <c r="WLA12" s="8">
        <v>42796</v>
      </c>
      <c r="WLB12" s="12" t="s">
        <v>19</v>
      </c>
      <c r="WLC12" s="12" t="s">
        <v>15</v>
      </c>
      <c r="WLD12" s="13" t="s">
        <v>21</v>
      </c>
      <c r="WLE12" s="8">
        <v>42796</v>
      </c>
      <c r="WLF12" s="12" t="s">
        <v>19</v>
      </c>
      <c r="WLG12" s="12" t="s">
        <v>15</v>
      </c>
      <c r="WLH12" s="13" t="s">
        <v>21</v>
      </c>
      <c r="WLI12" s="8">
        <v>42796</v>
      </c>
      <c r="WLJ12" s="12" t="s">
        <v>19</v>
      </c>
      <c r="WLK12" s="12" t="s">
        <v>15</v>
      </c>
      <c r="WLL12" s="13" t="s">
        <v>21</v>
      </c>
      <c r="WLM12" s="8">
        <v>42796</v>
      </c>
      <c r="WLN12" s="12" t="s">
        <v>19</v>
      </c>
      <c r="WLO12" s="12" t="s">
        <v>15</v>
      </c>
      <c r="WLP12" s="13" t="s">
        <v>21</v>
      </c>
      <c r="WLQ12" s="8">
        <v>42796</v>
      </c>
      <c r="WLR12" s="12" t="s">
        <v>19</v>
      </c>
      <c r="WLS12" s="12" t="s">
        <v>15</v>
      </c>
      <c r="WLT12" s="13" t="s">
        <v>21</v>
      </c>
      <c r="WLU12" s="8">
        <v>42796</v>
      </c>
      <c r="WLV12" s="12" t="s">
        <v>19</v>
      </c>
      <c r="WLW12" s="12" t="s">
        <v>15</v>
      </c>
      <c r="WLX12" s="13" t="s">
        <v>21</v>
      </c>
      <c r="WLY12" s="8">
        <v>42796</v>
      </c>
      <c r="WLZ12" s="12" t="s">
        <v>19</v>
      </c>
      <c r="WMA12" s="12" t="s">
        <v>15</v>
      </c>
      <c r="WMB12" s="13" t="s">
        <v>21</v>
      </c>
      <c r="WMC12" s="8">
        <v>42796</v>
      </c>
      <c r="WMD12" s="12" t="s">
        <v>19</v>
      </c>
      <c r="WME12" s="12" t="s">
        <v>15</v>
      </c>
      <c r="WMF12" s="13" t="s">
        <v>21</v>
      </c>
      <c r="WMG12" s="8">
        <v>42796</v>
      </c>
      <c r="WMH12" s="12" t="s">
        <v>19</v>
      </c>
      <c r="WMI12" s="12" t="s">
        <v>15</v>
      </c>
      <c r="WMJ12" s="13" t="s">
        <v>21</v>
      </c>
      <c r="WMK12" s="8">
        <v>42796</v>
      </c>
      <c r="WML12" s="12" t="s">
        <v>19</v>
      </c>
      <c r="WMM12" s="12" t="s">
        <v>15</v>
      </c>
      <c r="WMN12" s="13" t="s">
        <v>21</v>
      </c>
      <c r="WMO12" s="8">
        <v>42796</v>
      </c>
      <c r="WMP12" s="12" t="s">
        <v>19</v>
      </c>
      <c r="WMQ12" s="12" t="s">
        <v>15</v>
      </c>
      <c r="WMR12" s="13" t="s">
        <v>21</v>
      </c>
      <c r="WMS12" s="8">
        <v>42796</v>
      </c>
      <c r="WMT12" s="12" t="s">
        <v>19</v>
      </c>
      <c r="WMU12" s="12" t="s">
        <v>15</v>
      </c>
      <c r="WMV12" s="13" t="s">
        <v>21</v>
      </c>
      <c r="WMW12" s="8">
        <v>42796</v>
      </c>
      <c r="WMX12" s="12" t="s">
        <v>19</v>
      </c>
      <c r="WMY12" s="12" t="s">
        <v>15</v>
      </c>
      <c r="WMZ12" s="13" t="s">
        <v>21</v>
      </c>
      <c r="WNA12" s="8">
        <v>42796</v>
      </c>
      <c r="WNB12" s="12" t="s">
        <v>19</v>
      </c>
      <c r="WNC12" s="12" t="s">
        <v>15</v>
      </c>
      <c r="WND12" s="13" t="s">
        <v>21</v>
      </c>
      <c r="WNE12" s="8">
        <v>42796</v>
      </c>
      <c r="WNF12" s="12" t="s">
        <v>19</v>
      </c>
      <c r="WNG12" s="12" t="s">
        <v>15</v>
      </c>
      <c r="WNH12" s="13" t="s">
        <v>21</v>
      </c>
      <c r="WNI12" s="8">
        <v>42796</v>
      </c>
      <c r="WNJ12" s="12" t="s">
        <v>19</v>
      </c>
      <c r="WNK12" s="12" t="s">
        <v>15</v>
      </c>
      <c r="WNL12" s="13" t="s">
        <v>21</v>
      </c>
      <c r="WNM12" s="8">
        <v>42796</v>
      </c>
      <c r="WNN12" s="12" t="s">
        <v>19</v>
      </c>
      <c r="WNO12" s="12" t="s">
        <v>15</v>
      </c>
      <c r="WNP12" s="13" t="s">
        <v>21</v>
      </c>
      <c r="WNQ12" s="8">
        <v>42796</v>
      </c>
      <c r="WNR12" s="12" t="s">
        <v>19</v>
      </c>
      <c r="WNS12" s="12" t="s">
        <v>15</v>
      </c>
      <c r="WNT12" s="13" t="s">
        <v>21</v>
      </c>
      <c r="WNU12" s="8">
        <v>42796</v>
      </c>
      <c r="WNV12" s="12" t="s">
        <v>19</v>
      </c>
      <c r="WNW12" s="12" t="s">
        <v>15</v>
      </c>
      <c r="WNX12" s="13" t="s">
        <v>21</v>
      </c>
      <c r="WNY12" s="8">
        <v>42796</v>
      </c>
      <c r="WNZ12" s="12" t="s">
        <v>19</v>
      </c>
      <c r="WOA12" s="12" t="s">
        <v>15</v>
      </c>
      <c r="WOB12" s="13" t="s">
        <v>21</v>
      </c>
      <c r="WOC12" s="8">
        <v>42796</v>
      </c>
      <c r="WOD12" s="12" t="s">
        <v>19</v>
      </c>
      <c r="WOE12" s="12" t="s">
        <v>15</v>
      </c>
      <c r="WOF12" s="13" t="s">
        <v>21</v>
      </c>
      <c r="WOG12" s="8">
        <v>42796</v>
      </c>
      <c r="WOH12" s="12" t="s">
        <v>19</v>
      </c>
      <c r="WOI12" s="12" t="s">
        <v>15</v>
      </c>
      <c r="WOJ12" s="13" t="s">
        <v>21</v>
      </c>
      <c r="WOK12" s="8">
        <v>42796</v>
      </c>
      <c r="WOL12" s="12" t="s">
        <v>19</v>
      </c>
      <c r="WOM12" s="12" t="s">
        <v>15</v>
      </c>
      <c r="WON12" s="13" t="s">
        <v>21</v>
      </c>
      <c r="WOO12" s="8">
        <v>42796</v>
      </c>
      <c r="WOP12" s="12" t="s">
        <v>19</v>
      </c>
      <c r="WOQ12" s="12" t="s">
        <v>15</v>
      </c>
      <c r="WOR12" s="13" t="s">
        <v>21</v>
      </c>
      <c r="WOS12" s="8">
        <v>42796</v>
      </c>
      <c r="WOT12" s="12" t="s">
        <v>19</v>
      </c>
      <c r="WOU12" s="12" t="s">
        <v>15</v>
      </c>
      <c r="WOV12" s="13" t="s">
        <v>21</v>
      </c>
      <c r="WOW12" s="8">
        <v>42796</v>
      </c>
      <c r="WOX12" s="12" t="s">
        <v>19</v>
      </c>
      <c r="WOY12" s="12" t="s">
        <v>15</v>
      </c>
      <c r="WOZ12" s="13" t="s">
        <v>21</v>
      </c>
      <c r="WPA12" s="8">
        <v>42796</v>
      </c>
      <c r="WPB12" s="12" t="s">
        <v>19</v>
      </c>
      <c r="WPC12" s="12" t="s">
        <v>15</v>
      </c>
      <c r="WPD12" s="13" t="s">
        <v>21</v>
      </c>
      <c r="WPE12" s="8">
        <v>42796</v>
      </c>
      <c r="WPF12" s="12" t="s">
        <v>19</v>
      </c>
      <c r="WPG12" s="12" t="s">
        <v>15</v>
      </c>
      <c r="WPH12" s="13" t="s">
        <v>21</v>
      </c>
      <c r="WPI12" s="8">
        <v>42796</v>
      </c>
      <c r="WPJ12" s="12" t="s">
        <v>19</v>
      </c>
      <c r="WPK12" s="12" t="s">
        <v>15</v>
      </c>
      <c r="WPL12" s="13" t="s">
        <v>21</v>
      </c>
      <c r="WPM12" s="8">
        <v>42796</v>
      </c>
      <c r="WPN12" s="12" t="s">
        <v>19</v>
      </c>
      <c r="WPO12" s="12" t="s">
        <v>15</v>
      </c>
      <c r="WPP12" s="13" t="s">
        <v>21</v>
      </c>
      <c r="WPQ12" s="8">
        <v>42796</v>
      </c>
      <c r="WPR12" s="12" t="s">
        <v>19</v>
      </c>
      <c r="WPS12" s="12" t="s">
        <v>15</v>
      </c>
      <c r="WPT12" s="13" t="s">
        <v>21</v>
      </c>
      <c r="WPU12" s="8">
        <v>42796</v>
      </c>
      <c r="WPV12" s="12" t="s">
        <v>19</v>
      </c>
      <c r="WPW12" s="12" t="s">
        <v>15</v>
      </c>
      <c r="WPX12" s="13" t="s">
        <v>21</v>
      </c>
      <c r="WPY12" s="8">
        <v>42796</v>
      </c>
      <c r="WPZ12" s="12" t="s">
        <v>19</v>
      </c>
      <c r="WQA12" s="12" t="s">
        <v>15</v>
      </c>
      <c r="WQB12" s="13" t="s">
        <v>21</v>
      </c>
      <c r="WQC12" s="8">
        <v>42796</v>
      </c>
      <c r="WQD12" s="12" t="s">
        <v>19</v>
      </c>
      <c r="WQE12" s="12" t="s">
        <v>15</v>
      </c>
      <c r="WQF12" s="13" t="s">
        <v>21</v>
      </c>
      <c r="WQG12" s="8">
        <v>42796</v>
      </c>
      <c r="WQH12" s="12" t="s">
        <v>19</v>
      </c>
      <c r="WQI12" s="12" t="s">
        <v>15</v>
      </c>
      <c r="WQJ12" s="13" t="s">
        <v>21</v>
      </c>
      <c r="WQK12" s="8">
        <v>42796</v>
      </c>
      <c r="WQL12" s="12" t="s">
        <v>19</v>
      </c>
      <c r="WQM12" s="12" t="s">
        <v>15</v>
      </c>
      <c r="WQN12" s="13" t="s">
        <v>21</v>
      </c>
      <c r="WQO12" s="8">
        <v>42796</v>
      </c>
      <c r="WQP12" s="12" t="s">
        <v>19</v>
      </c>
      <c r="WQQ12" s="12" t="s">
        <v>15</v>
      </c>
      <c r="WQR12" s="13" t="s">
        <v>21</v>
      </c>
      <c r="WQS12" s="8">
        <v>42796</v>
      </c>
      <c r="WQT12" s="12" t="s">
        <v>19</v>
      </c>
      <c r="WQU12" s="12" t="s">
        <v>15</v>
      </c>
      <c r="WQV12" s="13" t="s">
        <v>21</v>
      </c>
      <c r="WQW12" s="8">
        <v>42796</v>
      </c>
      <c r="WQX12" s="12" t="s">
        <v>19</v>
      </c>
      <c r="WQY12" s="12" t="s">
        <v>15</v>
      </c>
      <c r="WQZ12" s="13" t="s">
        <v>21</v>
      </c>
      <c r="WRA12" s="8">
        <v>42796</v>
      </c>
      <c r="WRB12" s="12" t="s">
        <v>19</v>
      </c>
      <c r="WRC12" s="12" t="s">
        <v>15</v>
      </c>
      <c r="WRD12" s="13" t="s">
        <v>21</v>
      </c>
      <c r="WRE12" s="8">
        <v>42796</v>
      </c>
      <c r="WRF12" s="12" t="s">
        <v>19</v>
      </c>
      <c r="WRG12" s="12" t="s">
        <v>15</v>
      </c>
      <c r="WRH12" s="13" t="s">
        <v>21</v>
      </c>
      <c r="WRI12" s="8">
        <v>42796</v>
      </c>
      <c r="WRJ12" s="12" t="s">
        <v>19</v>
      </c>
      <c r="WRK12" s="12" t="s">
        <v>15</v>
      </c>
      <c r="WRL12" s="13" t="s">
        <v>21</v>
      </c>
      <c r="WRM12" s="8">
        <v>42796</v>
      </c>
      <c r="WRN12" s="12" t="s">
        <v>19</v>
      </c>
      <c r="WRO12" s="12" t="s">
        <v>15</v>
      </c>
      <c r="WRP12" s="13" t="s">
        <v>21</v>
      </c>
      <c r="WRQ12" s="8">
        <v>42796</v>
      </c>
      <c r="WRR12" s="12" t="s">
        <v>19</v>
      </c>
      <c r="WRS12" s="12" t="s">
        <v>15</v>
      </c>
      <c r="WRT12" s="13" t="s">
        <v>21</v>
      </c>
      <c r="WRU12" s="8">
        <v>42796</v>
      </c>
      <c r="WRV12" s="12" t="s">
        <v>19</v>
      </c>
      <c r="WRW12" s="12" t="s">
        <v>15</v>
      </c>
      <c r="WRX12" s="13" t="s">
        <v>21</v>
      </c>
      <c r="WRY12" s="8">
        <v>42796</v>
      </c>
      <c r="WRZ12" s="12" t="s">
        <v>19</v>
      </c>
      <c r="WSA12" s="12" t="s">
        <v>15</v>
      </c>
      <c r="WSB12" s="13" t="s">
        <v>21</v>
      </c>
      <c r="WSC12" s="8">
        <v>42796</v>
      </c>
      <c r="WSD12" s="12" t="s">
        <v>19</v>
      </c>
      <c r="WSE12" s="12" t="s">
        <v>15</v>
      </c>
      <c r="WSF12" s="13" t="s">
        <v>21</v>
      </c>
      <c r="WSG12" s="8">
        <v>42796</v>
      </c>
      <c r="WSH12" s="12" t="s">
        <v>19</v>
      </c>
      <c r="WSI12" s="12" t="s">
        <v>15</v>
      </c>
      <c r="WSJ12" s="13" t="s">
        <v>21</v>
      </c>
      <c r="WSK12" s="8">
        <v>42796</v>
      </c>
      <c r="WSL12" s="12" t="s">
        <v>19</v>
      </c>
      <c r="WSM12" s="12" t="s">
        <v>15</v>
      </c>
      <c r="WSN12" s="13" t="s">
        <v>21</v>
      </c>
      <c r="WSO12" s="8">
        <v>42796</v>
      </c>
      <c r="WSP12" s="12" t="s">
        <v>19</v>
      </c>
      <c r="WSQ12" s="12" t="s">
        <v>15</v>
      </c>
      <c r="WSR12" s="13" t="s">
        <v>21</v>
      </c>
      <c r="WSS12" s="8">
        <v>42796</v>
      </c>
      <c r="WST12" s="12" t="s">
        <v>19</v>
      </c>
      <c r="WSU12" s="12" t="s">
        <v>15</v>
      </c>
      <c r="WSV12" s="13" t="s">
        <v>21</v>
      </c>
      <c r="WSW12" s="8">
        <v>42796</v>
      </c>
      <c r="WSX12" s="12" t="s">
        <v>19</v>
      </c>
      <c r="WSY12" s="12" t="s">
        <v>15</v>
      </c>
      <c r="WSZ12" s="13" t="s">
        <v>21</v>
      </c>
      <c r="WTA12" s="8">
        <v>42796</v>
      </c>
      <c r="WTB12" s="12" t="s">
        <v>19</v>
      </c>
      <c r="WTC12" s="12" t="s">
        <v>15</v>
      </c>
      <c r="WTD12" s="13" t="s">
        <v>21</v>
      </c>
      <c r="WTE12" s="8">
        <v>42796</v>
      </c>
      <c r="WTF12" s="12" t="s">
        <v>19</v>
      </c>
      <c r="WTG12" s="12" t="s">
        <v>15</v>
      </c>
      <c r="WTH12" s="13" t="s">
        <v>21</v>
      </c>
      <c r="WTI12" s="8">
        <v>42796</v>
      </c>
      <c r="WTJ12" s="12" t="s">
        <v>19</v>
      </c>
      <c r="WTK12" s="12" t="s">
        <v>15</v>
      </c>
      <c r="WTL12" s="13" t="s">
        <v>21</v>
      </c>
      <c r="WTM12" s="8">
        <v>42796</v>
      </c>
      <c r="WTN12" s="12" t="s">
        <v>19</v>
      </c>
      <c r="WTO12" s="12" t="s">
        <v>15</v>
      </c>
      <c r="WTP12" s="13" t="s">
        <v>21</v>
      </c>
      <c r="WTQ12" s="8">
        <v>42796</v>
      </c>
      <c r="WTR12" s="12" t="s">
        <v>19</v>
      </c>
      <c r="WTS12" s="12" t="s">
        <v>15</v>
      </c>
      <c r="WTT12" s="13" t="s">
        <v>21</v>
      </c>
      <c r="WTU12" s="8">
        <v>42796</v>
      </c>
      <c r="WTV12" s="12" t="s">
        <v>19</v>
      </c>
      <c r="WTW12" s="12" t="s">
        <v>15</v>
      </c>
      <c r="WTX12" s="13" t="s">
        <v>21</v>
      </c>
      <c r="WTY12" s="8">
        <v>42796</v>
      </c>
      <c r="WTZ12" s="12" t="s">
        <v>19</v>
      </c>
      <c r="WUA12" s="12" t="s">
        <v>15</v>
      </c>
      <c r="WUB12" s="13" t="s">
        <v>21</v>
      </c>
      <c r="WUC12" s="8">
        <v>42796</v>
      </c>
      <c r="WUD12" s="12" t="s">
        <v>19</v>
      </c>
      <c r="WUE12" s="12" t="s">
        <v>15</v>
      </c>
      <c r="WUF12" s="13" t="s">
        <v>21</v>
      </c>
      <c r="WUG12" s="8">
        <v>42796</v>
      </c>
      <c r="WUH12" s="12" t="s">
        <v>19</v>
      </c>
      <c r="WUI12" s="12" t="s">
        <v>15</v>
      </c>
      <c r="WUJ12" s="13" t="s">
        <v>21</v>
      </c>
      <c r="WUK12" s="8">
        <v>42796</v>
      </c>
      <c r="WUL12" s="12" t="s">
        <v>19</v>
      </c>
      <c r="WUM12" s="12" t="s">
        <v>15</v>
      </c>
      <c r="WUN12" s="13" t="s">
        <v>21</v>
      </c>
      <c r="WUO12" s="8">
        <v>42796</v>
      </c>
      <c r="WUP12" s="12" t="s">
        <v>19</v>
      </c>
      <c r="WUQ12" s="12" t="s">
        <v>15</v>
      </c>
      <c r="WUR12" s="13" t="s">
        <v>21</v>
      </c>
      <c r="WUS12" s="8">
        <v>42796</v>
      </c>
      <c r="WUT12" s="12" t="s">
        <v>19</v>
      </c>
      <c r="WUU12" s="12" t="s">
        <v>15</v>
      </c>
      <c r="WUV12" s="13" t="s">
        <v>21</v>
      </c>
      <c r="WUW12" s="8">
        <v>42796</v>
      </c>
      <c r="WUX12" s="12" t="s">
        <v>19</v>
      </c>
      <c r="WUY12" s="12" t="s">
        <v>15</v>
      </c>
      <c r="WUZ12" s="13" t="s">
        <v>21</v>
      </c>
      <c r="WVA12" s="8">
        <v>42796</v>
      </c>
      <c r="WVB12" s="12" t="s">
        <v>19</v>
      </c>
      <c r="WVC12" s="12" t="s">
        <v>15</v>
      </c>
      <c r="WVD12" s="13" t="s">
        <v>21</v>
      </c>
      <c r="WVE12" s="8">
        <v>42796</v>
      </c>
      <c r="WVF12" s="12" t="s">
        <v>19</v>
      </c>
      <c r="WVG12" s="12" t="s">
        <v>15</v>
      </c>
      <c r="WVH12" s="13" t="s">
        <v>21</v>
      </c>
      <c r="WVI12" s="8">
        <v>42796</v>
      </c>
      <c r="WVJ12" s="12" t="s">
        <v>19</v>
      </c>
      <c r="WVK12" s="12" t="s">
        <v>15</v>
      </c>
      <c r="WVL12" s="13" t="s">
        <v>21</v>
      </c>
      <c r="WVM12" s="8">
        <v>42796</v>
      </c>
      <c r="WVN12" s="12" t="s">
        <v>19</v>
      </c>
      <c r="WVO12" s="12" t="s">
        <v>15</v>
      </c>
      <c r="WVP12" s="13" t="s">
        <v>21</v>
      </c>
      <c r="WVQ12" s="8">
        <v>42796</v>
      </c>
      <c r="WVR12" s="12" t="s">
        <v>19</v>
      </c>
      <c r="WVS12" s="12" t="s">
        <v>15</v>
      </c>
      <c r="WVT12" s="13" t="s">
        <v>21</v>
      </c>
      <c r="WVU12" s="8">
        <v>42796</v>
      </c>
      <c r="WVV12" s="12" t="s">
        <v>19</v>
      </c>
      <c r="WVW12" s="12" t="s">
        <v>15</v>
      </c>
      <c r="WVX12" s="13" t="s">
        <v>21</v>
      </c>
      <c r="WVY12" s="8">
        <v>42796</v>
      </c>
      <c r="WVZ12" s="12" t="s">
        <v>19</v>
      </c>
      <c r="WWA12" s="12" t="s">
        <v>15</v>
      </c>
      <c r="WWB12" s="13" t="s">
        <v>21</v>
      </c>
      <c r="WWC12" s="8">
        <v>42796</v>
      </c>
      <c r="WWD12" s="12" t="s">
        <v>19</v>
      </c>
      <c r="WWE12" s="12" t="s">
        <v>15</v>
      </c>
      <c r="WWF12" s="13" t="s">
        <v>21</v>
      </c>
      <c r="WWG12" s="8">
        <v>42796</v>
      </c>
      <c r="WWH12" s="12" t="s">
        <v>19</v>
      </c>
      <c r="WWI12" s="12" t="s">
        <v>15</v>
      </c>
      <c r="WWJ12" s="13" t="s">
        <v>21</v>
      </c>
      <c r="WWK12" s="8">
        <v>42796</v>
      </c>
      <c r="WWL12" s="12" t="s">
        <v>19</v>
      </c>
      <c r="WWM12" s="12" t="s">
        <v>15</v>
      </c>
      <c r="WWN12" s="13" t="s">
        <v>21</v>
      </c>
      <c r="WWO12" s="8">
        <v>42796</v>
      </c>
      <c r="WWP12" s="12" t="s">
        <v>19</v>
      </c>
      <c r="WWQ12" s="12" t="s">
        <v>15</v>
      </c>
      <c r="WWR12" s="13" t="s">
        <v>21</v>
      </c>
      <c r="WWS12" s="8">
        <v>42796</v>
      </c>
      <c r="WWT12" s="12" t="s">
        <v>19</v>
      </c>
      <c r="WWU12" s="12" t="s">
        <v>15</v>
      </c>
      <c r="WWV12" s="13" t="s">
        <v>21</v>
      </c>
      <c r="WWW12" s="8">
        <v>42796</v>
      </c>
      <c r="WWX12" s="12" t="s">
        <v>19</v>
      </c>
      <c r="WWY12" s="12" t="s">
        <v>15</v>
      </c>
      <c r="WWZ12" s="13" t="s">
        <v>21</v>
      </c>
      <c r="WXA12" s="8">
        <v>42796</v>
      </c>
      <c r="WXB12" s="12" t="s">
        <v>19</v>
      </c>
      <c r="WXC12" s="12" t="s">
        <v>15</v>
      </c>
      <c r="WXD12" s="13" t="s">
        <v>21</v>
      </c>
      <c r="WXE12" s="8">
        <v>42796</v>
      </c>
      <c r="WXF12" s="12" t="s">
        <v>19</v>
      </c>
      <c r="WXG12" s="12" t="s">
        <v>15</v>
      </c>
      <c r="WXH12" s="13" t="s">
        <v>21</v>
      </c>
      <c r="WXI12" s="8">
        <v>42796</v>
      </c>
      <c r="WXJ12" s="12" t="s">
        <v>19</v>
      </c>
      <c r="WXK12" s="12" t="s">
        <v>15</v>
      </c>
      <c r="WXL12" s="13" t="s">
        <v>21</v>
      </c>
      <c r="WXM12" s="8">
        <v>42796</v>
      </c>
      <c r="WXN12" s="12" t="s">
        <v>19</v>
      </c>
      <c r="WXO12" s="12" t="s">
        <v>15</v>
      </c>
      <c r="WXP12" s="13" t="s">
        <v>21</v>
      </c>
      <c r="WXQ12" s="8">
        <v>42796</v>
      </c>
      <c r="WXR12" s="12" t="s">
        <v>19</v>
      </c>
      <c r="WXS12" s="12" t="s">
        <v>15</v>
      </c>
      <c r="WXT12" s="13" t="s">
        <v>21</v>
      </c>
      <c r="WXU12" s="8">
        <v>42796</v>
      </c>
      <c r="WXV12" s="12" t="s">
        <v>19</v>
      </c>
      <c r="WXW12" s="12" t="s">
        <v>15</v>
      </c>
      <c r="WXX12" s="13" t="s">
        <v>21</v>
      </c>
      <c r="WXY12" s="8">
        <v>42796</v>
      </c>
      <c r="WXZ12" s="12" t="s">
        <v>19</v>
      </c>
      <c r="WYA12" s="12" t="s">
        <v>15</v>
      </c>
      <c r="WYB12" s="13" t="s">
        <v>21</v>
      </c>
      <c r="WYC12" s="8">
        <v>42796</v>
      </c>
      <c r="WYD12" s="12" t="s">
        <v>19</v>
      </c>
      <c r="WYE12" s="12" t="s">
        <v>15</v>
      </c>
      <c r="WYF12" s="13" t="s">
        <v>21</v>
      </c>
      <c r="WYG12" s="8">
        <v>42796</v>
      </c>
      <c r="WYH12" s="12" t="s">
        <v>19</v>
      </c>
      <c r="WYI12" s="12" t="s">
        <v>15</v>
      </c>
      <c r="WYJ12" s="13" t="s">
        <v>21</v>
      </c>
      <c r="WYK12" s="8">
        <v>42796</v>
      </c>
      <c r="WYL12" s="12" t="s">
        <v>19</v>
      </c>
      <c r="WYM12" s="12" t="s">
        <v>15</v>
      </c>
      <c r="WYN12" s="13" t="s">
        <v>21</v>
      </c>
      <c r="WYO12" s="8">
        <v>42796</v>
      </c>
      <c r="WYP12" s="12" t="s">
        <v>19</v>
      </c>
      <c r="WYQ12" s="12" t="s">
        <v>15</v>
      </c>
      <c r="WYR12" s="13" t="s">
        <v>21</v>
      </c>
      <c r="WYS12" s="8">
        <v>42796</v>
      </c>
      <c r="WYT12" s="12" t="s">
        <v>19</v>
      </c>
      <c r="WYU12" s="12" t="s">
        <v>15</v>
      </c>
      <c r="WYV12" s="13" t="s">
        <v>21</v>
      </c>
      <c r="WYW12" s="8">
        <v>42796</v>
      </c>
      <c r="WYX12" s="12" t="s">
        <v>19</v>
      </c>
      <c r="WYY12" s="12" t="s">
        <v>15</v>
      </c>
      <c r="WYZ12" s="13" t="s">
        <v>21</v>
      </c>
      <c r="WZA12" s="8">
        <v>42796</v>
      </c>
      <c r="WZB12" s="12" t="s">
        <v>19</v>
      </c>
      <c r="WZC12" s="12" t="s">
        <v>15</v>
      </c>
      <c r="WZD12" s="13" t="s">
        <v>21</v>
      </c>
      <c r="WZE12" s="8">
        <v>42796</v>
      </c>
      <c r="WZF12" s="12" t="s">
        <v>19</v>
      </c>
      <c r="WZG12" s="12" t="s">
        <v>15</v>
      </c>
      <c r="WZH12" s="13" t="s">
        <v>21</v>
      </c>
      <c r="WZI12" s="8">
        <v>42796</v>
      </c>
      <c r="WZJ12" s="12" t="s">
        <v>19</v>
      </c>
      <c r="WZK12" s="12" t="s">
        <v>15</v>
      </c>
      <c r="WZL12" s="13" t="s">
        <v>21</v>
      </c>
      <c r="WZM12" s="8">
        <v>42796</v>
      </c>
      <c r="WZN12" s="12" t="s">
        <v>19</v>
      </c>
      <c r="WZO12" s="12" t="s">
        <v>15</v>
      </c>
      <c r="WZP12" s="13" t="s">
        <v>21</v>
      </c>
      <c r="WZQ12" s="8">
        <v>42796</v>
      </c>
      <c r="WZR12" s="12" t="s">
        <v>19</v>
      </c>
      <c r="WZS12" s="12" t="s">
        <v>15</v>
      </c>
      <c r="WZT12" s="13" t="s">
        <v>21</v>
      </c>
      <c r="WZU12" s="8">
        <v>42796</v>
      </c>
      <c r="WZV12" s="12" t="s">
        <v>19</v>
      </c>
      <c r="WZW12" s="12" t="s">
        <v>15</v>
      </c>
      <c r="WZX12" s="13" t="s">
        <v>21</v>
      </c>
      <c r="WZY12" s="8">
        <v>42796</v>
      </c>
      <c r="WZZ12" s="12" t="s">
        <v>19</v>
      </c>
      <c r="XAA12" s="12" t="s">
        <v>15</v>
      </c>
      <c r="XAB12" s="13" t="s">
        <v>21</v>
      </c>
      <c r="XAC12" s="8">
        <v>42796</v>
      </c>
      <c r="XAD12" s="12" t="s">
        <v>19</v>
      </c>
      <c r="XAE12" s="12" t="s">
        <v>15</v>
      </c>
      <c r="XAF12" s="13" t="s">
        <v>21</v>
      </c>
      <c r="XAG12" s="8">
        <v>42796</v>
      </c>
      <c r="XAH12" s="12" t="s">
        <v>19</v>
      </c>
      <c r="XAI12" s="12" t="s">
        <v>15</v>
      </c>
      <c r="XAJ12" s="13" t="s">
        <v>21</v>
      </c>
      <c r="XAK12" s="8">
        <v>42796</v>
      </c>
      <c r="XAL12" s="12" t="s">
        <v>19</v>
      </c>
      <c r="XAM12" s="12" t="s">
        <v>15</v>
      </c>
      <c r="XAN12" s="13" t="s">
        <v>21</v>
      </c>
      <c r="XAO12" s="8">
        <v>42796</v>
      </c>
      <c r="XAP12" s="12" t="s">
        <v>19</v>
      </c>
      <c r="XAQ12" s="12" t="s">
        <v>15</v>
      </c>
      <c r="XAR12" s="13" t="s">
        <v>21</v>
      </c>
      <c r="XAS12" s="8">
        <v>42796</v>
      </c>
      <c r="XAT12" s="12" t="s">
        <v>19</v>
      </c>
      <c r="XAU12" s="12" t="s">
        <v>15</v>
      </c>
      <c r="XAV12" s="13" t="s">
        <v>21</v>
      </c>
      <c r="XAW12" s="8">
        <v>42796</v>
      </c>
      <c r="XAX12" s="12" t="s">
        <v>19</v>
      </c>
      <c r="XAY12" s="12" t="s">
        <v>15</v>
      </c>
      <c r="XAZ12" s="13" t="s">
        <v>21</v>
      </c>
      <c r="XBA12" s="8">
        <v>42796</v>
      </c>
      <c r="XBB12" s="12" t="s">
        <v>19</v>
      </c>
      <c r="XBC12" s="12" t="s">
        <v>15</v>
      </c>
      <c r="XBD12" s="13" t="s">
        <v>21</v>
      </c>
      <c r="XBE12" s="8">
        <v>42796</v>
      </c>
      <c r="XBF12" s="12" t="s">
        <v>19</v>
      </c>
      <c r="XBG12" s="12" t="s">
        <v>15</v>
      </c>
      <c r="XBH12" s="13" t="s">
        <v>21</v>
      </c>
      <c r="XBI12" s="8">
        <v>42796</v>
      </c>
      <c r="XBJ12" s="12" t="s">
        <v>19</v>
      </c>
      <c r="XBK12" s="12" t="s">
        <v>15</v>
      </c>
      <c r="XBL12" s="13" t="s">
        <v>21</v>
      </c>
      <c r="XBM12" s="8">
        <v>42796</v>
      </c>
      <c r="XBN12" s="12" t="s">
        <v>19</v>
      </c>
      <c r="XBO12" s="12" t="s">
        <v>15</v>
      </c>
      <c r="XBP12" s="13" t="s">
        <v>21</v>
      </c>
      <c r="XBQ12" s="8">
        <v>42796</v>
      </c>
      <c r="XBR12" s="12" t="s">
        <v>19</v>
      </c>
      <c r="XBS12" s="12" t="s">
        <v>15</v>
      </c>
      <c r="XBT12" s="13" t="s">
        <v>21</v>
      </c>
      <c r="XBU12" s="8">
        <v>42796</v>
      </c>
      <c r="XBV12" s="12" t="s">
        <v>19</v>
      </c>
      <c r="XBW12" s="12" t="s">
        <v>15</v>
      </c>
      <c r="XBX12" s="13" t="s">
        <v>21</v>
      </c>
      <c r="XBY12" s="8">
        <v>42796</v>
      </c>
      <c r="XBZ12" s="12" t="s">
        <v>19</v>
      </c>
      <c r="XCA12" s="12" t="s">
        <v>15</v>
      </c>
      <c r="XCB12" s="13" t="s">
        <v>21</v>
      </c>
      <c r="XCC12" s="8">
        <v>42796</v>
      </c>
      <c r="XCD12" s="12" t="s">
        <v>19</v>
      </c>
      <c r="XCE12" s="12" t="s">
        <v>15</v>
      </c>
      <c r="XCF12" s="13" t="s">
        <v>21</v>
      </c>
      <c r="XCG12" s="8">
        <v>42796</v>
      </c>
      <c r="XCH12" s="12" t="s">
        <v>19</v>
      </c>
      <c r="XCI12" s="12" t="s">
        <v>15</v>
      </c>
      <c r="XCJ12" s="13" t="s">
        <v>21</v>
      </c>
      <c r="XCK12" s="8">
        <v>42796</v>
      </c>
      <c r="XCL12" s="12" t="s">
        <v>19</v>
      </c>
      <c r="XCM12" s="12" t="s">
        <v>15</v>
      </c>
      <c r="XCN12" s="13" t="s">
        <v>21</v>
      </c>
      <c r="XCO12" s="8">
        <v>42796</v>
      </c>
      <c r="XCP12" s="12" t="s">
        <v>19</v>
      </c>
      <c r="XCQ12" s="12" t="s">
        <v>15</v>
      </c>
      <c r="XCR12" s="13" t="s">
        <v>21</v>
      </c>
      <c r="XCS12" s="8">
        <v>42796</v>
      </c>
      <c r="XCT12" s="12" t="s">
        <v>19</v>
      </c>
      <c r="XCU12" s="12" t="s">
        <v>15</v>
      </c>
      <c r="XCV12" s="13" t="s">
        <v>21</v>
      </c>
      <c r="XCW12" s="8">
        <v>42796</v>
      </c>
      <c r="XCX12" s="12" t="s">
        <v>19</v>
      </c>
      <c r="XCY12" s="12" t="s">
        <v>15</v>
      </c>
      <c r="XCZ12" s="13" t="s">
        <v>21</v>
      </c>
      <c r="XDA12" s="8">
        <v>42796</v>
      </c>
      <c r="XDB12" s="12" t="s">
        <v>19</v>
      </c>
      <c r="XDC12" s="12" t="s">
        <v>15</v>
      </c>
      <c r="XDD12" s="13" t="s">
        <v>21</v>
      </c>
      <c r="XDE12" s="8">
        <v>42796</v>
      </c>
      <c r="XDF12" s="12" t="s">
        <v>19</v>
      </c>
      <c r="XDG12" s="12" t="s">
        <v>15</v>
      </c>
      <c r="XDH12" s="13" t="s">
        <v>21</v>
      </c>
      <c r="XDI12" s="8">
        <v>42796</v>
      </c>
      <c r="XDJ12" s="12" t="s">
        <v>19</v>
      </c>
      <c r="XDK12" s="12" t="s">
        <v>15</v>
      </c>
      <c r="XDL12" s="13" t="s">
        <v>21</v>
      </c>
      <c r="XDM12" s="8">
        <v>42796</v>
      </c>
      <c r="XDN12" s="12" t="s">
        <v>19</v>
      </c>
      <c r="XDO12" s="12" t="s">
        <v>15</v>
      </c>
      <c r="XDP12" s="13" t="s">
        <v>21</v>
      </c>
      <c r="XDQ12" s="8">
        <v>42796</v>
      </c>
      <c r="XDR12" s="12" t="s">
        <v>19</v>
      </c>
      <c r="XDS12" s="12" t="s">
        <v>15</v>
      </c>
      <c r="XDT12" s="13" t="s">
        <v>21</v>
      </c>
      <c r="XDU12" s="8">
        <v>42796</v>
      </c>
      <c r="XDV12" s="12" t="s">
        <v>19</v>
      </c>
      <c r="XDW12" s="12" t="s">
        <v>15</v>
      </c>
      <c r="XDX12" s="13" t="s">
        <v>21</v>
      </c>
      <c r="XDY12" s="8">
        <v>42796</v>
      </c>
      <c r="XDZ12" s="12" t="s">
        <v>19</v>
      </c>
      <c r="XEA12" s="12" t="s">
        <v>15</v>
      </c>
      <c r="XEB12" s="13" t="s">
        <v>21</v>
      </c>
      <c r="XEC12" s="8">
        <v>42796</v>
      </c>
      <c r="XED12" s="12" t="s">
        <v>19</v>
      </c>
      <c r="XEE12" s="12" t="s">
        <v>15</v>
      </c>
      <c r="XEF12" s="13" t="s">
        <v>21</v>
      </c>
      <c r="XEG12" s="8">
        <v>42796</v>
      </c>
      <c r="XEH12" s="12" t="s">
        <v>19</v>
      </c>
      <c r="XEI12" s="12" t="s">
        <v>15</v>
      </c>
      <c r="XEJ12" s="13" t="s">
        <v>21</v>
      </c>
      <c r="XEK12" s="8">
        <v>42796</v>
      </c>
      <c r="XEL12" s="12" t="s">
        <v>19</v>
      </c>
      <c r="XEM12" s="12" t="s">
        <v>15</v>
      </c>
      <c r="XEN12" s="13" t="s">
        <v>21</v>
      </c>
      <c r="XEO12" s="8">
        <v>42796</v>
      </c>
      <c r="XEP12" s="12" t="s">
        <v>19</v>
      </c>
      <c r="XEQ12" s="12" t="s">
        <v>15</v>
      </c>
      <c r="XER12" s="13" t="s">
        <v>21</v>
      </c>
      <c r="XES12" s="8">
        <v>42796</v>
      </c>
      <c r="XET12" s="12" t="s">
        <v>19</v>
      </c>
      <c r="XEU12" s="12" t="s">
        <v>15</v>
      </c>
      <c r="XEV12" s="13" t="s">
        <v>21</v>
      </c>
      <c r="XEW12" s="8">
        <v>42796</v>
      </c>
      <c r="XEX12" s="12" t="s">
        <v>19</v>
      </c>
      <c r="XEY12" s="12" t="s">
        <v>15</v>
      </c>
      <c r="XEZ12" s="13" t="s">
        <v>21</v>
      </c>
      <c r="XFA12" s="8">
        <v>42796</v>
      </c>
      <c r="XFB12" s="12" t="s">
        <v>19</v>
      </c>
      <c r="XFC12" s="12" t="s">
        <v>15</v>
      </c>
      <c r="XFD12" s="13" t="s">
        <v>21</v>
      </c>
    </row>
    <row r="13" spans="1:16384" ht="26.25" thickBot="1" x14ac:dyDescent="0.25">
      <c r="A13" s="8">
        <v>42839</v>
      </c>
      <c r="B13" s="12" t="s">
        <v>22</v>
      </c>
      <c r="C13" s="12" t="s">
        <v>15</v>
      </c>
      <c r="D13" s="13" t="s">
        <v>23</v>
      </c>
    </row>
    <row r="14" spans="1:16384" ht="51.75" thickBot="1" x14ac:dyDescent="0.25">
      <c r="A14" s="8">
        <v>42860</v>
      </c>
      <c r="B14" s="12" t="s">
        <v>24</v>
      </c>
      <c r="C14" s="12" t="s">
        <v>15</v>
      </c>
      <c r="D14" s="13" t="s">
        <v>25</v>
      </c>
    </row>
    <row r="15" spans="1:16384" ht="26.25" thickBot="1" x14ac:dyDescent="0.25">
      <c r="A15" s="8">
        <v>42892</v>
      </c>
      <c r="B15" s="12" t="s">
        <v>26</v>
      </c>
      <c r="C15" s="12" t="s">
        <v>15</v>
      </c>
      <c r="D15" s="13" t="s">
        <v>27</v>
      </c>
    </row>
    <row r="16" spans="1:16384" ht="204.75" thickBot="1" x14ac:dyDescent="0.25">
      <c r="A16" s="8">
        <v>42892</v>
      </c>
      <c r="B16" s="12" t="s">
        <v>28</v>
      </c>
      <c r="C16" s="12" t="s">
        <v>29</v>
      </c>
      <c r="D16" s="13" t="s">
        <v>30</v>
      </c>
    </row>
    <row r="17" spans="1:4" ht="115.5" thickBot="1" x14ac:dyDescent="0.25">
      <c r="A17" s="8">
        <v>43045</v>
      </c>
      <c r="B17" s="12" t="s">
        <v>31</v>
      </c>
      <c r="C17" s="12" t="s">
        <v>15</v>
      </c>
      <c r="D17" s="13" t="s">
        <v>32</v>
      </c>
    </row>
    <row r="18" spans="1:4" ht="64.5" thickBot="1" x14ac:dyDescent="0.25">
      <c r="A18" s="172">
        <v>43124</v>
      </c>
      <c r="B18" s="173" t="s">
        <v>33</v>
      </c>
      <c r="C18" s="173" t="s">
        <v>15</v>
      </c>
      <c r="D18" s="174" t="s">
        <v>34</v>
      </c>
    </row>
    <row r="19" spans="1:4" ht="26.25" thickBot="1" x14ac:dyDescent="0.25">
      <c r="A19" s="184">
        <v>43147</v>
      </c>
      <c r="B19" s="12" t="s">
        <v>35</v>
      </c>
      <c r="C19" s="12" t="s">
        <v>15</v>
      </c>
      <c r="D19" s="185" t="s">
        <v>36</v>
      </c>
    </row>
    <row r="20" spans="1:4" ht="15" thickBot="1" x14ac:dyDescent="0.25">
      <c r="A20" s="184">
        <v>43369</v>
      </c>
      <c r="B20" s="12" t="s">
        <v>37</v>
      </c>
      <c r="C20" s="12" t="s">
        <v>15</v>
      </c>
      <c r="D20" s="185" t="s">
        <v>38</v>
      </c>
    </row>
    <row r="21" spans="1:4" ht="204" x14ac:dyDescent="0.2">
      <c r="A21" s="184">
        <v>43486</v>
      </c>
      <c r="B21" s="12" t="s">
        <v>39</v>
      </c>
      <c r="C21" s="12" t="s">
        <v>15</v>
      </c>
      <c r="D21" s="185" t="s">
        <v>40</v>
      </c>
    </row>
    <row r="22" spans="1:4" ht="178.5" x14ac:dyDescent="0.2">
      <c r="A22" s="77">
        <v>44551</v>
      </c>
      <c r="B22" s="78" t="s">
        <v>41</v>
      </c>
      <c r="C22" s="78" t="s">
        <v>42</v>
      </c>
      <c r="D22" s="79" t="s">
        <v>43</v>
      </c>
    </row>
    <row r="23" spans="1:4" x14ac:dyDescent="0.2">
      <c r="A23" s="78"/>
      <c r="B23" s="78"/>
      <c r="C23" s="78"/>
      <c r="D23" s="79"/>
    </row>
    <row r="24" spans="1:4" x14ac:dyDescent="0.2">
      <c r="A24" s="77"/>
      <c r="B24" s="78"/>
      <c r="C24" s="78"/>
      <c r="D24" s="79"/>
    </row>
    <row r="25" spans="1:4" x14ac:dyDescent="0.2">
      <c r="A25" s="77"/>
      <c r="B25" s="78"/>
      <c r="C25" s="78"/>
      <c r="D25" s="379"/>
    </row>
    <row r="26" spans="1:4" x14ac:dyDescent="0.2">
      <c r="A26" s="77"/>
      <c r="B26" s="78"/>
      <c r="C26" s="78"/>
    </row>
    <row r="27" spans="1:4" x14ac:dyDescent="0.2">
      <c r="A27" s="77"/>
      <c r="B27" s="78"/>
      <c r="C27" s="78"/>
      <c r="D27" s="79"/>
    </row>
    <row r="28" spans="1:4" x14ac:dyDescent="0.2">
      <c r="A28" s="77"/>
      <c r="B28" s="78"/>
      <c r="C28" s="78"/>
      <c r="D28" s="79"/>
    </row>
    <row r="29" spans="1:4" x14ac:dyDescent="0.2">
      <c r="A29" s="77"/>
      <c r="B29" s="78"/>
      <c r="D29" s="79"/>
    </row>
    <row r="30" spans="1:4" x14ac:dyDescent="0.2">
      <c r="A30" s="77"/>
      <c r="B30" s="78"/>
      <c r="C30" s="78"/>
      <c r="D30" s="79"/>
    </row>
    <row r="31" spans="1:4" x14ac:dyDescent="0.2">
      <c r="A31" s="77"/>
      <c r="B31" s="78"/>
      <c r="C31" s="78"/>
      <c r="D31" s="79"/>
    </row>
    <row r="32" spans="1:4" x14ac:dyDescent="0.2">
      <c r="A32" s="77"/>
      <c r="B32" s="78"/>
      <c r="C32" s="78"/>
      <c r="D32" s="79"/>
    </row>
    <row r="33" spans="1:4" x14ac:dyDescent="0.2">
      <c r="A33" s="77"/>
      <c r="B33" s="78"/>
      <c r="C33" s="78"/>
      <c r="D33" s="79"/>
    </row>
    <row r="34" spans="1:4" x14ac:dyDescent="0.2">
      <c r="A34" s="77"/>
      <c r="B34" s="78"/>
      <c r="C34" s="78"/>
      <c r="D34" s="79"/>
    </row>
    <row r="35" spans="1:4" x14ac:dyDescent="0.2">
      <c r="A35" s="77"/>
      <c r="B35" s="78"/>
      <c r="C35" s="78"/>
      <c r="D35" s="79"/>
    </row>
    <row r="36" spans="1:4" ht="15" thickBot="1" x14ac:dyDescent="0.25">
      <c r="A36" s="8"/>
      <c r="B36" s="12"/>
      <c r="C36" s="12"/>
      <c r="D36" s="13"/>
    </row>
  </sheetData>
  <mergeCells count="1">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dimension ref="A1:Q249"/>
  <sheetViews>
    <sheetView zoomScale="70" zoomScaleNormal="70" workbookViewId="0">
      <pane xSplit="2" ySplit="4" topLeftCell="C5" activePane="bottomRight" state="frozen"/>
      <selection pane="topRight" activeCell="C1" sqref="C1"/>
      <selection pane="bottomLeft" activeCell="A5" sqref="A5"/>
      <selection pane="bottomRight" activeCell="C1" sqref="C1"/>
    </sheetView>
  </sheetViews>
  <sheetFormatPr defaultRowHeight="15" x14ac:dyDescent="0.25"/>
  <cols>
    <col min="1" max="1" width="17" style="161" customWidth="1"/>
    <col min="2" max="2" width="49.7109375" style="163" customWidth="1"/>
    <col min="3" max="3" width="41.7109375" customWidth="1"/>
    <col min="4" max="4" width="12.28515625" bestFit="1" customWidth="1"/>
    <col min="5" max="5" width="12.85546875" style="111" hidden="1" customWidth="1"/>
    <col min="6" max="6" width="20.28515625" style="111" customWidth="1"/>
    <col min="7" max="7" width="43" style="111" customWidth="1"/>
    <col min="8" max="8" width="21.7109375" style="111" customWidth="1"/>
    <col min="9" max="9" width="15" customWidth="1"/>
    <col min="10" max="10" width="23.28515625" style="111" customWidth="1"/>
    <col min="11" max="11" width="23.140625" style="176" customWidth="1"/>
  </cols>
  <sheetData>
    <row r="1" spans="1:17" ht="46.5" customHeight="1" x14ac:dyDescent="0.25">
      <c r="A1" s="445" t="s">
        <v>3267</v>
      </c>
      <c r="B1" s="445"/>
      <c r="C1" s="186"/>
      <c r="D1" s="186"/>
      <c r="E1" s="188"/>
      <c r="F1" s="188"/>
      <c r="G1" s="188"/>
      <c r="H1" s="188"/>
      <c r="I1" s="188"/>
      <c r="J1" s="188"/>
      <c r="K1" s="188"/>
      <c r="L1" s="442"/>
      <c r="M1" s="442"/>
      <c r="N1" s="442"/>
      <c r="O1" s="442"/>
      <c r="P1" s="442"/>
      <c r="Q1" s="442"/>
    </row>
    <row r="2" spans="1:17" ht="22.5" customHeight="1" x14ac:dyDescent="0.25">
      <c r="A2" s="446" t="s">
        <v>100</v>
      </c>
      <c r="B2" s="446"/>
      <c r="C2" s="186"/>
      <c r="D2" s="186"/>
      <c r="E2" s="188"/>
      <c r="F2" s="188"/>
      <c r="G2" s="188"/>
      <c r="H2" s="188"/>
      <c r="I2" s="188"/>
      <c r="J2" s="188"/>
      <c r="K2" s="188"/>
      <c r="L2" s="442"/>
      <c r="M2" s="442"/>
      <c r="N2" s="442"/>
      <c r="O2" s="442"/>
      <c r="P2" s="442"/>
      <c r="Q2" s="442"/>
    </row>
    <row r="3" spans="1:17" ht="15.75" customHeight="1" thickBot="1" x14ac:dyDescent="0.3">
      <c r="A3" s="248"/>
      <c r="B3" s="248"/>
      <c r="C3" s="248"/>
      <c r="D3" s="248"/>
      <c r="E3" s="248"/>
      <c r="F3" s="248"/>
      <c r="G3" s="248"/>
      <c r="H3" s="248"/>
      <c r="I3" s="248"/>
      <c r="J3" s="248"/>
      <c r="K3" s="248"/>
      <c r="L3" s="443"/>
      <c r="M3" s="443"/>
      <c r="N3" s="443"/>
      <c r="O3" s="443"/>
      <c r="P3" s="443"/>
      <c r="Q3" s="443"/>
    </row>
    <row r="4" spans="1:17" ht="38.25" customHeight="1" x14ac:dyDescent="0.25">
      <c r="A4" s="307" t="s">
        <v>51</v>
      </c>
      <c r="B4" s="76" t="s">
        <v>53</v>
      </c>
      <c r="C4" s="76" t="s">
        <v>86</v>
      </c>
      <c r="D4" s="76" t="s">
        <v>81</v>
      </c>
      <c r="E4" s="84" t="s">
        <v>3268</v>
      </c>
      <c r="F4" s="84" t="s">
        <v>3269</v>
      </c>
      <c r="G4" s="84" t="s">
        <v>3270</v>
      </c>
      <c r="H4" s="84" t="s">
        <v>3271</v>
      </c>
      <c r="I4" s="84" t="s">
        <v>116</v>
      </c>
      <c r="J4" s="84" t="s">
        <v>3272</v>
      </c>
      <c r="K4" s="84" t="s">
        <v>1620</v>
      </c>
      <c r="L4" s="84"/>
    </row>
    <row r="5" spans="1:17" ht="52.15" customHeight="1" x14ac:dyDescent="0.25">
      <c r="A5" s="305">
        <f>Fielddefinitions!A5</f>
        <v>67</v>
      </c>
      <c r="B5" s="81" t="str">
        <f>VLOOKUP(A5,Fielddefinitions!A:B,2,FALSE)</f>
        <v>Trade Item Identification GTIN</v>
      </c>
      <c r="C5" s="81" t="str">
        <f>VLOOKUP(A5,Fielddefinitions!A:T,20,FALSE)</f>
        <v>gtin</v>
      </c>
      <c r="D5" s="216" t="str">
        <f>VLOOKUP(A5,Fielddefinitions!A:P,16,FALSE)</f>
        <v>Yes</v>
      </c>
      <c r="E5" s="167"/>
      <c r="F5" s="91" t="s">
        <v>3273</v>
      </c>
      <c r="G5" s="91" t="s">
        <v>2481</v>
      </c>
      <c r="H5" s="168"/>
      <c r="I5" s="100" t="s">
        <v>1627</v>
      </c>
      <c r="J5" s="165"/>
      <c r="K5" s="101" t="s">
        <v>1629</v>
      </c>
    </row>
    <row r="6" spans="1:17" x14ac:dyDescent="0.25">
      <c r="A6" s="305">
        <f>Fielddefinitions!A6</f>
        <v>68</v>
      </c>
      <c r="B6" s="81" t="str">
        <f>VLOOKUP(A6,Fielddefinitions!A:B,2,FALSE)</f>
        <v>Additional Trade Item Identification</v>
      </c>
      <c r="C6" s="81" t="str">
        <f>VLOOKUP(A6,Fielddefinitions!A:T,20,FALSE)</f>
        <v>additionalTradeItemIdentification</v>
      </c>
      <c r="D6" s="216" t="str">
        <f>VLOOKUP(A6,Fielddefinitions!A:P,16,FALSE)</f>
        <v>No</v>
      </c>
      <c r="E6" s="167"/>
      <c r="F6" s="105" t="s">
        <v>1987</v>
      </c>
      <c r="G6" s="168"/>
      <c r="H6"/>
      <c r="I6" s="100" t="s">
        <v>1032</v>
      </c>
      <c r="J6" s="1"/>
      <c r="K6" s="101" t="s">
        <v>1629</v>
      </c>
    </row>
    <row r="7" spans="1:17" ht="178.5" x14ac:dyDescent="0.25">
      <c r="A7" s="305">
        <f>Fielddefinitions!A7</f>
        <v>69</v>
      </c>
      <c r="B7" s="81" t="str">
        <f>VLOOKUP(A7,Fielddefinitions!A:B,2,FALSE)</f>
        <v>Additional Trade Item Identification Type</v>
      </c>
      <c r="C7" s="81" t="str">
        <f>VLOOKUP(A7,Fielddefinitions!A:T,20,FALSE)</f>
        <v>additionalTradeItemIdentificationTypeCode</v>
      </c>
      <c r="D7" s="216" t="str">
        <f>VLOOKUP(A7,Fielddefinitions!A:P,16,FALSE)</f>
        <v>No</v>
      </c>
      <c r="E7" s="167"/>
      <c r="F7" s="168" t="s">
        <v>1999</v>
      </c>
      <c r="G7" s="168" t="s">
        <v>3274</v>
      </c>
      <c r="H7" s="91" t="s">
        <v>3275</v>
      </c>
      <c r="I7" s="101" t="s">
        <v>3276</v>
      </c>
      <c r="J7" s="91"/>
      <c r="K7" s="101" t="s">
        <v>1629</v>
      </c>
    </row>
    <row r="8" spans="1:17" x14ac:dyDescent="0.25">
      <c r="A8" s="305">
        <f>Fielddefinitions!A8</f>
        <v>112</v>
      </c>
      <c r="B8" s="81" t="str">
        <f>VLOOKUP(A8,Fielddefinitions!A:B,2,FALSE)</f>
        <v>Target Market Country Code</v>
      </c>
      <c r="C8" s="81" t="str">
        <f>VLOOKUP(A8,Fielddefinitions!A:T,20,FALSE)</f>
        <v>targetMarketCountryCode</v>
      </c>
      <c r="D8" s="216" t="str">
        <f>VLOOKUP(A8,Fielddefinitions!A:P,16,FALSE)</f>
        <v>Yes</v>
      </c>
      <c r="E8" s="167"/>
      <c r="F8" s="168" t="s">
        <v>1999</v>
      </c>
      <c r="G8" s="168" t="s">
        <v>3277</v>
      </c>
      <c r="H8"/>
      <c r="I8" s="100" t="s">
        <v>1627</v>
      </c>
      <c r="J8" s="88"/>
      <c r="K8" s="101" t="s">
        <v>1629</v>
      </c>
    </row>
    <row r="9" spans="1:17" ht="89.25" x14ac:dyDescent="0.25">
      <c r="A9" s="305">
        <f>Fielddefinitions!A9</f>
        <v>66</v>
      </c>
      <c r="B9" s="81" t="str">
        <f>VLOOKUP(A9,Fielddefinitions!A:B,2,FALSE)</f>
        <v>Trade Item Unit Descriptor</v>
      </c>
      <c r="C9" s="81" t="str">
        <f>VLOOKUP(A9,Fielddefinitions!A:T,20,FALSE)</f>
        <v>tradeItemUnitDescriptorCode</v>
      </c>
      <c r="D9" s="216" t="str">
        <f>VLOOKUP(A9,Fielddefinitions!A:P,16,FALSE)</f>
        <v>Yes</v>
      </c>
      <c r="E9" s="167"/>
      <c r="F9" s="168" t="s">
        <v>1999</v>
      </c>
      <c r="G9" s="168" t="s">
        <v>3278</v>
      </c>
      <c r="H9" s="168"/>
      <c r="I9" s="100" t="s">
        <v>1627</v>
      </c>
      <c r="J9" s="88"/>
      <c r="K9" s="101" t="s">
        <v>1629</v>
      </c>
    </row>
    <row r="10" spans="1:17" x14ac:dyDescent="0.25">
      <c r="A10" s="305">
        <f>Fielddefinitions!A10</f>
        <v>56</v>
      </c>
      <c r="B10" s="81" t="str">
        <f>VLOOKUP(A10,Fielddefinitions!A:B,2,FALSE)</f>
        <v>Is Trade Item A Base Unit</v>
      </c>
      <c r="C10" s="81" t="str">
        <f>VLOOKUP(A10,Fielddefinitions!A:T,20,FALSE)</f>
        <v>isTradeItemABaseUnit</v>
      </c>
      <c r="D10" s="216" t="str">
        <f>VLOOKUP(A10,Fielddefinitions!A:P,16,FALSE)</f>
        <v>Yes</v>
      </c>
      <c r="E10" s="167"/>
      <c r="F10" s="105" t="s">
        <v>3279</v>
      </c>
      <c r="G10" s="168" t="s">
        <v>3280</v>
      </c>
      <c r="H10" s="168"/>
      <c r="I10" s="100" t="s">
        <v>1627</v>
      </c>
      <c r="J10" s="88"/>
      <c r="K10" s="101" t="s">
        <v>1629</v>
      </c>
    </row>
    <row r="11" spans="1:17" x14ac:dyDescent="0.25">
      <c r="A11" s="305">
        <f>Fielddefinitions!A11</f>
        <v>57</v>
      </c>
      <c r="B11" s="81" t="str">
        <f>VLOOKUP(A11,Fielddefinitions!A:B,2,FALSE)</f>
        <v>Is Trade Item A Consumer Unit</v>
      </c>
      <c r="C11" s="81" t="str">
        <f>VLOOKUP(A11,Fielddefinitions!A:T,20,FALSE)</f>
        <v>isTradeItemAConsumerUnit</v>
      </c>
      <c r="D11" s="216" t="str">
        <f>VLOOKUP(A11,Fielddefinitions!A:P,16,FALSE)</f>
        <v>Yes</v>
      </c>
      <c r="E11" s="167"/>
      <c r="F11" s="105" t="s">
        <v>3279</v>
      </c>
      <c r="G11" s="168" t="s">
        <v>3280</v>
      </c>
      <c r="H11" s="168"/>
      <c r="I11" s="100" t="s">
        <v>1627</v>
      </c>
      <c r="J11" s="88"/>
      <c r="K11" s="101" t="s">
        <v>1629</v>
      </c>
    </row>
    <row r="12" spans="1:17" x14ac:dyDescent="0.25">
      <c r="A12" s="305">
        <f>Fielddefinitions!A12</f>
        <v>60</v>
      </c>
      <c r="B12" s="81" t="str">
        <f>VLOOKUP(A12,Fielddefinitions!A:B,2,FALSE)</f>
        <v>Is Trade Item An Orderable Unit</v>
      </c>
      <c r="C12" s="81" t="str">
        <f>VLOOKUP(A12,Fielddefinitions!A:T,20,FALSE)</f>
        <v>isTradeItemAnOrderableUnit</v>
      </c>
      <c r="D12" s="216" t="str">
        <f>VLOOKUP(A12,Fielddefinitions!A:P,16,FALSE)</f>
        <v>Yes</v>
      </c>
      <c r="E12" s="167"/>
      <c r="F12" s="105" t="s">
        <v>3279</v>
      </c>
      <c r="G12" s="168" t="s">
        <v>3280</v>
      </c>
      <c r="H12" s="168"/>
      <c r="I12" s="100" t="s">
        <v>1627</v>
      </c>
      <c r="J12" s="88"/>
      <c r="K12" s="101" t="s">
        <v>1629</v>
      </c>
    </row>
    <row r="13" spans="1:17" x14ac:dyDescent="0.25">
      <c r="A13" s="305">
        <f>Fielddefinitions!A13</f>
        <v>58</v>
      </c>
      <c r="B13" s="81" t="str">
        <f>VLOOKUP(A13,Fielddefinitions!A:B,2,FALSE)</f>
        <v>Is Trade Item A Despatch Unit</v>
      </c>
      <c r="C13" s="81" t="str">
        <f>VLOOKUP(A13,Fielddefinitions!A:T,20,FALSE)</f>
        <v>isTradeItemADespatchUnit</v>
      </c>
      <c r="D13" s="216" t="str">
        <f>VLOOKUP(A13,Fielddefinitions!A:P,16,FALSE)</f>
        <v>Yes</v>
      </c>
      <c r="E13" s="167"/>
      <c r="F13" s="105" t="s">
        <v>3279</v>
      </c>
      <c r="G13" s="168" t="s">
        <v>3280</v>
      </c>
      <c r="H13" s="168"/>
      <c r="I13" s="100" t="s">
        <v>1627</v>
      </c>
      <c r="J13" s="88"/>
      <c r="K13" s="101" t="s">
        <v>1629</v>
      </c>
    </row>
    <row r="14" spans="1:17" x14ac:dyDescent="0.25">
      <c r="A14" s="305">
        <f>Fielddefinitions!A14</f>
        <v>59</v>
      </c>
      <c r="B14" s="81" t="str">
        <f>VLOOKUP(A14,Fielddefinitions!A:B,2,FALSE)</f>
        <v>Is Trade Item An Invoice Unit</v>
      </c>
      <c r="C14" s="81" t="str">
        <f>VLOOKUP(A14,Fielddefinitions!A:T,20,FALSE)</f>
        <v>isTradeItemAnInvoiceUnit</v>
      </c>
      <c r="D14" s="216" t="str">
        <f>VLOOKUP(A14,Fielddefinitions!A:P,16,FALSE)</f>
        <v>Yes</v>
      </c>
      <c r="E14" s="167"/>
      <c r="F14" s="105" t="s">
        <v>3279</v>
      </c>
      <c r="G14" s="168" t="s">
        <v>3280</v>
      </c>
      <c r="H14" s="168"/>
      <c r="I14" s="100" t="s">
        <v>1627</v>
      </c>
      <c r="J14" s="88"/>
      <c r="K14" s="101" t="s">
        <v>1629</v>
      </c>
    </row>
    <row r="15" spans="1:17" x14ac:dyDescent="0.25">
      <c r="A15" s="305">
        <f>Fielddefinitions!A15</f>
        <v>3908</v>
      </c>
      <c r="B15" s="81" t="str">
        <f>VLOOKUP(A15,Fielddefinitions!A:B,2,FALSE)</f>
        <v>Is Trade Item A Variable Unit</v>
      </c>
      <c r="C15" s="81" t="str">
        <f>VLOOKUP(A15,Fielddefinitions!A:T,20,FALSE)</f>
        <v>isTradeItemAVariableUnit</v>
      </c>
      <c r="D15" s="216" t="str">
        <f>VLOOKUP(A15,Fielddefinitions!A:P,16,FALSE)</f>
        <v>Yes</v>
      </c>
      <c r="E15" s="167"/>
      <c r="F15" s="105" t="s">
        <v>3279</v>
      </c>
      <c r="G15" s="168" t="s">
        <v>3280</v>
      </c>
      <c r="H15" s="168"/>
      <c r="I15" s="100" t="s">
        <v>1627</v>
      </c>
      <c r="J15" s="104"/>
      <c r="K15" s="101" t="s">
        <v>1629</v>
      </c>
    </row>
    <row r="16" spans="1:17" x14ac:dyDescent="0.25">
      <c r="A16" s="305">
        <f>Fielddefinitions!A16</f>
        <v>144</v>
      </c>
      <c r="B16" s="81" t="str">
        <f>VLOOKUP(A16,Fielddefinitions!A:B,2,FALSE)</f>
        <v>Effective Date Time</v>
      </c>
      <c r="C16" s="81" t="str">
        <f>VLOOKUP(A16,Fielddefinitions!A:T,20,FALSE)</f>
        <v>effectiveDateTime</v>
      </c>
      <c r="D16" s="216" t="str">
        <f>VLOOKUP(A16,Fielddefinitions!A:P,16,FALSE)</f>
        <v>Yes</v>
      </c>
      <c r="E16" s="167"/>
      <c r="F16" s="105" t="s">
        <v>3281</v>
      </c>
      <c r="G16" s="168" t="s">
        <v>3282</v>
      </c>
      <c r="H16" s="168"/>
      <c r="I16" s="100" t="s">
        <v>1627</v>
      </c>
      <c r="J16" s="88"/>
      <c r="K16" s="101" t="s">
        <v>1629</v>
      </c>
    </row>
    <row r="17" spans="1:12" x14ac:dyDescent="0.25">
      <c r="A17" s="305">
        <f>Fielddefinitions!A17</f>
        <v>1025</v>
      </c>
      <c r="B17" s="81" t="str">
        <f>VLOOKUP(A17,Fielddefinitions!A:B,2,FALSE)</f>
        <v>Start Availability Date Time</v>
      </c>
      <c r="C17" s="81" t="str">
        <f>VLOOKUP(A17,Fielddefinitions!A:T,20,FALSE)</f>
        <v>startAvailabilityDateTime</v>
      </c>
      <c r="D17" s="216" t="str">
        <f>VLOOKUP(A17,Fielddefinitions!A:P,16,FALSE)</f>
        <v>Yes</v>
      </c>
      <c r="E17" s="167"/>
      <c r="F17" s="105" t="s">
        <v>3281</v>
      </c>
      <c r="G17" s="168" t="s">
        <v>3282</v>
      </c>
      <c r="H17"/>
      <c r="I17" s="100" t="s">
        <v>1627</v>
      </c>
      <c r="J17" s="88"/>
      <c r="K17" s="101" t="s">
        <v>1629</v>
      </c>
    </row>
    <row r="18" spans="1:12" ht="25.5" x14ac:dyDescent="0.25">
      <c r="A18" s="305">
        <f>Fielddefinitions!A18</f>
        <v>1002</v>
      </c>
      <c r="B18" s="81" t="str">
        <f>VLOOKUP(A18,Fielddefinitions!A:B,2,FALSE)</f>
        <v>End Availability Date Time</v>
      </c>
      <c r="C18" s="81" t="str">
        <f>VLOOKUP(A18,Fielddefinitions!A:T,20,FALSE)</f>
        <v>endAvailabilityDateTime</v>
      </c>
      <c r="D18" s="216" t="str">
        <f>VLOOKUP(A18,Fielddefinitions!A:P,16,FALSE)</f>
        <v>No</v>
      </c>
      <c r="E18" s="167"/>
      <c r="F18" s="105" t="s">
        <v>3281</v>
      </c>
      <c r="G18" s="168" t="s">
        <v>3282</v>
      </c>
      <c r="H18"/>
      <c r="I18" s="101" t="s">
        <v>3283</v>
      </c>
      <c r="J18" s="88"/>
      <c r="K18" s="101" t="s">
        <v>1629</v>
      </c>
    </row>
    <row r="19" spans="1:12" ht="30" x14ac:dyDescent="0.25">
      <c r="A19" s="305">
        <f>Fielddefinitions!A19</f>
        <v>161</v>
      </c>
      <c r="B19" s="81" t="str">
        <f>VLOOKUP(A19,Fielddefinitions!A:B,2,FALSE)</f>
        <v>Global Product Classification: GPC Brick</v>
      </c>
      <c r="C19" s="81" t="str">
        <f>VLOOKUP(A19,Fielddefinitions!A:T,20,FALSE)</f>
        <v>gpcCategoryCode</v>
      </c>
      <c r="D19" s="216" t="str">
        <f>VLOOKUP(A19,Fielddefinitions!A:P,16,FALSE)</f>
        <v>Yes</v>
      </c>
      <c r="E19" s="167"/>
      <c r="F19" s="168" t="s">
        <v>3284</v>
      </c>
      <c r="G19" s="189" t="s">
        <v>3285</v>
      </c>
      <c r="H19" s="168"/>
      <c r="I19" s="100" t="s">
        <v>1627</v>
      </c>
      <c r="J19" s="88"/>
      <c r="K19" s="101" t="s">
        <v>1629</v>
      </c>
    </row>
    <row r="20" spans="1:12" ht="25.5" x14ac:dyDescent="0.25">
      <c r="A20" s="305">
        <f>Fielddefinitions!A20</f>
        <v>83</v>
      </c>
      <c r="B20" s="81" t="str">
        <f>VLOOKUP(A20,Fielddefinitions!A:B,2,FALSE)</f>
        <v>Information Provider GLN</v>
      </c>
      <c r="C20" s="81" t="str">
        <f>VLOOKUP(A20,Fielddefinitions!A:T,20,FALSE)</f>
        <v>gln</v>
      </c>
      <c r="D20" s="216" t="str">
        <f>VLOOKUP(A20,Fielddefinitions!A:P,16,FALSE)</f>
        <v>Yes</v>
      </c>
      <c r="E20" s="167"/>
      <c r="F20" s="105" t="s">
        <v>3286</v>
      </c>
      <c r="G20" s="168" t="s">
        <v>3287</v>
      </c>
      <c r="H20"/>
      <c r="I20" s="100" t="s">
        <v>1627</v>
      </c>
      <c r="J20" s="182"/>
      <c r="K20" s="101" t="s">
        <v>1629</v>
      </c>
    </row>
    <row r="21" spans="1:12" x14ac:dyDescent="0.25">
      <c r="A21" s="305">
        <f>Fielddefinitions!A21</f>
        <v>85</v>
      </c>
      <c r="B21" s="81" t="str">
        <f>VLOOKUP(A21,Fielddefinitions!A:B,2,FALSE)</f>
        <v>Information Provider Name</v>
      </c>
      <c r="C21" s="81" t="str">
        <f>VLOOKUP(A21,Fielddefinitions!A:T,20,FALSE)</f>
        <v>partyName</v>
      </c>
      <c r="D21" s="216" t="str">
        <f>VLOOKUP(A21,Fielddefinitions!A:P,16,FALSE)</f>
        <v>Yes</v>
      </c>
      <c r="E21" s="167"/>
      <c r="F21" s="105" t="s">
        <v>2048</v>
      </c>
      <c r="G21" s="168"/>
      <c r="H21" s="169"/>
      <c r="I21" s="100" t="s">
        <v>1627</v>
      </c>
      <c r="J21" s="88"/>
      <c r="K21" s="101" t="s">
        <v>1629</v>
      </c>
    </row>
    <row r="22" spans="1:12" x14ac:dyDescent="0.25">
      <c r="A22" s="305">
        <f>Fielddefinitions!A22</f>
        <v>3541</v>
      </c>
      <c r="B22" s="81" t="str">
        <f>VLOOKUP(A22,Fielddefinitions!A:B,2,FALSE)</f>
        <v>Brand Name</v>
      </c>
      <c r="C22" s="81" t="str">
        <f>VLOOKUP(A22,Fielddefinitions!A:T,20,FALSE)</f>
        <v>brandName</v>
      </c>
      <c r="D22" s="216" t="str">
        <f>VLOOKUP(A22,Fielddefinitions!A:P,16,FALSE)</f>
        <v>No</v>
      </c>
      <c r="E22" s="167"/>
      <c r="F22" s="105" t="s">
        <v>2054</v>
      </c>
      <c r="G22" s="168"/>
      <c r="H22"/>
      <c r="I22" s="100" t="s">
        <v>1627</v>
      </c>
      <c r="J22" s="88"/>
      <c r="K22" s="101" t="s">
        <v>1629</v>
      </c>
    </row>
    <row r="23" spans="1:12" s="1" customFormat="1" x14ac:dyDescent="0.25">
      <c r="A23" s="305">
        <f>Fielddefinitions!A23</f>
        <v>3508</v>
      </c>
      <c r="B23" s="81" t="str">
        <f>VLOOKUP(A23,Fielddefinitions!A:B,2,FALSE)</f>
        <v>Functional Name</v>
      </c>
      <c r="C23" s="81" t="str">
        <f>VLOOKUP(A23,Fielddefinitions!A:T,20,FALSE)</f>
        <v>functionalName</v>
      </c>
      <c r="D23" s="216" t="str">
        <f>VLOOKUP(A23,Fielddefinitions!A:P,16,FALSE)</f>
        <v>No</v>
      </c>
      <c r="E23" s="91"/>
      <c r="F23" s="91" t="s">
        <v>2120</v>
      </c>
      <c r="G23" s="104"/>
      <c r="H23" s="91"/>
      <c r="I23" s="100" t="s">
        <v>1032</v>
      </c>
      <c r="J23" s="91"/>
      <c r="K23" s="193"/>
      <c r="L23" s="198"/>
    </row>
    <row r="24" spans="1:12" ht="25.5" x14ac:dyDescent="0.25">
      <c r="A24" s="305">
        <f>Fielddefinitions!A24</f>
        <v>3509</v>
      </c>
      <c r="B24" s="81" t="str">
        <f>VLOOKUP(A24,Fielddefinitions!A:B,2,FALSE)</f>
        <v>Functional Name - Language Code</v>
      </c>
      <c r="C24" s="81" t="str">
        <f>VLOOKUP(A24,Fielddefinitions!A:T,20,FALSE)</f>
        <v xml:space="preserve">functionalName/@languageCode
</v>
      </c>
      <c r="D24" s="216" t="str">
        <f>VLOOKUP(A24,Fielddefinitions!A:P,16,FALSE)</f>
        <v>No</v>
      </c>
      <c r="E24" s="167"/>
      <c r="F24" s="104" t="s">
        <v>1698</v>
      </c>
      <c r="G24" s="160" t="s">
        <v>1698</v>
      </c>
      <c r="H24" s="104" t="s">
        <v>1698</v>
      </c>
      <c r="I24" s="104" t="s">
        <v>1698</v>
      </c>
      <c r="J24" s="104" t="s">
        <v>1698</v>
      </c>
      <c r="K24" s="104"/>
    </row>
    <row r="25" spans="1:12" x14ac:dyDescent="0.25">
      <c r="A25" s="305">
        <f>Fielddefinitions!A25</f>
        <v>3504</v>
      </c>
      <c r="B25" s="81" t="str">
        <f>VLOOKUP(A25,Fielddefinitions!A:B,2,FALSE)</f>
        <v>Additional Trade Item Description</v>
      </c>
      <c r="C25" s="81" t="str">
        <f>VLOOKUP(A25,Fielddefinitions!A:T,20,FALSE)</f>
        <v>additionalTradeItemDescription</v>
      </c>
      <c r="D25" s="216" t="str">
        <f>VLOOKUP(A25,Fielddefinitions!A:P,16,FALSE)</f>
        <v>No</v>
      </c>
      <c r="E25" s="167"/>
      <c r="F25" s="105" t="s">
        <v>3288</v>
      </c>
      <c r="G25" s="168"/>
      <c r="H25"/>
      <c r="I25" s="100" t="s">
        <v>1032</v>
      </c>
      <c r="J25" s="88"/>
      <c r="K25" s="101" t="s">
        <v>1629</v>
      </c>
    </row>
    <row r="26" spans="1:12" ht="76.5" x14ac:dyDescent="0.25">
      <c r="A26" s="305">
        <f>Fielddefinitions!A26</f>
        <v>3505</v>
      </c>
      <c r="B26" s="81" t="str">
        <f>VLOOKUP(A26,Fielddefinitions!A:B,2,FALSE)</f>
        <v>Additional Trade Item Description - Language Code</v>
      </c>
      <c r="C26" s="81" t="str">
        <f>VLOOKUP(A26,Fielddefinitions!A:T,20,FALSE)</f>
        <v>languageCode</v>
      </c>
      <c r="D26" s="216" t="str">
        <f>VLOOKUP(A26,Fielddefinitions!A:P,16,FALSE)</f>
        <v>No</v>
      </c>
      <c r="E26" s="167"/>
      <c r="F26" s="168" t="s">
        <v>1999</v>
      </c>
      <c r="G26" s="168"/>
      <c r="H26" s="91" t="s">
        <v>3289</v>
      </c>
      <c r="I26" s="101" t="s">
        <v>3276</v>
      </c>
      <c r="J26" s="88"/>
      <c r="K26" s="101" t="s">
        <v>1629</v>
      </c>
    </row>
    <row r="27" spans="1:12" x14ac:dyDescent="0.25">
      <c r="A27" s="305">
        <f>Fielddefinitions!A27</f>
        <v>3517</v>
      </c>
      <c r="B27" s="81" t="str">
        <f>VLOOKUP(A27,Fielddefinitions!A:B,2,FALSE)</f>
        <v>Trade Item Description</v>
      </c>
      <c r="C27" s="81" t="str">
        <f>VLOOKUP(A27,Fielddefinitions!A:T,20,FALSE)</f>
        <v>tradeItemDescription</v>
      </c>
      <c r="D27" s="216" t="str">
        <f>VLOOKUP(A27,Fielddefinitions!A:P,16,FALSE)</f>
        <v>No</v>
      </c>
      <c r="E27" s="167"/>
      <c r="F27" s="105" t="s">
        <v>2048</v>
      </c>
      <c r="G27" s="168"/>
      <c r="H27"/>
      <c r="I27" s="100" t="s">
        <v>1032</v>
      </c>
      <c r="J27" s="85"/>
      <c r="K27" s="101" t="s">
        <v>1629</v>
      </c>
    </row>
    <row r="28" spans="1:12" ht="76.5" x14ac:dyDescent="0.25">
      <c r="A28" s="305">
        <f>Fielddefinitions!A28</f>
        <v>3518</v>
      </c>
      <c r="B28" s="81" t="str">
        <f>VLOOKUP(A28,Fielddefinitions!A:B,2,FALSE)</f>
        <v>Trade Item Description - Language Code</v>
      </c>
      <c r="C28" s="81" t="str">
        <f>VLOOKUP(A28,Fielddefinitions!A:T,20,FALSE)</f>
        <v>languageCode</v>
      </c>
      <c r="D28" s="216" t="str">
        <f>VLOOKUP(A28,Fielddefinitions!A:P,16,FALSE)</f>
        <v>No</v>
      </c>
      <c r="E28" s="167"/>
      <c r="F28" s="168" t="s">
        <v>1999</v>
      </c>
      <c r="G28" s="168"/>
      <c r="H28" s="91" t="s">
        <v>3289</v>
      </c>
      <c r="I28" s="101" t="s">
        <v>3276</v>
      </c>
      <c r="J28" s="88"/>
      <c r="K28" s="101" t="s">
        <v>1629</v>
      </c>
    </row>
    <row r="29" spans="1:12" x14ac:dyDescent="0.25">
      <c r="A29" s="305">
        <f>Fielddefinitions!A29</f>
        <v>2306</v>
      </c>
      <c r="B29" s="81" t="str">
        <f>VLOOKUP(A29,Fielddefinitions!A:B,2,FALSE)</f>
        <v>Has Batch Number</v>
      </c>
      <c r="C29" s="81" t="str">
        <f>VLOOKUP(A29,Fielddefinitions!A:T,20,FALSE)</f>
        <v>hasBatchNumber</v>
      </c>
      <c r="D29" s="216" t="str">
        <f>VLOOKUP(A29,Fielddefinitions!A:P,16,FALSE)</f>
        <v>No</v>
      </c>
      <c r="E29" s="106"/>
      <c r="F29" s="105" t="s">
        <v>3279</v>
      </c>
      <c r="G29" s="168" t="s">
        <v>3280</v>
      </c>
      <c r="H29"/>
      <c r="I29" s="100" t="s">
        <v>1032</v>
      </c>
      <c r="J29" s="88"/>
      <c r="K29" s="101" t="s">
        <v>1629</v>
      </c>
    </row>
    <row r="30" spans="1:12" s="1" customFormat="1" ht="63.75" x14ac:dyDescent="0.25">
      <c r="A30" s="305">
        <f>Fielddefinitions!A30</f>
        <v>2315</v>
      </c>
      <c r="B30" s="81" t="str">
        <f>VLOOKUP(A30,Fielddefinitions!A:B,2,FALSE)</f>
        <v>Serial Number Location Code</v>
      </c>
      <c r="C30" s="81" t="str">
        <f>VLOOKUP(A30,Fielddefinitions!A:T,20,FALSE)</f>
        <v>serialNumberLocationCode</v>
      </c>
      <c r="D30" s="216" t="str">
        <f>VLOOKUP(A30,Fielddefinitions!A:P,16,FALSE)</f>
        <v>No</v>
      </c>
      <c r="E30" s="91"/>
      <c r="F30" s="105" t="s">
        <v>1999</v>
      </c>
      <c r="G30" s="168" t="s">
        <v>3290</v>
      </c>
      <c r="H30" s="106"/>
      <c r="I30" s="100" t="s">
        <v>1032</v>
      </c>
      <c r="J30" s="85"/>
      <c r="K30" s="101" t="s">
        <v>1629</v>
      </c>
      <c r="L30" s="198"/>
    </row>
    <row r="31" spans="1:12" s="1" customFormat="1" x14ac:dyDescent="0.25">
      <c r="A31" s="305">
        <f>Fielddefinitions!A31</f>
        <v>3733</v>
      </c>
      <c r="B31" s="81" t="str">
        <f>VLOOKUP(A31,Fielddefinitions!A:B,2,FALSE)</f>
        <v>Net Content</v>
      </c>
      <c r="C31" s="81" t="str">
        <f>VLOOKUP(A31,Fielddefinitions!A:T,20,FALSE)</f>
        <v>netContent</v>
      </c>
      <c r="D31" s="216" t="str">
        <f>VLOOKUP(A31,Fielddefinitions!A:P,16,FALSE)</f>
        <v>No</v>
      </c>
      <c r="E31" s="91"/>
      <c r="F31" s="194" t="s">
        <v>125</v>
      </c>
      <c r="G31" s="104"/>
      <c r="H31" s="91"/>
      <c r="I31" s="100" t="s">
        <v>1032</v>
      </c>
      <c r="J31" s="91"/>
      <c r="K31" s="101"/>
      <c r="L31" s="198"/>
    </row>
    <row r="32" spans="1:12" x14ac:dyDescent="0.25">
      <c r="A32" s="305">
        <f>Fielddefinitions!A32</f>
        <v>3734</v>
      </c>
      <c r="B32" s="81" t="str">
        <f>VLOOKUP(A32,Fielddefinitions!A:B,2,FALSE)</f>
        <v>Net Content UOM</v>
      </c>
      <c r="C32" s="81" t="str">
        <f>VLOOKUP(A32,Fielddefinitions!A:T,20,FALSE)</f>
        <v>measurementUnitCode</v>
      </c>
      <c r="D32" s="216" t="str">
        <f>VLOOKUP(A32,Fielddefinitions!A:P,16,FALSE)</f>
        <v>No</v>
      </c>
      <c r="E32" s="106"/>
      <c r="F32" s="194" t="s">
        <v>147</v>
      </c>
      <c r="G32" s="104"/>
      <c r="H32" s="91"/>
      <c r="I32" s="100" t="s">
        <v>1032</v>
      </c>
      <c r="J32" s="91"/>
      <c r="K32" s="101"/>
    </row>
    <row r="33" spans="1:11" ht="89.25" x14ac:dyDescent="0.25">
      <c r="A33" s="305">
        <f>Fielddefinitions!A33</f>
        <v>2334</v>
      </c>
      <c r="B33" s="81" t="str">
        <f>VLOOKUP(A33,Fielddefinitions!A:B,2,FALSE)</f>
        <v>Trade Item Date On Packaging Type Code</v>
      </c>
      <c r="C33" s="81" t="str">
        <f>VLOOKUP(A33,Fielddefinitions!A:T,20,FALSE)</f>
        <v>tradeItemDateOnPackagingTypeCode</v>
      </c>
      <c r="D33" s="216" t="str">
        <f>VLOOKUP(A33,Fielddefinitions!A:P,16,FALSE)</f>
        <v>No</v>
      </c>
      <c r="E33" s="106"/>
      <c r="F33" s="105" t="s">
        <v>1999</v>
      </c>
      <c r="G33" s="168" t="s">
        <v>3291</v>
      </c>
      <c r="H33" s="106"/>
      <c r="I33" s="100" t="s">
        <v>1032</v>
      </c>
      <c r="J33" s="88"/>
      <c r="K33" s="101" t="s">
        <v>1629</v>
      </c>
    </row>
    <row r="34" spans="1:11" x14ac:dyDescent="0.25">
      <c r="A34" s="305">
        <f>Fielddefinitions!A34</f>
        <v>127</v>
      </c>
      <c r="B34" s="81" t="str">
        <f>VLOOKUP(A34,Fielddefinitions!A:B,2,FALSE)</f>
        <v>Contact Type Code</v>
      </c>
      <c r="C34" s="81" t="str">
        <f>VLOOKUP(A34,Fielddefinitions!A:T,20,FALSE)</f>
        <v>contactTypeCode</v>
      </c>
      <c r="D34" s="216" t="str">
        <f>VLOOKUP(A34,Fielddefinitions!A:P,16,FALSE)</f>
        <v>No</v>
      </c>
      <c r="E34" s="106"/>
      <c r="F34" s="105" t="s">
        <v>1999</v>
      </c>
      <c r="G34" s="168" t="s">
        <v>3292</v>
      </c>
      <c r="H34" s="101"/>
      <c r="I34" s="100" t="s">
        <v>1032</v>
      </c>
      <c r="J34" s="104"/>
      <c r="K34" s="101" t="s">
        <v>1629</v>
      </c>
    </row>
    <row r="35" spans="1:11" x14ac:dyDescent="0.25">
      <c r="A35" s="305">
        <f>Fielddefinitions!A35</f>
        <v>134</v>
      </c>
      <c r="B35" s="81" t="str">
        <f>VLOOKUP(A35,Fielddefinitions!A:B,2,FALSE)</f>
        <v>Communication Channel Code</v>
      </c>
      <c r="C35" s="81" t="str">
        <f>VLOOKUP(A35,Fielddefinitions!A:T,20,FALSE)</f>
        <v>communicationChannelCode</v>
      </c>
      <c r="D35" s="216" t="str">
        <f>VLOOKUP(A35,Fielddefinitions!A:P,16,FALSE)</f>
        <v>No</v>
      </c>
      <c r="E35" s="106"/>
      <c r="F35" s="105" t="s">
        <v>1999</v>
      </c>
      <c r="G35" s="168" t="s">
        <v>3292</v>
      </c>
      <c r="H35" s="101"/>
      <c r="I35" s="100" t="s">
        <v>1032</v>
      </c>
      <c r="J35" s="104"/>
      <c r="K35" s="101" t="s">
        <v>1629</v>
      </c>
    </row>
    <row r="36" spans="1:11" x14ac:dyDescent="0.25">
      <c r="A36" s="305">
        <f>Fielddefinitions!A36</f>
        <v>135</v>
      </c>
      <c r="B36" s="81" t="str">
        <f>VLOOKUP(A36,Fielddefinitions!A:B,2,FALSE)</f>
        <v>Communication Value</v>
      </c>
      <c r="C36" s="81" t="str">
        <f>VLOOKUP(A36,Fielddefinitions!A:T,20,FALSE)</f>
        <v>communicationValue</v>
      </c>
      <c r="D36" s="216" t="str">
        <f>VLOOKUP(A36,Fielddefinitions!A:P,16,FALSE)</f>
        <v>No</v>
      </c>
      <c r="E36" s="106"/>
      <c r="F36" s="105" t="s">
        <v>2048</v>
      </c>
      <c r="G36" s="168"/>
      <c r="H36" s="106"/>
      <c r="I36" s="100" t="s">
        <v>1032</v>
      </c>
      <c r="J36" s="88"/>
      <c r="K36" s="101" t="s">
        <v>1629</v>
      </c>
    </row>
    <row r="37" spans="1:11" ht="25.5" x14ac:dyDescent="0.25">
      <c r="A37" s="305">
        <f>Fielddefinitions!A37</f>
        <v>1434</v>
      </c>
      <c r="B37" s="81" t="str">
        <f>VLOOKUP(A37,Fielddefinitions!A:B,2,FALSE)</f>
        <v>Does Trade Item Contain Latex</v>
      </c>
      <c r="C37" s="81" t="str">
        <f>VLOOKUP(A37,Fielddefinitions!A:T,20,FALSE)</f>
        <v>doesTradeItemContainLatex</v>
      </c>
      <c r="D37" s="216" t="str">
        <f>VLOOKUP(A37,Fielddefinitions!A:P,16,FALSE)</f>
        <v>No</v>
      </c>
      <c r="E37" s="106"/>
      <c r="F37" s="105" t="s">
        <v>3293</v>
      </c>
      <c r="G37" s="168" t="s">
        <v>3294</v>
      </c>
      <c r="H37" s="106"/>
      <c r="I37" s="100" t="s">
        <v>1032</v>
      </c>
      <c r="J37" s="88"/>
      <c r="K37" s="101" t="s">
        <v>1629</v>
      </c>
    </row>
    <row r="38" spans="1:11" x14ac:dyDescent="0.25">
      <c r="A38" s="305">
        <f>Fielddefinitions!A38</f>
        <v>1581</v>
      </c>
      <c r="B38" s="81" t="str">
        <f>VLOOKUP(A38,Fielddefinitions!A:B,2,FALSE)</f>
        <v>MRI Compatibility Code</v>
      </c>
      <c r="C38" s="81" t="str">
        <f>VLOOKUP(A38,Fielddefinitions!A:T,20,FALSE)</f>
        <v>mRICompatibilityCode</v>
      </c>
      <c r="D38" s="216" t="str">
        <f>VLOOKUP(A38,Fielddefinitions!A:P,16,FALSE)</f>
        <v>No</v>
      </c>
      <c r="E38" s="106"/>
      <c r="F38" s="105" t="s">
        <v>1999</v>
      </c>
      <c r="G38" s="168" t="s">
        <v>3292</v>
      </c>
      <c r="H38" s="106"/>
      <c r="I38" s="100" t="s">
        <v>1032</v>
      </c>
      <c r="J38" s="88"/>
      <c r="K38" s="101" t="s">
        <v>1629</v>
      </c>
    </row>
    <row r="39" spans="1:11" x14ac:dyDescent="0.25">
      <c r="A39" s="305">
        <f>Fielddefinitions!A39</f>
        <v>1593</v>
      </c>
      <c r="B39" s="81" t="str">
        <f>VLOOKUP(A39,Fielddefinitions!A:B,2,FALSE)</f>
        <v>Initial Manufacturer Sterilisation Code</v>
      </c>
      <c r="C39" s="81" t="str">
        <f>VLOOKUP(A39,Fielddefinitions!A:T,20,FALSE)</f>
        <v>initialManufacturerSterilisationCode</v>
      </c>
      <c r="D39" s="216" t="str">
        <f>VLOOKUP(A39,Fielddefinitions!A:P,16,FALSE)</f>
        <v>No</v>
      </c>
      <c r="E39" s="106"/>
      <c r="F39" s="105" t="s">
        <v>1999</v>
      </c>
      <c r="G39" s="168" t="s">
        <v>3292</v>
      </c>
      <c r="H39" s="106"/>
      <c r="I39" s="100" t="s">
        <v>1032</v>
      </c>
      <c r="J39" s="88"/>
      <c r="K39" s="101" t="s">
        <v>1629</v>
      </c>
    </row>
    <row r="40" spans="1:11" x14ac:dyDescent="0.25">
      <c r="A40" s="305">
        <f>Fielddefinitions!A40</f>
        <v>1594</v>
      </c>
      <c r="B40" s="81" t="str">
        <f>VLOOKUP(A40,Fielddefinitions!A:B,2,FALSE)</f>
        <v>Initial Sterilisation Prior to Use Code</v>
      </c>
      <c r="C40" s="81" t="str">
        <f>VLOOKUP(A40,Fielddefinitions!A:T,20,FALSE)</f>
        <v>initialSterilisationPriorToUseCode</v>
      </c>
      <c r="D40" s="216" t="str">
        <f>VLOOKUP(A40,Fielddefinitions!A:P,16,FALSE)</f>
        <v>No</v>
      </c>
      <c r="E40" s="106"/>
      <c r="F40" s="105" t="s">
        <v>1999</v>
      </c>
      <c r="G40" s="168" t="s">
        <v>3292</v>
      </c>
      <c r="H40" s="106"/>
      <c r="I40" s="100" t="s">
        <v>1032</v>
      </c>
      <c r="J40" s="88"/>
      <c r="K40" s="101" t="s">
        <v>1629</v>
      </c>
    </row>
    <row r="41" spans="1:11" ht="25.5" x14ac:dyDescent="0.25">
      <c r="A41" s="305">
        <f>Fielddefinitions!A41</f>
        <v>1598</v>
      </c>
      <c r="B41" s="81" t="str">
        <f>VLOOKUP(A41,Fielddefinitions!A:B,2,FALSE)</f>
        <v>Manufacturer Declared Reusability Type Code</v>
      </c>
      <c r="C41" s="81" t="str">
        <f>VLOOKUP(A41,Fielddefinitions!A:T,20,FALSE)</f>
        <v>manufacturerDeclaredReusabilityTypeCode</v>
      </c>
      <c r="D41" s="216" t="str">
        <f>VLOOKUP(A41,Fielddefinitions!A:P,16,FALSE)</f>
        <v>No</v>
      </c>
      <c r="E41" s="106"/>
      <c r="F41" s="105" t="s">
        <v>1999</v>
      </c>
      <c r="G41" s="168" t="s">
        <v>3292</v>
      </c>
      <c r="H41" s="106"/>
      <c r="I41" s="100" t="s">
        <v>1032</v>
      </c>
      <c r="J41" s="88"/>
      <c r="K41" s="101" t="s">
        <v>1629</v>
      </c>
    </row>
    <row r="42" spans="1:11" ht="38.25" x14ac:dyDescent="0.25">
      <c r="A42" s="305">
        <f>Fielddefinitions!A42</f>
        <v>325</v>
      </c>
      <c r="B42" s="81" t="str">
        <f>VLOOKUP(A42,Fielddefinitions!A:B,2,FALSE)</f>
        <v>Component Identification</v>
      </c>
      <c r="C42" s="81" t="str">
        <f>VLOOKUP(A42,Fielddefinitions!A:T,20,FALSE)</f>
        <v>componentIdentification</v>
      </c>
      <c r="D42" s="216" t="str">
        <f>VLOOKUP(A42,Fielddefinitions!A:P,16,FALSE)</f>
        <v>No</v>
      </c>
      <c r="E42" s="106"/>
      <c r="F42" s="91" t="s">
        <v>3273</v>
      </c>
      <c r="G42" s="91" t="s">
        <v>2481</v>
      </c>
      <c r="H42" s="168" t="s">
        <v>3295</v>
      </c>
      <c r="I42" s="100" t="s">
        <v>3296</v>
      </c>
      <c r="J42" s="104"/>
      <c r="K42" s="101" t="s">
        <v>1629</v>
      </c>
    </row>
    <row r="43" spans="1:11" ht="25.5" x14ac:dyDescent="0.25">
      <c r="A43" s="305">
        <f>Fielddefinitions!A43</f>
        <v>75</v>
      </c>
      <c r="B43" s="81" t="str">
        <f>VLOOKUP(A43,Fielddefinitions!A:B,2,FALSE)</f>
        <v>Brand Owner GLN</v>
      </c>
      <c r="C43" s="81" t="str">
        <f>VLOOKUP(A43,Fielddefinitions!A:T,20,FALSE)</f>
        <v>gln</v>
      </c>
      <c r="D43" s="216" t="str">
        <f>VLOOKUP(A43,Fielddefinitions!A:P,16,FALSE)</f>
        <v>No</v>
      </c>
      <c r="E43" s="106"/>
      <c r="F43" s="105" t="s">
        <v>3286</v>
      </c>
      <c r="G43" s="168" t="s">
        <v>3297</v>
      </c>
      <c r="H43" s="106"/>
      <c r="I43" s="100" t="s">
        <v>1627</v>
      </c>
      <c r="J43" s="88"/>
      <c r="K43" s="101" t="s">
        <v>1629</v>
      </c>
    </row>
    <row r="44" spans="1:11" x14ac:dyDescent="0.25">
      <c r="A44" s="305">
        <f>Fielddefinitions!A44</f>
        <v>77</v>
      </c>
      <c r="B44" s="81" t="str">
        <f>VLOOKUP(A44,Fielddefinitions!A:B,2,FALSE)</f>
        <v>Brand Owner Name</v>
      </c>
      <c r="C44" s="81" t="str">
        <f>VLOOKUP(A44,Fielddefinitions!A:T,20,FALSE)</f>
        <v>partyName</v>
      </c>
      <c r="D44" s="216" t="str">
        <f>VLOOKUP(A44,Fielddefinitions!A:P,16,FALSE)</f>
        <v>No</v>
      </c>
      <c r="E44" s="106"/>
      <c r="F44" s="105" t="s">
        <v>2048</v>
      </c>
      <c r="G44" s="168"/>
      <c r="H44" s="106"/>
      <c r="I44" s="100" t="s">
        <v>1698</v>
      </c>
      <c r="J44" s="88"/>
      <c r="K44" s="101" t="s">
        <v>1629</v>
      </c>
    </row>
    <row r="45" spans="1:11" x14ac:dyDescent="0.25">
      <c r="A45" s="305">
        <f>Fielddefinitions!A45</f>
        <v>147</v>
      </c>
      <c r="B45" s="81" t="str">
        <f>VLOOKUP(A45,Fielddefinitions!A:B,2,FALSE)</f>
        <v>UDID First Publication Date Time</v>
      </c>
      <c r="C45" s="81" t="str">
        <f>VLOOKUP(A45,Fielddefinitions!A:T,20,FALSE)</f>
        <v>udidFirstPublicationDateTime</v>
      </c>
      <c r="D45" s="216" t="str">
        <f>VLOOKUP(A45,Fielddefinitions!A:P,16,FALSE)</f>
        <v>No</v>
      </c>
      <c r="E45" s="106"/>
      <c r="F45" s="105" t="s">
        <v>3281</v>
      </c>
      <c r="G45" s="168" t="s">
        <v>3282</v>
      </c>
      <c r="H45" s="106"/>
      <c r="I45" s="100" t="s">
        <v>1698</v>
      </c>
      <c r="J45" s="104"/>
      <c r="K45" s="101" t="s">
        <v>1629</v>
      </c>
    </row>
    <row r="46" spans="1:11" x14ac:dyDescent="0.25">
      <c r="A46" s="305">
        <f>Fielddefinitions!A46</f>
        <v>129</v>
      </c>
      <c r="B46" s="81" t="str">
        <f>VLOOKUP(A46,Fielddefinitions!A:B,2,FALSE)</f>
        <v>Additional Party Identification</v>
      </c>
      <c r="C46" s="81" t="str">
        <f>VLOOKUP(A46,Fielddefinitions!A:T,20,FALSE)</f>
        <v>additionalPartyIdentification</v>
      </c>
      <c r="D46" s="216" t="str">
        <f>VLOOKUP(A46,Fielddefinitions!A:P,16,FALSE)</f>
        <v>No</v>
      </c>
      <c r="E46" s="106"/>
      <c r="F46" s="105" t="s">
        <v>1987</v>
      </c>
      <c r="G46" s="168"/>
      <c r="H46" s="106"/>
      <c r="I46" s="100" t="s">
        <v>1698</v>
      </c>
      <c r="J46" s="104"/>
      <c r="K46" s="101" t="s">
        <v>1629</v>
      </c>
    </row>
    <row r="47" spans="1:11" ht="178.5" x14ac:dyDescent="0.25">
      <c r="A47" s="305">
        <f>Fielddefinitions!A47</f>
        <v>130</v>
      </c>
      <c r="B47" s="81" t="str">
        <f>VLOOKUP(A47,Fielddefinitions!A:B,2,FALSE)</f>
        <v>Additional Party Identification Code</v>
      </c>
      <c r="C47" s="81" t="str">
        <f>VLOOKUP(A47,Fielddefinitions!A:T,20,FALSE)</f>
        <v>additionalPartyIdentificationTypeCode</v>
      </c>
      <c r="D47" s="216" t="str">
        <f>VLOOKUP(A47,Fielddefinitions!A:P,16,FALSE)</f>
        <v>Yes</v>
      </c>
      <c r="E47" s="106"/>
      <c r="F47" s="105" t="s">
        <v>1999</v>
      </c>
      <c r="G47" s="168" t="s">
        <v>3274</v>
      </c>
      <c r="H47" s="106"/>
      <c r="I47" s="100" t="s">
        <v>1698</v>
      </c>
      <c r="J47" s="104"/>
      <c r="K47" s="101" t="s">
        <v>1629</v>
      </c>
    </row>
    <row r="48" spans="1:11" ht="25.5" x14ac:dyDescent="0.25">
      <c r="A48" s="305">
        <f>Fielddefinitions!A48</f>
        <v>1582</v>
      </c>
      <c r="B48" s="81" t="str">
        <f>VLOOKUP(A48,Fielddefinitions!A:B,2,FALSE)</f>
        <v>Is Trade Item Exempt from Direct Part Marking</v>
      </c>
      <c r="C48" s="81" t="str">
        <f>VLOOKUP(A48,Fielddefinitions!A:T,20,FALSE)</f>
        <v>isTradeItemExemptFromDirectPartMarking</v>
      </c>
      <c r="D48" s="216" t="str">
        <f>VLOOKUP(A48,Fielddefinitions!A:P,16,FALSE)</f>
        <v>No</v>
      </c>
      <c r="E48" s="106"/>
      <c r="F48" s="105" t="s">
        <v>3293</v>
      </c>
      <c r="G48" s="168" t="s">
        <v>3294</v>
      </c>
      <c r="H48" s="106"/>
      <c r="I48" s="100" t="s">
        <v>1698</v>
      </c>
      <c r="J48" s="104"/>
      <c r="K48" s="101" t="s">
        <v>1629</v>
      </c>
    </row>
    <row r="49" spans="1:11" ht="25.5" x14ac:dyDescent="0.25">
      <c r="A49" s="305">
        <f>Fielddefinitions!A49</f>
        <v>6095</v>
      </c>
      <c r="B49" s="81" t="str">
        <f>VLOOKUP(A49,Fielddefinitions!A:B,2,FALSE)</f>
        <v>Direct Part Marking Identifier</v>
      </c>
      <c r="C49" s="81" t="str">
        <f>VLOOKUP(A49,Fielddefinitions!A:T,20,FALSE)</f>
        <v>directPartMarkingIdentifier</v>
      </c>
      <c r="D49" s="216" t="str">
        <f>VLOOKUP(A49,Fielddefinitions!A:P,16,FALSE)</f>
        <v>No</v>
      </c>
      <c r="E49" s="106"/>
      <c r="F49" s="105" t="s">
        <v>3298</v>
      </c>
      <c r="G49" s="168"/>
      <c r="H49" s="168" t="s">
        <v>3295</v>
      </c>
      <c r="I49" s="100" t="s">
        <v>1698</v>
      </c>
      <c r="J49" s="104"/>
      <c r="K49" s="101" t="s">
        <v>1629</v>
      </c>
    </row>
    <row r="50" spans="1:11" ht="38.25" x14ac:dyDescent="0.25">
      <c r="A50" s="305">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16" t="str">
        <f>VLOOKUP(A50,Fielddefinitions!A:P,16,FALSE)</f>
        <v>No</v>
      </c>
      <c r="E50" s="106"/>
      <c r="F50" s="105"/>
      <c r="G50" s="168"/>
      <c r="H50" s="168"/>
      <c r="I50" s="100" t="s">
        <v>1698</v>
      </c>
      <c r="J50" s="104"/>
      <c r="K50" s="101"/>
    </row>
    <row r="51" spans="1:11" ht="25.5" x14ac:dyDescent="0.25">
      <c r="A51" s="305">
        <f>Fielddefinitions!A51</f>
        <v>6100</v>
      </c>
      <c r="B51" s="81" t="str">
        <f>VLOOKUP(A51,Fielddefinitions!A:B,2,FALSE)</f>
        <v>Is Exempt From Premarket Authorisation</v>
      </c>
      <c r="C51" s="81" t="str">
        <f>VLOOKUP(A51,Fielddefinitions!A:T,20,FALSE)</f>
        <v>isExemptFromPremarketAuthorisation</v>
      </c>
      <c r="D51" s="216" t="str">
        <f>VLOOKUP(A51,Fielddefinitions!A:P,16,FALSE)</f>
        <v>No</v>
      </c>
      <c r="E51" s="106"/>
      <c r="F51" s="105" t="s">
        <v>3279</v>
      </c>
      <c r="G51" s="168" t="s">
        <v>3280</v>
      </c>
      <c r="H51" s="168" t="s">
        <v>3295</v>
      </c>
      <c r="I51" s="100" t="s">
        <v>1698</v>
      </c>
      <c r="J51" s="104"/>
      <c r="K51" s="101" t="s">
        <v>1629</v>
      </c>
    </row>
    <row r="52" spans="1:11" ht="25.5" x14ac:dyDescent="0.25">
      <c r="A52" s="305" t="str">
        <f>Fielddefinitions!A52</f>
        <v>AVP - 1</v>
      </c>
      <c r="B52" s="81" t="str">
        <f>VLOOKUP(A52,Fielddefinitions!A:B,2,FALSE)</f>
        <v>FDA Medical Device Listing</v>
      </c>
      <c r="C52" s="81" t="str">
        <f>VLOOKUP(A52,Fielddefinitions!A:T,20,FALSE)</f>
        <v>fDAMedicalDeviceListing</v>
      </c>
      <c r="D52" s="216" t="str">
        <f>VLOOKUP(A52,Fielddefinitions!A:P,16,FALSE)</f>
        <v>No</v>
      </c>
      <c r="E52" s="106"/>
      <c r="F52" s="105" t="s">
        <v>3299</v>
      </c>
      <c r="G52" s="168"/>
      <c r="H52" s="168" t="s">
        <v>3295</v>
      </c>
      <c r="I52" s="100" t="s">
        <v>1698</v>
      </c>
      <c r="J52" s="104"/>
      <c r="K52" s="101" t="s">
        <v>1629</v>
      </c>
    </row>
    <row r="53" spans="1:11" x14ac:dyDescent="0.25">
      <c r="A53" s="305">
        <f>Fielddefinitions!A53</f>
        <v>2319</v>
      </c>
      <c r="B53" s="81" t="str">
        <f>VLOOKUP(A53,Fielddefinitions!A:B,2,FALSE)</f>
        <v>Trade Item Identification Marking Type Code</v>
      </c>
      <c r="C53" s="81" t="str">
        <f>VLOOKUP(A53,Fielddefinitions!A:T,20,FALSE)</f>
        <v>tradeItemIdentificationMarkingTypeCode</v>
      </c>
      <c r="D53" s="216" t="str">
        <f>VLOOKUP(A53,Fielddefinitions!A:P,16,FALSE)</f>
        <v>No</v>
      </c>
      <c r="E53" s="106"/>
      <c r="F53" s="105" t="s">
        <v>3279</v>
      </c>
      <c r="G53" s="168" t="s">
        <v>3280</v>
      </c>
      <c r="H53" s="106"/>
      <c r="I53" s="100" t="s">
        <v>1698</v>
      </c>
      <c r="J53" s="104"/>
      <c r="K53" s="101" t="s">
        <v>1629</v>
      </c>
    </row>
    <row r="54" spans="1:11" ht="25.5" x14ac:dyDescent="0.25">
      <c r="A54" s="305">
        <f>Fielddefinitions!A54</f>
        <v>1583</v>
      </c>
      <c r="B54" s="81" t="str">
        <f>VLOOKUP(A54,Fielddefinitions!A:B,2,FALSE)</f>
        <v>UDID Device Count</v>
      </c>
      <c r="C54" s="81" t="str">
        <f>VLOOKUP(A54,Fielddefinitions!A:T,20,FALSE)</f>
        <v>udidDeviceCount</v>
      </c>
      <c r="D54" s="216" t="str">
        <f>VLOOKUP(A54,Fielddefinitions!A:P,16,FALSE)</f>
        <v>No</v>
      </c>
      <c r="E54" s="106"/>
      <c r="F54" s="105" t="s">
        <v>3300</v>
      </c>
      <c r="G54" s="168"/>
      <c r="H54" s="168" t="s">
        <v>3295</v>
      </c>
      <c r="I54" s="100" t="s">
        <v>1698</v>
      </c>
      <c r="J54" s="104"/>
      <c r="K54" s="101" t="s">
        <v>1629</v>
      </c>
    </row>
    <row r="55" spans="1:11" ht="25.5" x14ac:dyDescent="0.25">
      <c r="A55" s="305">
        <f>Fielddefinitions!A55</f>
        <v>171</v>
      </c>
      <c r="B55" s="81" t="str">
        <f>VLOOKUP(A55,Fielddefinitions!A:B,2,FALSE)</f>
        <v>Additional Trade Item Classification System Code</v>
      </c>
      <c r="C55" s="81" t="str">
        <f>VLOOKUP(A55,Fielddefinitions!A:T,20,FALSE)</f>
        <v>additionalTradeItemClassificationSystemCode</v>
      </c>
      <c r="D55" s="216" t="str">
        <f>VLOOKUP(A55,Fielddefinitions!A:P,16,FALSE)</f>
        <v>No</v>
      </c>
      <c r="E55" s="167"/>
      <c r="F55" s="105" t="s">
        <v>1999</v>
      </c>
      <c r="G55" s="168" t="s">
        <v>3292</v>
      </c>
      <c r="H55" s="167"/>
      <c r="I55" s="100" t="s">
        <v>1698</v>
      </c>
      <c r="J55" s="88"/>
      <c r="K55" s="101" t="s">
        <v>1629</v>
      </c>
    </row>
    <row r="56" spans="1:11" s="1" customFormat="1" ht="25.5" x14ac:dyDescent="0.25">
      <c r="A56" s="305">
        <f>Fielddefinitions!A56</f>
        <v>173</v>
      </c>
      <c r="B56" s="81" t="str">
        <f>VLOOKUP(A56,Fielddefinitions!A:B,2,FALSE)</f>
        <v>Additional Trade Item Classification Code Value</v>
      </c>
      <c r="C56" s="81" t="str">
        <f>VLOOKUP(A56,Fielddefinitions!A:T,20,FALSE)</f>
        <v>additionalTradeItemClassificationCodeValue</v>
      </c>
      <c r="D56" s="216" t="str">
        <f>VLOOKUP(A56,Fielddefinitions!A:P,16,FALSE)</f>
        <v>No</v>
      </c>
      <c r="E56" s="81"/>
      <c r="F56" s="105" t="s">
        <v>1987</v>
      </c>
      <c r="G56" s="168"/>
      <c r="H56" s="168"/>
      <c r="I56" s="100" t="s">
        <v>1698</v>
      </c>
      <c r="J56" s="88"/>
      <c r="K56" s="101" t="s">
        <v>1629</v>
      </c>
    </row>
    <row r="57" spans="1:11" x14ac:dyDescent="0.25">
      <c r="A57" s="305">
        <f>Fielddefinitions!A57</f>
        <v>175</v>
      </c>
      <c r="B57" s="81" t="str">
        <f>VLOOKUP(A57,Fielddefinitions!A:B,2,FALSE)</f>
        <v>Additional Trade Item Classification Version</v>
      </c>
      <c r="C57" s="81" t="str">
        <f>VLOOKUP(A57,Fielddefinitions!A:T,20,FALSE)</f>
        <v>AdditionalTradeItemClassificationVersion</v>
      </c>
      <c r="D57" s="216" t="str">
        <f>VLOOKUP(A57,Fielddefinitions!A:P,16,FALSE)</f>
        <v>No</v>
      </c>
      <c r="E57" s="167"/>
      <c r="F57" s="104" t="s">
        <v>1698</v>
      </c>
      <c r="G57" s="160" t="s">
        <v>1698</v>
      </c>
      <c r="H57" s="104" t="s">
        <v>1698</v>
      </c>
      <c r="I57" s="104" t="s">
        <v>1698</v>
      </c>
      <c r="J57" s="104" t="s">
        <v>1698</v>
      </c>
      <c r="K57" s="104"/>
    </row>
    <row r="58" spans="1:11" ht="28.5" customHeight="1" x14ac:dyDescent="0.25">
      <c r="A58" s="305">
        <f>Fielddefinitions!A58</f>
        <v>174</v>
      </c>
      <c r="B58" s="81" t="str">
        <f>VLOOKUP(A58,Fielddefinitions!A:B,2,FALSE)</f>
        <v>Additional Trade Item Classification Code Description</v>
      </c>
      <c r="C58" s="81" t="str">
        <f>VLOOKUP(A58,Fielddefinitions!A:T,20,FALSE)</f>
        <v>additionalTradeItemClassificationCodeDescription</v>
      </c>
      <c r="D58" s="216" t="str">
        <f>VLOOKUP(A58,Fielddefinitions!A:P,16,FALSE)</f>
        <v>No</v>
      </c>
      <c r="E58" s="167"/>
      <c r="F58" s="104" t="s">
        <v>1698</v>
      </c>
      <c r="G58" s="160" t="s">
        <v>1698</v>
      </c>
      <c r="H58" s="104" t="s">
        <v>1698</v>
      </c>
      <c r="I58" s="104" t="s">
        <v>1698</v>
      </c>
      <c r="J58" s="104" t="s">
        <v>1698</v>
      </c>
      <c r="K58" s="104"/>
    </row>
    <row r="59" spans="1:11" ht="25.5" x14ac:dyDescent="0.25">
      <c r="A59" s="305">
        <f>Fielddefinitions!A59</f>
        <v>177</v>
      </c>
      <c r="B59" s="81" t="str">
        <f>VLOOKUP(A59,Fielddefinitions!A:B,2,FALSE)</f>
        <v>Additional Trade Item Classification Property Code</v>
      </c>
      <c r="C59" s="81" t="str">
        <f>VLOOKUP(A59,Fielddefinitions!A:T,20,FALSE)</f>
        <v>additionalTradeItemClassificationPropertyCode</v>
      </c>
      <c r="D59" s="216" t="str">
        <f>VLOOKUP(A59,Fielddefinitions!A:P,16,FALSE)</f>
        <v>No</v>
      </c>
      <c r="E59" s="167"/>
      <c r="F59" s="104" t="s">
        <v>1698</v>
      </c>
      <c r="G59" s="160" t="s">
        <v>1698</v>
      </c>
      <c r="H59" s="104" t="s">
        <v>1698</v>
      </c>
      <c r="I59" s="104" t="s">
        <v>1698</v>
      </c>
      <c r="J59" s="104" t="s">
        <v>1698</v>
      </c>
      <c r="K59" s="104"/>
    </row>
    <row r="60" spans="1:11" ht="28.5" customHeight="1" x14ac:dyDescent="0.25">
      <c r="A60" s="305">
        <f>Fielddefinitions!A60</f>
        <v>178</v>
      </c>
      <c r="B60" s="81" t="str">
        <f>VLOOKUP(A60,Fielddefinitions!A:B,2,FALSE)</f>
        <v>Additional Trade Item Classification Property Description</v>
      </c>
      <c r="C60" s="81" t="str">
        <f>VLOOKUP(A60,Fielddefinitions!A:T,20,FALSE)</f>
        <v>additionalTradeItemClassificationPropertyDescription</v>
      </c>
      <c r="D60" s="216" t="str">
        <f>VLOOKUP(A60,Fielddefinitions!A:P,16,FALSE)</f>
        <v>No</v>
      </c>
      <c r="E60" s="167"/>
      <c r="F60" s="104" t="s">
        <v>1698</v>
      </c>
      <c r="G60" s="160" t="s">
        <v>1698</v>
      </c>
      <c r="H60" s="104" t="s">
        <v>1698</v>
      </c>
      <c r="I60" s="104" t="s">
        <v>1698</v>
      </c>
      <c r="J60" s="104" t="s">
        <v>1698</v>
      </c>
      <c r="K60" s="104"/>
    </row>
    <row r="61" spans="1:11" ht="27" customHeight="1" x14ac:dyDescent="0.25">
      <c r="A61" s="305">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6" t="str">
        <f>VLOOKUP(A61,Fielddefinitions!A:P,16,FALSE)</f>
        <v>No</v>
      </c>
      <c r="E61" s="167"/>
      <c r="F61" s="104" t="s">
        <v>1698</v>
      </c>
      <c r="G61" s="160" t="s">
        <v>1698</v>
      </c>
      <c r="H61" s="104" t="s">
        <v>1698</v>
      </c>
      <c r="I61" s="104" t="s">
        <v>1698</v>
      </c>
      <c r="J61" s="104" t="s">
        <v>1698</v>
      </c>
      <c r="K61" s="104"/>
    </row>
    <row r="62" spans="1:11" x14ac:dyDescent="0.25">
      <c r="A62" s="305">
        <f>Fielddefinitions!A62</f>
        <v>203</v>
      </c>
      <c r="B62" s="81" t="str">
        <f>VLOOKUP(A62,Fielddefinitions!A:B,2,FALSE)</f>
        <v>Child Trade Item Identification</v>
      </c>
      <c r="C62" s="81" t="str">
        <f>VLOOKUP(A62,Fielddefinitions!A:T,20,FALSE)</f>
        <v>ChildTradeItem/gtin</v>
      </c>
      <c r="D62" s="216" t="str">
        <f>VLOOKUP(A62,Fielddefinitions!A:P,16,FALSE)</f>
        <v>No</v>
      </c>
      <c r="E62" s="204"/>
      <c r="F62" s="105" t="s">
        <v>3273</v>
      </c>
      <c r="G62" s="206" t="s">
        <v>3301</v>
      </c>
      <c r="H62" s="167"/>
      <c r="I62" s="100" t="s">
        <v>1698</v>
      </c>
      <c r="J62" s="88"/>
      <c r="K62" s="101" t="s">
        <v>1629</v>
      </c>
    </row>
    <row r="63" spans="1:11" x14ac:dyDescent="0.25">
      <c r="A63" s="305">
        <f>Fielddefinitions!A63</f>
        <v>199</v>
      </c>
      <c r="B63" s="81" t="str">
        <f>VLOOKUP(A63,Fielddefinitions!A:B,2,FALSE)</f>
        <v>Quantity of Children</v>
      </c>
      <c r="C63" s="81" t="str">
        <f>VLOOKUP(A63,Fielddefinitions!A:T,20,FALSE)</f>
        <v>quantityOfChildren</v>
      </c>
      <c r="D63" s="216" t="str">
        <f>VLOOKUP(A63,Fielddefinitions!A:P,16,FALSE)</f>
        <v>No</v>
      </c>
      <c r="E63" s="167"/>
      <c r="F63" s="104" t="s">
        <v>1698</v>
      </c>
      <c r="G63" s="160" t="s">
        <v>1698</v>
      </c>
      <c r="H63" s="104" t="s">
        <v>1698</v>
      </c>
      <c r="I63" s="104" t="s">
        <v>1698</v>
      </c>
      <c r="J63" s="104" t="s">
        <v>1698</v>
      </c>
      <c r="K63" s="104"/>
    </row>
    <row r="64" spans="1:11" x14ac:dyDescent="0.25">
      <c r="A64" s="305">
        <f>Fielddefinitions!A64</f>
        <v>200</v>
      </c>
      <c r="B64" s="81" t="str">
        <f>VLOOKUP(A64,Fielddefinitions!A:B,2,FALSE)</f>
        <v>Total Quantity Of Next Lower Level Trade Item</v>
      </c>
      <c r="C64" s="81" t="str">
        <f>VLOOKUP(A64,Fielddefinitions!A:T,20,FALSE)</f>
        <v>totalQuantityOfNextLowerLevelTradeItem</v>
      </c>
      <c r="D64" s="216" t="str">
        <f>VLOOKUP(A64,Fielddefinitions!A:P,16,FALSE)</f>
        <v>No</v>
      </c>
      <c r="E64" s="167"/>
      <c r="F64" s="104" t="s">
        <v>1698</v>
      </c>
      <c r="G64" s="160" t="s">
        <v>1698</v>
      </c>
      <c r="H64" s="104" t="s">
        <v>1698</v>
      </c>
      <c r="I64" s="104" t="s">
        <v>1698</v>
      </c>
      <c r="J64" s="104" t="s">
        <v>1698</v>
      </c>
      <c r="K64" s="104"/>
    </row>
    <row r="65" spans="1:11" x14ac:dyDescent="0.25">
      <c r="A65" s="305">
        <f>Fielddefinitions!A65</f>
        <v>202</v>
      </c>
      <c r="B65" s="81" t="str">
        <f>VLOOKUP(A65,Fielddefinitions!A:B,2,FALSE)</f>
        <v>Quantity Of Next Lower Level Trade Item</v>
      </c>
      <c r="C65" s="81" t="str">
        <f>VLOOKUP(A65,Fielddefinitions!A:T,20,FALSE)</f>
        <v>quantityOfNextLowerLevelTradeItem</v>
      </c>
      <c r="D65" s="216" t="str">
        <f>VLOOKUP(A65,Fielddefinitions!A:P,16,FALSE)</f>
        <v>No</v>
      </c>
      <c r="E65" s="167"/>
      <c r="F65" s="104" t="s">
        <v>1698</v>
      </c>
      <c r="G65" s="160" t="s">
        <v>1698</v>
      </c>
      <c r="H65" s="104" t="s">
        <v>1698</v>
      </c>
      <c r="I65" s="104" t="s">
        <v>1698</v>
      </c>
      <c r="J65" s="104" t="s">
        <v>1698</v>
      </c>
      <c r="K65" s="104"/>
    </row>
    <row r="66" spans="1:11" x14ac:dyDescent="0.25">
      <c r="A66" s="305">
        <f>Fielddefinitions!A66</f>
        <v>322</v>
      </c>
      <c r="B66" s="81" t="str">
        <f>VLOOKUP(A66,Fielddefinitions!A:B,2,FALSE)</f>
        <v>Component Number</v>
      </c>
      <c r="C66" s="81" t="str">
        <f>VLOOKUP(A66,Fielddefinitions!A:T,20,FALSE)</f>
        <v>componentNumber</v>
      </c>
      <c r="D66" s="216" t="str">
        <f>VLOOKUP(A66,Fielddefinitions!A:P,16,FALSE)</f>
        <v>No</v>
      </c>
      <c r="E66" s="167"/>
      <c r="F66" s="104" t="s">
        <v>1698</v>
      </c>
      <c r="G66" s="160" t="s">
        <v>1698</v>
      </c>
      <c r="H66" s="104" t="s">
        <v>1698</v>
      </c>
      <c r="I66" s="104" t="s">
        <v>1698</v>
      </c>
      <c r="J66" s="104" t="s">
        <v>1698</v>
      </c>
      <c r="K66" s="104"/>
    </row>
    <row r="67" spans="1:11" x14ac:dyDescent="0.25">
      <c r="A67" s="305">
        <f>Fielddefinitions!A67</f>
        <v>1008</v>
      </c>
      <c r="B67" s="81" t="str">
        <f>VLOOKUP(A67,Fielddefinitions!A:B,2,FALSE)</f>
        <v>First Ship Date Time</v>
      </c>
      <c r="C67" s="81" t="str">
        <f>VLOOKUP(A67,Fielddefinitions!A:T,20,FALSE)</f>
        <v>firstShipDateTime</v>
      </c>
      <c r="D67" s="216" t="str">
        <f>VLOOKUP(A67,Fielddefinitions!A:P,16,FALSE)</f>
        <v>No</v>
      </c>
      <c r="E67" s="167"/>
      <c r="F67" s="104" t="s">
        <v>1698</v>
      </c>
      <c r="G67" s="160" t="s">
        <v>1698</v>
      </c>
      <c r="H67" s="104" t="s">
        <v>1698</v>
      </c>
      <c r="I67" s="104" t="s">
        <v>1698</v>
      </c>
      <c r="J67" s="104" t="s">
        <v>1698</v>
      </c>
      <c r="K67" s="104"/>
    </row>
    <row r="68" spans="1:11" x14ac:dyDescent="0.25">
      <c r="A68" s="305" t="str">
        <f>Fielddefinitions!A68</f>
        <v>1017</v>
      </c>
      <c r="B68" s="81" t="str">
        <f>VLOOKUP(A68,Fielddefinitions!A:B,2,FALSE)</f>
        <v>Last Ship Date Time</v>
      </c>
      <c r="C68" s="81" t="str">
        <f>VLOOKUP(A68,Fielddefinitions!A:T,20,FALSE)</f>
        <v>lastShipDateTime</v>
      </c>
      <c r="D68" s="216" t="str">
        <f>VLOOKUP(A68,Fielddefinitions!A:P,16,FALSE)</f>
        <v>No</v>
      </c>
      <c r="E68" s="167"/>
      <c r="F68" s="104" t="s">
        <v>1698</v>
      </c>
      <c r="G68" s="160" t="s">
        <v>1698</v>
      </c>
      <c r="H68" s="104" t="s">
        <v>1698</v>
      </c>
      <c r="I68" s="104" t="s">
        <v>1698</v>
      </c>
      <c r="J68" s="104" t="s">
        <v>1698</v>
      </c>
      <c r="K68" s="104"/>
    </row>
    <row r="69" spans="1:11" x14ac:dyDescent="0.25">
      <c r="A69" s="305">
        <f>Fielddefinitions!A69</f>
        <v>2186</v>
      </c>
      <c r="B69" s="81" t="str">
        <f>VLOOKUP(A69,Fielddefinitions!A:B,2,FALSE)</f>
        <v>Packaging Type Code</v>
      </c>
      <c r="C69" s="81" t="str">
        <f>VLOOKUP(A69,Fielddefinitions!A:T,20,FALSE)</f>
        <v>packagingTypeCode</v>
      </c>
      <c r="D69" s="216" t="str">
        <f>VLOOKUP(A69,Fielddefinitions!A:P,16,FALSE)</f>
        <v>No</v>
      </c>
      <c r="E69" s="167"/>
      <c r="F69" s="104" t="s">
        <v>1698</v>
      </c>
      <c r="G69" s="160" t="s">
        <v>1698</v>
      </c>
      <c r="H69" s="104" t="s">
        <v>1698</v>
      </c>
      <c r="I69" s="104" t="s">
        <v>1698</v>
      </c>
      <c r="J69" s="104" t="s">
        <v>1698</v>
      </c>
      <c r="K69" s="104"/>
    </row>
    <row r="70" spans="1:11" x14ac:dyDescent="0.25">
      <c r="A70" s="305" t="str">
        <f>Fielddefinitions!A70</f>
        <v>2187</v>
      </c>
      <c r="B70" s="81" t="str">
        <f>VLOOKUP(A70,Fielddefinitions!A:B,2,FALSE)</f>
        <v>Packaging Type Description</v>
      </c>
      <c r="C70" s="81" t="str">
        <f>VLOOKUP(A70,Fielddefinitions!A:T,20,FALSE)</f>
        <v>packagingTypeDescription</v>
      </c>
      <c r="D70" s="216" t="str">
        <f>VLOOKUP(A70,Fielddefinitions!A:P,16,FALSE)</f>
        <v>No</v>
      </c>
      <c r="E70" s="167"/>
      <c r="F70" s="104" t="s">
        <v>1698</v>
      </c>
      <c r="G70" s="160" t="s">
        <v>1698</v>
      </c>
      <c r="H70" s="104" t="s">
        <v>1698</v>
      </c>
      <c r="I70" s="104" t="s">
        <v>1698</v>
      </c>
      <c r="J70" s="104" t="s">
        <v>1698</v>
      </c>
      <c r="K70" s="104"/>
    </row>
    <row r="71" spans="1:11" x14ac:dyDescent="0.25">
      <c r="A71" s="305">
        <f>Fielddefinitions!A71</f>
        <v>143</v>
      </c>
      <c r="B71" s="81" t="str">
        <f>VLOOKUP(A71,Fielddefinitions!A:B,2,FALSE)</f>
        <v>Discontinued Date Time</v>
      </c>
      <c r="C71" s="81" t="str">
        <f>VLOOKUP(A71,Fielddefinitions!A:T,20,FALSE)</f>
        <v>discontinuedDateTime</v>
      </c>
      <c r="D71" s="216" t="str">
        <f>VLOOKUP(A71,Fielddefinitions!A:P,16,FALSE)</f>
        <v>No</v>
      </c>
      <c r="E71" s="167"/>
      <c r="F71" s="104" t="s">
        <v>1698</v>
      </c>
      <c r="G71" s="160" t="s">
        <v>1698</v>
      </c>
      <c r="H71" s="104" t="s">
        <v>1698</v>
      </c>
      <c r="I71" s="104" t="s">
        <v>1698</v>
      </c>
      <c r="J71" s="104" t="s">
        <v>1698</v>
      </c>
      <c r="K71" s="104"/>
    </row>
    <row r="72" spans="1:11" x14ac:dyDescent="0.25">
      <c r="A72" s="305" t="str">
        <f>Fielddefinitions!A72</f>
        <v>6089</v>
      </c>
      <c r="B72" s="81" t="str">
        <f>VLOOKUP(A72,Fielddefinitions!A:B,2,FALSE)</f>
        <v>Does Trade Item Contain Human Tissue</v>
      </c>
      <c r="C72" s="81" t="str">
        <f>VLOOKUP(A72,Fielddefinitions!A:T,20,FALSE)</f>
        <v>doesTradeItemContainHumanTissue</v>
      </c>
      <c r="D72" s="216" t="str">
        <f>VLOOKUP(A72,Fielddefinitions!A:P,16,FALSE)</f>
        <v>No</v>
      </c>
      <c r="E72" s="167"/>
      <c r="F72" s="104" t="s">
        <v>1698</v>
      </c>
      <c r="G72" s="160" t="s">
        <v>1698</v>
      </c>
      <c r="H72" s="104" t="s">
        <v>1698</v>
      </c>
      <c r="I72" s="104" t="s">
        <v>1698</v>
      </c>
      <c r="J72" s="104" t="s">
        <v>1698</v>
      </c>
      <c r="K72" s="104"/>
    </row>
    <row r="73" spans="1:11" x14ac:dyDescent="0.25">
      <c r="A73" s="305" t="str">
        <f>Fielddefinitions!A73</f>
        <v>6090</v>
      </c>
      <c r="B73" s="81" t="str">
        <f>VLOOKUP(A73,Fielddefinitions!A:B,2,FALSE)</f>
        <v>Healthcare Grouped Product Code</v>
      </c>
      <c r="C73" s="81" t="str">
        <f>VLOOKUP(A73,Fielddefinitions!A:T,20,FALSE)</f>
        <v>healthcareGroupedProductCode</v>
      </c>
      <c r="D73" s="216" t="str">
        <f>VLOOKUP(A73,Fielddefinitions!A:P,16,FALSE)</f>
        <v>No</v>
      </c>
      <c r="E73" s="167"/>
      <c r="F73" s="104" t="s">
        <v>1698</v>
      </c>
      <c r="G73" s="160" t="s">
        <v>1698</v>
      </c>
      <c r="H73" s="104" t="s">
        <v>1698</v>
      </c>
      <c r="I73" s="104" t="s">
        <v>1698</v>
      </c>
      <c r="J73" s="104" t="s">
        <v>1698</v>
      </c>
      <c r="K73" s="104"/>
    </row>
    <row r="74" spans="1:11" x14ac:dyDescent="0.25">
      <c r="A74" s="305" t="str">
        <f>Fielddefinitions!A74</f>
        <v>1473</v>
      </c>
      <c r="B74" s="81" t="str">
        <f>VLOOKUP(A74,Fielddefinitions!A:B,2,FALSE)</f>
        <v>Packaging Marked Free From Code</v>
      </c>
      <c r="C74" s="81" t="str">
        <f>VLOOKUP(A74,Fielddefinitions!A:T,20,FALSE)</f>
        <v>packagingMarkedFreeFromCode</v>
      </c>
      <c r="D74" s="216" t="str">
        <f>VLOOKUP(A74,Fielddefinitions!A:P,16,FALSE)</f>
        <v>No</v>
      </c>
      <c r="E74" s="167"/>
      <c r="F74" s="104" t="s">
        <v>1698</v>
      </c>
      <c r="G74" s="160" t="s">
        <v>1698</v>
      </c>
      <c r="H74" s="104" t="s">
        <v>1698</v>
      </c>
      <c r="I74" s="104" t="s">
        <v>1698</v>
      </c>
      <c r="J74" s="104" t="s">
        <v>1698</v>
      </c>
      <c r="K74" s="104"/>
    </row>
    <row r="75" spans="1:11" x14ac:dyDescent="0.25">
      <c r="A75" s="305" t="str">
        <f>Fielddefinitions!A75</f>
        <v>3325</v>
      </c>
      <c r="B75" s="81" t="str">
        <f>VLOOKUP(A75,Fielddefinitions!A:B,2,FALSE)</f>
        <v>Consumer Sales Condition Code</v>
      </c>
      <c r="C75" s="81" t="str">
        <f>VLOOKUP(A75,Fielddefinitions!A:T,20,FALSE)</f>
        <v>ConsumerSalesConditionTypeCode</v>
      </c>
      <c r="D75" s="216" t="str">
        <f>VLOOKUP(A75,Fielddefinitions!A:P,16,FALSE)</f>
        <v>No</v>
      </c>
      <c r="E75" s="167"/>
      <c r="F75" s="104" t="s">
        <v>1698</v>
      </c>
      <c r="G75" s="160" t="s">
        <v>1698</v>
      </c>
      <c r="H75" s="104" t="s">
        <v>1698</v>
      </c>
      <c r="I75" s="104" t="s">
        <v>1698</v>
      </c>
      <c r="J75" s="104" t="s">
        <v>1698</v>
      </c>
      <c r="K75" s="104"/>
    </row>
    <row r="76" spans="1:11" x14ac:dyDescent="0.25">
      <c r="A76" s="305">
        <f>Fielddefinitions!A76</f>
        <v>6077</v>
      </c>
      <c r="B76" s="81" t="str">
        <f>VLOOKUP(A76,Fielddefinitions!A:B,2,FALSE)</f>
        <v>Clinical Size Type Code</v>
      </c>
      <c r="C76" s="81" t="str">
        <f>VLOOKUP(A76,Fielddefinitions!A:T,20,FALSE)</f>
        <v>clinicalSizeTypeCode</v>
      </c>
      <c r="D76" s="216" t="str">
        <f>VLOOKUP(A76,Fielddefinitions!A:P,16,FALSE)</f>
        <v>No</v>
      </c>
      <c r="E76" s="167"/>
      <c r="F76" s="104" t="s">
        <v>1698</v>
      </c>
      <c r="G76" s="160" t="s">
        <v>1698</v>
      </c>
      <c r="H76" s="104" t="s">
        <v>1698</v>
      </c>
      <c r="I76" s="104" t="s">
        <v>1698</v>
      </c>
      <c r="J76" s="104" t="s">
        <v>1698</v>
      </c>
      <c r="K76" s="104"/>
    </row>
    <row r="77" spans="1:11" x14ac:dyDescent="0.25">
      <c r="A77" s="305">
        <f>Fielddefinitions!A77</f>
        <v>6078</v>
      </c>
      <c r="B77" s="81" t="str">
        <f>VLOOKUP(A77,Fielddefinitions!A:B,2,FALSE)</f>
        <v>Clinical Size Value</v>
      </c>
      <c r="C77" s="81" t="str">
        <f>VLOOKUP(A77,Fielddefinitions!A:T,20,FALSE)</f>
        <v>clinicalSizeValue</v>
      </c>
      <c r="D77" s="216" t="str">
        <f>VLOOKUP(A77,Fielddefinitions!A:P,16,FALSE)</f>
        <v>No</v>
      </c>
      <c r="E77" s="167"/>
      <c r="F77" s="104" t="s">
        <v>1698</v>
      </c>
      <c r="G77" s="160" t="s">
        <v>1698</v>
      </c>
      <c r="H77" s="104" t="s">
        <v>1698</v>
      </c>
      <c r="I77" s="104" t="s">
        <v>1698</v>
      </c>
      <c r="J77" s="104" t="s">
        <v>1698</v>
      </c>
      <c r="K77" s="104"/>
    </row>
    <row r="78" spans="1:11" x14ac:dyDescent="0.25">
      <c r="A78" s="305">
        <f>Fielddefinitions!A78</f>
        <v>6079</v>
      </c>
      <c r="B78" s="81" t="str">
        <f>VLOOKUP(A78,Fielddefinitions!A:B,2,FALSE)</f>
        <v>Clinical Size Value UOM</v>
      </c>
      <c r="C78" s="81" t="str">
        <f>VLOOKUP(A78,Fielddefinitions!A:T,20,FALSE)</f>
        <v>clinicalSizeValue/@measurementUnitCode</v>
      </c>
      <c r="D78" s="216" t="str">
        <f>VLOOKUP(A78,Fielddefinitions!A:P,16,FALSE)</f>
        <v>No</v>
      </c>
      <c r="E78" s="167"/>
      <c r="F78" s="104" t="s">
        <v>1698</v>
      </c>
      <c r="G78" s="160" t="s">
        <v>1698</v>
      </c>
      <c r="H78" s="104" t="s">
        <v>1698</v>
      </c>
      <c r="I78" s="104" t="s">
        <v>1698</v>
      </c>
      <c r="J78" s="104" t="s">
        <v>1698</v>
      </c>
      <c r="K78" s="104"/>
    </row>
    <row r="79" spans="1:11" x14ac:dyDescent="0.25">
      <c r="A79" s="305">
        <f>Fielddefinitions!A79</f>
        <v>6379</v>
      </c>
      <c r="B79" s="81" t="str">
        <f>VLOOKUP(A79,Fielddefinitions!A:B,2,FALSE)</f>
        <v>Clinical Size Value Maximum</v>
      </c>
      <c r="C79" s="81" t="str">
        <f>VLOOKUP(A79,Fielddefinitions!A:T,20,FALSE)</f>
        <v>clinicalSizeValueMaximum</v>
      </c>
      <c r="D79" s="216" t="str">
        <f>VLOOKUP(A79,Fielddefinitions!A:P,16,FALSE)</f>
        <v>No</v>
      </c>
      <c r="E79" s="167"/>
      <c r="F79" s="104" t="s">
        <v>1698</v>
      </c>
      <c r="G79" s="160" t="s">
        <v>1698</v>
      </c>
      <c r="H79" s="104" t="s">
        <v>1698</v>
      </c>
      <c r="I79" s="104" t="s">
        <v>1698</v>
      </c>
      <c r="J79" s="104" t="s">
        <v>1698</v>
      </c>
      <c r="K79" s="104"/>
    </row>
    <row r="80" spans="1:11" ht="25.5" x14ac:dyDescent="0.25">
      <c r="A80" s="305">
        <f>Fielddefinitions!A80</f>
        <v>6380</v>
      </c>
      <c r="B80" s="81" t="str">
        <f>VLOOKUP(A80,Fielddefinitions!A:B,2,FALSE)</f>
        <v>Clinical Size Value Maximum UOM</v>
      </c>
      <c r="C80" s="81" t="str">
        <f>VLOOKUP(A80,Fielddefinitions!A:T,20,FALSE)</f>
        <v>clinicalSizeValueMaximum/@MeasurementUnitCode</v>
      </c>
      <c r="D80" s="216" t="str">
        <f>VLOOKUP(A80,Fielddefinitions!A:P,16,FALSE)</f>
        <v>No</v>
      </c>
      <c r="E80" s="167"/>
      <c r="F80" s="104" t="s">
        <v>1698</v>
      </c>
      <c r="G80" s="160" t="s">
        <v>1698</v>
      </c>
      <c r="H80" s="104" t="s">
        <v>1698</v>
      </c>
      <c r="I80" s="104" t="s">
        <v>1698</v>
      </c>
      <c r="J80" s="104" t="s">
        <v>1698</v>
      </c>
      <c r="K80" s="104"/>
    </row>
    <row r="81" spans="1:11" x14ac:dyDescent="0.25">
      <c r="A81" s="305">
        <f>Fielddefinitions!A81</f>
        <v>6075</v>
      </c>
      <c r="B81" s="81" t="str">
        <f>VLOOKUP(A81,Fielddefinitions!A:B,2,FALSE)</f>
        <v>Clinical Size Description</v>
      </c>
      <c r="C81" s="81" t="str">
        <f>VLOOKUP(A81,Fielddefinitions!A:T,20,FALSE)</f>
        <v>clinicalSizeDescription</v>
      </c>
      <c r="D81" s="216" t="str">
        <f>VLOOKUP(A81,Fielddefinitions!A:P,16,FALSE)</f>
        <v>No</v>
      </c>
      <c r="E81" s="167"/>
      <c r="F81" s="104" t="s">
        <v>1698</v>
      </c>
      <c r="G81" s="160" t="s">
        <v>1698</v>
      </c>
      <c r="H81" s="104" t="s">
        <v>1698</v>
      </c>
      <c r="I81" s="104" t="s">
        <v>1698</v>
      </c>
      <c r="J81" s="104" t="s">
        <v>1698</v>
      </c>
      <c r="K81" s="104"/>
    </row>
    <row r="82" spans="1:11" x14ac:dyDescent="0.25">
      <c r="A82" s="305">
        <f>Fielddefinitions!A82</f>
        <v>6076</v>
      </c>
      <c r="B82" s="81" t="str">
        <f>VLOOKUP(A82,Fielddefinitions!A:B,2,FALSE)</f>
        <v>Clinical Size Description - Language Code</v>
      </c>
      <c r="C82" s="81" t="str">
        <f>VLOOKUP(A82,Fielddefinitions!A:T,20,FALSE)</f>
        <v>clinicalSizeDescription/@languageCode</v>
      </c>
      <c r="D82" s="216" t="str">
        <f>VLOOKUP(A82,Fielddefinitions!A:P,16,FALSE)</f>
        <v>No</v>
      </c>
      <c r="E82" s="167"/>
      <c r="F82" s="104" t="s">
        <v>1698</v>
      </c>
      <c r="G82" s="160" t="s">
        <v>1698</v>
      </c>
      <c r="H82" s="104" t="s">
        <v>1698</v>
      </c>
      <c r="I82" s="104" t="s">
        <v>1698</v>
      </c>
      <c r="J82" s="104" t="s">
        <v>1698</v>
      </c>
      <c r="K82" s="104"/>
    </row>
    <row r="83" spans="1:11" x14ac:dyDescent="0.25">
      <c r="A83" s="305">
        <f>Fielddefinitions!A83</f>
        <v>6378</v>
      </c>
      <c r="B83" s="81" t="str">
        <f>VLOOKUP(A83,Fielddefinitions!A:B,2,FALSE)</f>
        <v>Clinical Size Measurement Precision Code</v>
      </c>
      <c r="C83" s="81" t="str">
        <f>VLOOKUP(A83,Fielddefinitions!A:T,20,FALSE)</f>
        <v>clinicalSizeMeasurementPrecisionCode</v>
      </c>
      <c r="D83" s="216" t="str">
        <f>VLOOKUP(A83,Fielddefinitions!A:P,16,FALSE)</f>
        <v>No</v>
      </c>
      <c r="E83" s="167"/>
      <c r="F83" s="104" t="s">
        <v>1698</v>
      </c>
      <c r="G83" s="160" t="s">
        <v>1698</v>
      </c>
      <c r="H83" s="104" t="s">
        <v>1698</v>
      </c>
      <c r="I83" s="104" t="s">
        <v>1698</v>
      </c>
      <c r="J83" s="104" t="s">
        <v>1698</v>
      </c>
      <c r="K83" s="104"/>
    </row>
    <row r="84" spans="1:11" x14ac:dyDescent="0.25">
      <c r="A84" s="305">
        <f>Fielddefinitions!A84</f>
        <v>6143</v>
      </c>
      <c r="B84" s="81" t="str">
        <f>VLOOKUP(A84,Fielddefinitions!A:B,2,FALSE)</f>
        <v>Clinical Warning Agency Code</v>
      </c>
      <c r="C84" s="81" t="str">
        <f>VLOOKUP(A84,Fielddefinitions!A:T,20,FALSE)</f>
        <v>clinicalWarningAgencyCode</v>
      </c>
      <c r="D84" s="216" t="str">
        <f>VLOOKUP(A84,Fielddefinitions!A:P,16,FALSE)</f>
        <v>No</v>
      </c>
      <c r="E84" s="167"/>
      <c r="F84" s="104" t="s">
        <v>1698</v>
      </c>
      <c r="G84" s="160" t="s">
        <v>1698</v>
      </c>
      <c r="H84" s="104" t="s">
        <v>1698</v>
      </c>
      <c r="I84" s="104" t="s">
        <v>1698</v>
      </c>
      <c r="J84" s="104" t="s">
        <v>1698</v>
      </c>
      <c r="K84" s="104"/>
    </row>
    <row r="85" spans="1:11" x14ac:dyDescent="0.25">
      <c r="A85" s="305">
        <f>Fielddefinitions!A85</f>
        <v>6144</v>
      </c>
      <c r="B85" s="81" t="str">
        <f>VLOOKUP(A85,Fielddefinitions!A:B,2,FALSE)</f>
        <v>Clinical Warning Code</v>
      </c>
      <c r="C85" s="81" t="str">
        <f>VLOOKUP(A85,Fielddefinitions!A:T,20,FALSE)</f>
        <v>ClinicalWarning</v>
      </c>
      <c r="D85" s="216" t="str">
        <f>VLOOKUP(A85,Fielddefinitions!A:P,16,FALSE)</f>
        <v>No</v>
      </c>
      <c r="E85" s="167"/>
      <c r="F85" s="104" t="s">
        <v>1698</v>
      </c>
      <c r="G85" s="160" t="s">
        <v>1698</v>
      </c>
      <c r="H85" s="104" t="s">
        <v>1698</v>
      </c>
      <c r="I85" s="104" t="s">
        <v>1698</v>
      </c>
      <c r="J85" s="104" t="s">
        <v>1698</v>
      </c>
      <c r="K85" s="104"/>
    </row>
    <row r="86" spans="1:11" x14ac:dyDescent="0.25">
      <c r="A86" s="305">
        <f>Fielddefinitions!A86</f>
        <v>6381</v>
      </c>
      <c r="B86" s="81" t="str">
        <f>VLOOKUP(A86,Fielddefinitions!A:B,2,FALSE)</f>
        <v>Warnings Or Contra Indication Description</v>
      </c>
      <c r="C86" s="81" t="str">
        <f>VLOOKUP(A86,Fielddefinitions!A:T,20,FALSE)</f>
        <v>warningsOrContraIndicationDescription</v>
      </c>
      <c r="D86" s="216" t="str">
        <f>VLOOKUP(A86,Fielddefinitions!A:P,16,FALSE)</f>
        <v>No</v>
      </c>
      <c r="E86" s="167"/>
      <c r="F86" s="104" t="s">
        <v>1698</v>
      </c>
      <c r="G86" s="160" t="s">
        <v>1698</v>
      </c>
      <c r="H86" s="104" t="s">
        <v>1698</v>
      </c>
      <c r="I86" s="104" t="s">
        <v>1698</v>
      </c>
      <c r="J86" s="104" t="s">
        <v>1698</v>
      </c>
      <c r="K86" s="104"/>
    </row>
    <row r="87" spans="1:11" ht="25.5" x14ac:dyDescent="0.25">
      <c r="A87" s="305">
        <f>Fielddefinitions!A87</f>
        <v>6382</v>
      </c>
      <c r="B87" s="81" t="str">
        <f>VLOOKUP(A87,Fielddefinitions!A:B,2,FALSE)</f>
        <v>Warnings Or Contra Indication Description - Language Code</v>
      </c>
      <c r="C87" s="81" t="str">
        <f>VLOOKUP(A87,Fielddefinitions!A:T,20,FALSE)</f>
        <v>warningsOrContraIndicationDescription/@languageCode</v>
      </c>
      <c r="D87" s="216" t="str">
        <f>VLOOKUP(A87,Fielddefinitions!A:P,16,FALSE)</f>
        <v>No</v>
      </c>
      <c r="E87" s="167"/>
      <c r="F87" s="104" t="s">
        <v>1698</v>
      </c>
      <c r="G87" s="160" t="s">
        <v>1698</v>
      </c>
      <c r="H87" s="104" t="s">
        <v>1698</v>
      </c>
      <c r="I87" s="104" t="s">
        <v>1698</v>
      </c>
      <c r="J87" s="104" t="s">
        <v>1698</v>
      </c>
      <c r="K87" s="104"/>
    </row>
    <row r="88" spans="1:11" x14ac:dyDescent="0.25">
      <c r="A88" s="305">
        <f>Fielddefinitions!A88</f>
        <v>6377</v>
      </c>
      <c r="B88" s="81" t="str">
        <f>VLOOKUP(A88,Fielddefinitions!A:B,2,FALSE)</f>
        <v>Clinical Storage Handling Type Code</v>
      </c>
      <c r="C88" s="81" t="str">
        <f>VLOOKUP(A88,Fielddefinitions!A:T,20,FALSE)</f>
        <v>clinicalStorageHandlingTypeCode</v>
      </c>
      <c r="D88" s="216" t="str">
        <f>VLOOKUP(A88,Fielddefinitions!A:P,16,FALSE)</f>
        <v>No</v>
      </c>
      <c r="E88" s="167"/>
      <c r="F88" s="104" t="s">
        <v>1698</v>
      </c>
      <c r="G88" s="160" t="s">
        <v>1698</v>
      </c>
      <c r="H88" s="104" t="s">
        <v>1698</v>
      </c>
      <c r="I88" s="104" t="s">
        <v>1698</v>
      </c>
      <c r="J88" s="104" t="s">
        <v>1698</v>
      </c>
      <c r="K88" s="104"/>
    </row>
    <row r="89" spans="1:11" x14ac:dyDescent="0.25">
      <c r="A89" s="305">
        <f>Fielddefinitions!A89</f>
        <v>6375</v>
      </c>
      <c r="B89" s="81" t="str">
        <f>VLOOKUP(A89,Fielddefinitions!A:B,2,FALSE)</f>
        <v>Clinical Storage Handling Description</v>
      </c>
      <c r="C89" s="81" t="str">
        <f>VLOOKUP(A89,Fielddefinitions!A:T,20,FALSE)</f>
        <v>clinicalStorageHandlingDescription</v>
      </c>
      <c r="D89" s="216" t="str">
        <f>VLOOKUP(A89,Fielddefinitions!A:P,16,FALSE)</f>
        <v>No</v>
      </c>
      <c r="E89" s="167"/>
      <c r="F89" s="104" t="s">
        <v>1698</v>
      </c>
      <c r="G89" s="160" t="s">
        <v>1698</v>
      </c>
      <c r="H89" s="104" t="s">
        <v>1698</v>
      </c>
      <c r="I89" s="104" t="s">
        <v>1698</v>
      </c>
      <c r="J89" s="104" t="s">
        <v>1698</v>
      </c>
      <c r="K89" s="104"/>
    </row>
    <row r="90" spans="1:11" ht="25.5" x14ac:dyDescent="0.25">
      <c r="A90" s="305">
        <f>Fielddefinitions!A90</f>
        <v>6376</v>
      </c>
      <c r="B90" s="81" t="str">
        <f>VLOOKUP(A90,Fielddefinitions!A:B,2,FALSE)</f>
        <v>Clinical Storage Handling Description - Language Code</v>
      </c>
      <c r="C90" s="81" t="str">
        <f>VLOOKUP(A90,Fielddefinitions!A:T,20,FALSE)</f>
        <v>clinicalStorageHandlingDescription/@languageCode</v>
      </c>
      <c r="D90" s="216" t="str">
        <f>VLOOKUP(A90,Fielddefinitions!A:P,16,FALSE)</f>
        <v>No</v>
      </c>
      <c r="E90" s="167"/>
      <c r="F90" s="104" t="s">
        <v>1698</v>
      </c>
      <c r="G90" s="160" t="s">
        <v>1698</v>
      </c>
      <c r="H90" s="104" t="s">
        <v>1698</v>
      </c>
      <c r="I90" s="104" t="s">
        <v>1698</v>
      </c>
      <c r="J90" s="104" t="s">
        <v>1698</v>
      </c>
      <c r="K90" s="104"/>
    </row>
    <row r="91" spans="1:11" x14ac:dyDescent="0.25">
      <c r="A91" s="305">
        <f>Fielddefinitions!A91</f>
        <v>3830</v>
      </c>
      <c r="B91" s="81" t="str">
        <f>VLOOKUP(A91,Fielddefinitions!A:B,2,FALSE)</f>
        <v>Temperature Qualifier Code</v>
      </c>
      <c r="C91" s="81" t="str">
        <f>VLOOKUP(A91,Fielddefinitions!A:T,20,FALSE)</f>
        <v>temperatureQualifierCode</v>
      </c>
      <c r="D91" s="216" t="str">
        <f>VLOOKUP(A91,Fielddefinitions!A:P,16,FALSE)</f>
        <v>No</v>
      </c>
      <c r="E91" s="167"/>
      <c r="F91" s="104" t="s">
        <v>1698</v>
      </c>
      <c r="G91" s="160" t="s">
        <v>1698</v>
      </c>
      <c r="H91" s="104" t="s">
        <v>1698</v>
      </c>
      <c r="I91" s="104" t="s">
        <v>1698</v>
      </c>
      <c r="J91" s="104" t="s">
        <v>1698</v>
      </c>
      <c r="K91" s="104"/>
    </row>
    <row r="92" spans="1:11" x14ac:dyDescent="0.25">
      <c r="A92" s="305">
        <f>Fielddefinitions!A92</f>
        <v>3820</v>
      </c>
      <c r="B92" s="81" t="str">
        <f>VLOOKUP(A92,Fielddefinitions!A:B,2,FALSE)</f>
        <v>Maximum Temperature</v>
      </c>
      <c r="C92" s="81" t="str">
        <f>VLOOKUP(A92,Fielddefinitions!A:T,20,FALSE)</f>
        <v>maximumTemperature</v>
      </c>
      <c r="D92" s="216" t="str">
        <f>VLOOKUP(A92,Fielddefinitions!A:P,16,FALSE)</f>
        <v>No</v>
      </c>
      <c r="E92" s="167"/>
      <c r="F92" s="104" t="s">
        <v>1698</v>
      </c>
      <c r="G92" s="160" t="s">
        <v>1698</v>
      </c>
      <c r="H92" s="104" t="s">
        <v>1698</v>
      </c>
      <c r="I92" s="104" t="s">
        <v>1698</v>
      </c>
      <c r="J92" s="104" t="s">
        <v>1698</v>
      </c>
      <c r="K92" s="104"/>
    </row>
    <row r="93" spans="1:11" ht="25.5" x14ac:dyDescent="0.25">
      <c r="A93" s="305">
        <f>Fielddefinitions!A93</f>
        <v>3821</v>
      </c>
      <c r="B93" s="81" t="str">
        <f>VLOOKUP(A93,Fielddefinitions!A:B,2,FALSE)</f>
        <v>Maximum Temperature UOM</v>
      </c>
      <c r="C93" s="81" t="str">
        <f>VLOOKUP(A93,Fielddefinitions!A:T,20,FALSE)</f>
        <v>maximumTemperature/@temperatureMeasurementUnitCode</v>
      </c>
      <c r="D93" s="216" t="str">
        <f>VLOOKUP(A93,Fielddefinitions!A:P,16,FALSE)</f>
        <v>No</v>
      </c>
      <c r="E93" s="167"/>
      <c r="F93" s="104" t="s">
        <v>1698</v>
      </c>
      <c r="G93" s="160" t="s">
        <v>1698</v>
      </c>
      <c r="H93" s="104" t="s">
        <v>1698</v>
      </c>
      <c r="I93" s="104" t="s">
        <v>1698</v>
      </c>
      <c r="J93" s="104" t="s">
        <v>1698</v>
      </c>
      <c r="K93" s="104"/>
    </row>
    <row r="94" spans="1:11" x14ac:dyDescent="0.25">
      <c r="A94" s="305">
        <f>Fielddefinitions!A94</f>
        <v>3826</v>
      </c>
      <c r="B94" s="81" t="str">
        <f>VLOOKUP(A94,Fielddefinitions!A:B,2,FALSE)</f>
        <v>Minimum Temperature</v>
      </c>
      <c r="C94" s="81" t="str">
        <f>VLOOKUP(A94,Fielddefinitions!A:T,20,FALSE)</f>
        <v>minimumTemperature</v>
      </c>
      <c r="D94" s="216" t="str">
        <f>VLOOKUP(A94,Fielddefinitions!A:P,16,FALSE)</f>
        <v>No</v>
      </c>
      <c r="E94" s="167"/>
      <c r="F94" s="104" t="s">
        <v>1698</v>
      </c>
      <c r="G94" s="160" t="s">
        <v>1698</v>
      </c>
      <c r="H94" s="104" t="s">
        <v>1698</v>
      </c>
      <c r="I94" s="104" t="s">
        <v>1698</v>
      </c>
      <c r="J94" s="104" t="s">
        <v>1698</v>
      </c>
      <c r="K94" s="104"/>
    </row>
    <row r="95" spans="1:11" ht="25.5" x14ac:dyDescent="0.25">
      <c r="A95" s="305">
        <f>Fielddefinitions!A95</f>
        <v>3827</v>
      </c>
      <c r="B95" s="81" t="str">
        <f>VLOOKUP(A95,Fielddefinitions!A:B,2,FALSE)</f>
        <v>Minimum Temperature UOM</v>
      </c>
      <c r="C95" s="81" t="str">
        <f>VLOOKUP(A95,Fielddefinitions!A:T,20,FALSE)</f>
        <v>minimumTemperature/@temperatureMeasurementUnitCode</v>
      </c>
      <c r="D95" s="216" t="str">
        <f>VLOOKUP(A95,Fielddefinitions!A:P,16,FALSE)</f>
        <v>No</v>
      </c>
      <c r="E95" s="167"/>
      <c r="F95" s="104" t="s">
        <v>1698</v>
      </c>
      <c r="G95" s="160" t="s">
        <v>1698</v>
      </c>
      <c r="H95" s="104" t="s">
        <v>1698</v>
      </c>
      <c r="I95" s="104" t="s">
        <v>1698</v>
      </c>
      <c r="J95" s="104" t="s">
        <v>1698</v>
      </c>
      <c r="K95" s="104"/>
    </row>
    <row r="96" spans="1:11" x14ac:dyDescent="0.25">
      <c r="A96" s="305">
        <f>Fielddefinitions!A96</f>
        <v>6139</v>
      </c>
      <c r="B96" s="81" t="str">
        <f>VLOOKUP(A96,Fielddefinitions!A:B,2,FALSE)</f>
        <v>Maximum Environment Atmospheric Pressure</v>
      </c>
      <c r="C96" s="81" t="str">
        <f>VLOOKUP(A96,Fielddefinitions!A:T,20,FALSE)</f>
        <v>maximumEnvironmentAtmosphericPressure</v>
      </c>
      <c r="D96" s="216" t="str">
        <f>VLOOKUP(A96,Fielddefinitions!A:P,16,FALSE)</f>
        <v>No</v>
      </c>
      <c r="E96" s="167"/>
      <c r="F96" s="104" t="s">
        <v>1698</v>
      </c>
      <c r="G96" s="160" t="s">
        <v>1698</v>
      </c>
      <c r="H96" s="104" t="s">
        <v>1698</v>
      </c>
      <c r="I96" s="104" t="s">
        <v>1698</v>
      </c>
      <c r="J96" s="104" t="s">
        <v>1698</v>
      </c>
      <c r="K96" s="104"/>
    </row>
    <row r="97" spans="1:11" ht="25.5" x14ac:dyDescent="0.25">
      <c r="A97" s="305">
        <f>Fielddefinitions!A97</f>
        <v>6140</v>
      </c>
      <c r="B97" s="81" t="str">
        <f>VLOOKUP(A97,Fielddefinitions!A:B,2,FALSE)</f>
        <v>Maximum Environment Atmospheric Pressure UOM</v>
      </c>
      <c r="C97" s="81" t="str">
        <f>VLOOKUP(A97,Fielddefinitions!A:T,20,FALSE)</f>
        <v>maximumEnvironmentAtmosphericPressure/@measurementUnitCode</v>
      </c>
      <c r="D97" s="216" t="str">
        <f>VLOOKUP(A97,Fielddefinitions!A:P,16,FALSE)</f>
        <v>No</v>
      </c>
      <c r="E97" s="167"/>
      <c r="F97" s="104" t="s">
        <v>1698</v>
      </c>
      <c r="G97" s="160" t="s">
        <v>1698</v>
      </c>
      <c r="H97" s="104" t="s">
        <v>1698</v>
      </c>
      <c r="I97" s="104" t="s">
        <v>1698</v>
      </c>
      <c r="J97" s="104" t="s">
        <v>1698</v>
      </c>
      <c r="K97" s="104"/>
    </row>
    <row r="98" spans="1:11" x14ac:dyDescent="0.25">
      <c r="A98" s="305">
        <f>Fielddefinitions!A98</f>
        <v>6141</v>
      </c>
      <c r="B98" s="81" t="str">
        <f>VLOOKUP(A98,Fielddefinitions!A:B,2,FALSE)</f>
        <v>Minimum Environment Atmospheric Pressure</v>
      </c>
      <c r="C98" s="81" t="str">
        <f>VLOOKUP(A98,Fielddefinitions!A:T,20,FALSE)</f>
        <v>minimumEnvironmentAtmosphericPressure</v>
      </c>
      <c r="D98" s="216" t="str">
        <f>VLOOKUP(A98,Fielddefinitions!A:P,16,FALSE)</f>
        <v>No</v>
      </c>
      <c r="E98" s="167"/>
      <c r="F98" s="104" t="s">
        <v>1698</v>
      </c>
      <c r="G98" s="160" t="s">
        <v>1698</v>
      </c>
      <c r="H98" s="104" t="s">
        <v>1698</v>
      </c>
      <c r="I98" s="104" t="s">
        <v>1698</v>
      </c>
      <c r="J98" s="104" t="s">
        <v>1698</v>
      </c>
      <c r="K98" s="104"/>
    </row>
    <row r="99" spans="1:11" x14ac:dyDescent="0.25">
      <c r="A99" s="305">
        <f>Fielddefinitions!A99</f>
        <v>6142</v>
      </c>
      <c r="B99" s="81" t="str">
        <f>VLOOKUP(A99,Fielddefinitions!A:B,2,FALSE)</f>
        <v>Minimum Environment Atmospheric Pressure UOM</v>
      </c>
      <c r="C99" s="81" t="str">
        <f>VLOOKUP(A99,Fielddefinitions!A:T,20,FALSE)</f>
        <v>minimumEnvironmentAtmosphericPressure</v>
      </c>
      <c r="D99" s="216" t="str">
        <f>VLOOKUP(A99,Fielddefinitions!A:P,16,FALSE)</f>
        <v>No</v>
      </c>
      <c r="E99" s="167"/>
      <c r="F99" s="104" t="s">
        <v>1698</v>
      </c>
      <c r="G99" s="160" t="s">
        <v>1698</v>
      </c>
      <c r="H99" s="104" t="s">
        <v>1698</v>
      </c>
      <c r="I99" s="104" t="s">
        <v>1698</v>
      </c>
      <c r="J99" s="104" t="s">
        <v>1698</v>
      </c>
      <c r="K99" s="104"/>
    </row>
    <row r="100" spans="1:11" x14ac:dyDescent="0.25">
      <c r="A100" s="305">
        <f>Fielddefinitions!A100</f>
        <v>3640</v>
      </c>
      <c r="B100" s="81" t="str">
        <f>VLOOKUP(A100,Fielddefinitions!A:B,2,FALSE)</f>
        <v>Humidity Qualifier Code</v>
      </c>
      <c r="C100" s="81" t="str">
        <f>VLOOKUP(A100,Fielddefinitions!A:T,20,FALSE)</f>
        <v>humidityQualifierCode</v>
      </c>
      <c r="D100" s="216" t="str">
        <f>VLOOKUP(A100,Fielddefinitions!A:P,16,FALSE)</f>
        <v>No</v>
      </c>
      <c r="E100" s="167"/>
      <c r="F100" s="104" t="s">
        <v>1698</v>
      </c>
      <c r="G100" s="160" t="s">
        <v>1698</v>
      </c>
      <c r="H100" s="104" t="s">
        <v>1698</v>
      </c>
      <c r="I100" s="104" t="s">
        <v>1698</v>
      </c>
      <c r="J100" s="104" t="s">
        <v>1698</v>
      </c>
      <c r="K100" s="104"/>
    </row>
    <row r="101" spans="1:11" x14ac:dyDescent="0.25">
      <c r="A101" s="305">
        <f>Fielddefinitions!A101</f>
        <v>3643</v>
      </c>
      <c r="B101" s="81" t="str">
        <f>VLOOKUP(A101,Fielddefinitions!A:B,2,FALSE)</f>
        <v>Maximum Humidity Percentage</v>
      </c>
      <c r="C101" s="81" t="str">
        <f>VLOOKUP(A101,Fielddefinitions!A:T,20,FALSE)</f>
        <v>maximumHumidityPercentage</v>
      </c>
      <c r="D101" s="216" t="str">
        <f>VLOOKUP(A101,Fielddefinitions!A:P,16,FALSE)</f>
        <v>No</v>
      </c>
      <c r="E101" s="167"/>
      <c r="F101" s="104" t="s">
        <v>1698</v>
      </c>
      <c r="G101" s="160" t="s">
        <v>1698</v>
      </c>
      <c r="H101" s="104" t="s">
        <v>1698</v>
      </c>
      <c r="I101" s="104" t="s">
        <v>1698</v>
      </c>
      <c r="J101" s="104" t="s">
        <v>1698</v>
      </c>
      <c r="K101" s="104"/>
    </row>
    <row r="102" spans="1:11" x14ac:dyDescent="0.25">
      <c r="A102" s="305">
        <f>Fielddefinitions!A102</f>
        <v>3644</v>
      </c>
      <c r="B102" s="81" t="str">
        <f>VLOOKUP(A102,Fielddefinitions!A:B,2,FALSE)</f>
        <v>Minimum Humidity Percentage</v>
      </c>
      <c r="C102" s="81" t="str">
        <f>VLOOKUP(A102,Fielddefinitions!A:T,20,FALSE)</f>
        <v>minimumHumidityPercentage</v>
      </c>
      <c r="D102" s="216" t="str">
        <f>VLOOKUP(A102,Fielddefinitions!A:P,16,FALSE)</f>
        <v>No</v>
      </c>
      <c r="E102" s="167"/>
      <c r="F102" s="104" t="s">
        <v>1698</v>
      </c>
      <c r="G102" s="160" t="s">
        <v>1698</v>
      </c>
      <c r="H102" s="104" t="s">
        <v>1698</v>
      </c>
      <c r="I102" s="104" t="s">
        <v>1698</v>
      </c>
      <c r="J102" s="104" t="s">
        <v>1698</v>
      </c>
      <c r="K102" s="104"/>
    </row>
    <row r="103" spans="1:11" x14ac:dyDescent="0.25">
      <c r="A103" s="305">
        <f>Fielddefinitions!A103</f>
        <v>789</v>
      </c>
      <c r="B103" s="81" t="str">
        <f>VLOOKUP(A103,Fielddefinitions!A:B,2,FALSE)</f>
        <v>Consumer Storage Instructions</v>
      </c>
      <c r="C103" s="81" t="str">
        <f>VLOOKUP(A103,Fielddefinitions!A:T,20,FALSE)</f>
        <v>consumerStorageInstructions</v>
      </c>
      <c r="D103" s="216" t="str">
        <f>VLOOKUP(A103,Fielddefinitions!A:P,16,FALSE)</f>
        <v>No</v>
      </c>
      <c r="E103" s="167"/>
      <c r="F103" s="104" t="s">
        <v>1698</v>
      </c>
      <c r="G103" s="160" t="s">
        <v>1698</v>
      </c>
      <c r="H103" s="104" t="s">
        <v>1698</v>
      </c>
      <c r="I103" s="104" t="s">
        <v>1698</v>
      </c>
      <c r="J103" s="104" t="s">
        <v>1698</v>
      </c>
      <c r="K103" s="104"/>
    </row>
    <row r="104" spans="1:11" x14ac:dyDescent="0.25">
      <c r="A104" s="305">
        <f>Fielddefinitions!A104</f>
        <v>3725</v>
      </c>
      <c r="B104" s="81" t="str">
        <f>VLOOKUP(A104,Fielddefinitions!A:B,2,FALSE)</f>
        <v>Height</v>
      </c>
      <c r="C104" s="81" t="str">
        <f>VLOOKUP(A104,Fielddefinitions!A:T,20,FALSE)</f>
        <v>height</v>
      </c>
      <c r="D104" s="216" t="str">
        <f>VLOOKUP(A104,Fielddefinitions!A:P,16,FALSE)</f>
        <v>No</v>
      </c>
      <c r="E104" s="167"/>
      <c r="F104" s="104" t="s">
        <v>1698</v>
      </c>
      <c r="G104" s="160" t="s">
        <v>1698</v>
      </c>
      <c r="H104" s="104" t="s">
        <v>1698</v>
      </c>
      <c r="I104" s="104" t="s">
        <v>1698</v>
      </c>
      <c r="J104" s="104" t="s">
        <v>1698</v>
      </c>
      <c r="K104" s="104"/>
    </row>
    <row r="105" spans="1:11" x14ac:dyDescent="0.25">
      <c r="A105" s="305">
        <f>Fielddefinitions!A105</f>
        <v>3726</v>
      </c>
      <c r="B105" s="81" t="str">
        <f>VLOOKUP(A105,Fielddefinitions!A:B,2,FALSE)</f>
        <v>Height UOM</v>
      </c>
      <c r="C105" s="81" t="str">
        <f>VLOOKUP(A105,Fielddefinitions!A:T,20,FALSE)</f>
        <v>height/@measurementUnitCode</v>
      </c>
      <c r="D105" s="216" t="str">
        <f>VLOOKUP(A105,Fielddefinitions!A:P,16,FALSE)</f>
        <v>No</v>
      </c>
      <c r="E105" s="167"/>
      <c r="F105" s="104" t="s">
        <v>1698</v>
      </c>
      <c r="G105" s="160" t="s">
        <v>1698</v>
      </c>
      <c r="H105" s="104" t="s">
        <v>1698</v>
      </c>
      <c r="I105" s="104" t="s">
        <v>1698</v>
      </c>
      <c r="J105" s="104" t="s">
        <v>1698</v>
      </c>
      <c r="K105" s="104"/>
    </row>
    <row r="106" spans="1:11" x14ac:dyDescent="0.25">
      <c r="A106" s="305">
        <f>Fielddefinitions!A106</f>
        <v>3739</v>
      </c>
      <c r="B106" s="81" t="str">
        <f>VLOOKUP(A106,Fielddefinitions!A:B,2,FALSE)</f>
        <v>Width</v>
      </c>
      <c r="C106" s="81" t="str">
        <f>VLOOKUP(A106,Fielddefinitions!A:T,20,FALSE)</f>
        <v>width</v>
      </c>
      <c r="D106" s="216" t="str">
        <f>VLOOKUP(A106,Fielddefinitions!A:P,16,FALSE)</f>
        <v>No</v>
      </c>
      <c r="E106" s="167"/>
      <c r="F106" s="104" t="s">
        <v>1698</v>
      </c>
      <c r="G106" s="160" t="s">
        <v>1698</v>
      </c>
      <c r="H106" s="104" t="s">
        <v>1698</v>
      </c>
      <c r="I106" s="104" t="s">
        <v>1698</v>
      </c>
      <c r="J106" s="104" t="s">
        <v>1698</v>
      </c>
      <c r="K106" s="104"/>
    </row>
    <row r="107" spans="1:11" x14ac:dyDescent="0.25">
      <c r="A107" s="305">
        <f>Fielddefinitions!A107</f>
        <v>3740</v>
      </c>
      <c r="B107" s="81" t="str">
        <f>VLOOKUP(A107,Fielddefinitions!A:B,2,FALSE)</f>
        <v>Width UOM</v>
      </c>
      <c r="C107" s="81" t="str">
        <f>VLOOKUP(A107,Fielddefinitions!A:T,20,FALSE)</f>
        <v>width/@measurementUnitCode</v>
      </c>
      <c r="D107" s="216" t="str">
        <f>VLOOKUP(A107,Fielddefinitions!A:P,16,FALSE)</f>
        <v>No</v>
      </c>
      <c r="E107" s="167"/>
      <c r="F107" s="104" t="s">
        <v>1698</v>
      </c>
      <c r="G107" s="160" t="s">
        <v>1698</v>
      </c>
      <c r="H107" s="104" t="s">
        <v>1698</v>
      </c>
      <c r="I107" s="104" t="s">
        <v>1698</v>
      </c>
      <c r="J107" s="104" t="s">
        <v>1698</v>
      </c>
      <c r="K107" s="104"/>
    </row>
    <row r="108" spans="1:11" x14ac:dyDescent="0.25">
      <c r="A108" s="305">
        <f>Fielddefinitions!A108</f>
        <v>3721</v>
      </c>
      <c r="B108" s="81" t="str">
        <f>VLOOKUP(A108,Fielddefinitions!A:B,2,FALSE)</f>
        <v>Depth</v>
      </c>
      <c r="C108" s="81" t="str">
        <f>VLOOKUP(A108,Fielddefinitions!A:T,20,FALSE)</f>
        <v>depth</v>
      </c>
      <c r="D108" s="216" t="str">
        <f>VLOOKUP(A108,Fielddefinitions!A:P,16,FALSE)</f>
        <v>No</v>
      </c>
      <c r="E108" s="167"/>
      <c r="F108" s="104" t="s">
        <v>1698</v>
      </c>
      <c r="G108" s="160" t="s">
        <v>1698</v>
      </c>
      <c r="H108" s="104" t="s">
        <v>1698</v>
      </c>
      <c r="I108" s="104" t="s">
        <v>1698</v>
      </c>
      <c r="J108" s="104" t="s">
        <v>1698</v>
      </c>
      <c r="K108" s="104"/>
    </row>
    <row r="109" spans="1:11" x14ac:dyDescent="0.25">
      <c r="A109" s="305">
        <f>Fielddefinitions!A109</f>
        <v>3722</v>
      </c>
      <c r="B109" s="81" t="str">
        <f>VLOOKUP(A109,Fielddefinitions!A:B,2,FALSE)</f>
        <v>Depth UOM</v>
      </c>
      <c r="C109" s="81" t="str">
        <f>VLOOKUP(A109,Fielddefinitions!A:T,20,FALSE)</f>
        <v>depth/@measurementUnitCode</v>
      </c>
      <c r="D109" s="216" t="str">
        <f>VLOOKUP(A109,Fielddefinitions!A:P,16,FALSE)</f>
        <v>No</v>
      </c>
      <c r="E109" s="167"/>
      <c r="F109" s="104" t="s">
        <v>1698</v>
      </c>
      <c r="G109" s="160" t="s">
        <v>1698</v>
      </c>
      <c r="H109" s="104" t="s">
        <v>1698</v>
      </c>
      <c r="I109" s="104" t="s">
        <v>1698</v>
      </c>
      <c r="J109" s="104" t="s">
        <v>1698</v>
      </c>
      <c r="K109" s="104"/>
    </row>
    <row r="110" spans="1:11" x14ac:dyDescent="0.25">
      <c r="A110" s="305">
        <f>Fielddefinitions!A110</f>
        <v>2308</v>
      </c>
      <c r="B110" s="81" t="str">
        <f>VLOOKUP(A110,Fielddefinitions!A:B,2,FALSE)</f>
        <v>Is Packaging Marked Returnable</v>
      </c>
      <c r="C110" s="81" t="str">
        <f>VLOOKUP(A110,Fielddefinitions!A:T,20,FALSE)</f>
        <v>isPackagingMarkedReturnable</v>
      </c>
      <c r="D110" s="216" t="str">
        <f>VLOOKUP(A110,Fielddefinitions!A:P,16,FALSE)</f>
        <v>No</v>
      </c>
      <c r="E110" s="167"/>
      <c r="F110" s="104" t="s">
        <v>1698</v>
      </c>
      <c r="G110" s="160" t="s">
        <v>1698</v>
      </c>
      <c r="H110" s="104" t="s">
        <v>1698</v>
      </c>
      <c r="I110" s="104" t="s">
        <v>1698</v>
      </c>
      <c r="J110" s="104" t="s">
        <v>1698</v>
      </c>
      <c r="K110" s="104"/>
    </row>
    <row r="111" spans="1:11" x14ac:dyDescent="0.25">
      <c r="A111" s="305">
        <f>Fielddefinitions!A111</f>
        <v>3777</v>
      </c>
      <c r="B111" s="81" t="str">
        <f>VLOOKUP(A111,Fielddefinitions!A:B,2,FALSE)</f>
        <v>Gross Weight</v>
      </c>
      <c r="C111" s="81" t="str">
        <f>VLOOKUP(A111,Fielddefinitions!A:T,20,FALSE)</f>
        <v>grossWeight</v>
      </c>
      <c r="D111" s="216" t="str">
        <f>VLOOKUP(A111,Fielddefinitions!A:P,16,FALSE)</f>
        <v>No</v>
      </c>
      <c r="E111" s="167"/>
      <c r="F111" s="104" t="s">
        <v>1698</v>
      </c>
      <c r="G111" s="160" t="s">
        <v>1698</v>
      </c>
      <c r="H111" s="104" t="s">
        <v>1698</v>
      </c>
      <c r="I111" s="104" t="s">
        <v>1698</v>
      </c>
      <c r="J111" s="104" t="s">
        <v>1698</v>
      </c>
      <c r="K111" s="104"/>
    </row>
    <row r="112" spans="1:11" x14ac:dyDescent="0.25">
      <c r="A112" s="305">
        <f>Fielddefinitions!A112</f>
        <v>3778</v>
      </c>
      <c r="B112" s="81" t="str">
        <f>VLOOKUP(A112,Fielddefinitions!A:B,2,FALSE)</f>
        <v>Gross Weight UOM</v>
      </c>
      <c r="C112" s="81" t="str">
        <f>VLOOKUP(A112,Fielddefinitions!A:T,20,FALSE)</f>
        <v>grossWeight/@measurementUnitCode</v>
      </c>
      <c r="D112" s="216" t="str">
        <f>VLOOKUP(A112,Fielddefinitions!A:P,16,FALSE)</f>
        <v>No</v>
      </c>
      <c r="E112" s="167"/>
      <c r="F112" s="104" t="s">
        <v>1698</v>
      </c>
      <c r="G112" s="160" t="s">
        <v>1698</v>
      </c>
      <c r="H112" s="104" t="s">
        <v>1698</v>
      </c>
      <c r="I112" s="104" t="s">
        <v>1698</v>
      </c>
      <c r="J112" s="104" t="s">
        <v>1698</v>
      </c>
      <c r="K112" s="104"/>
    </row>
    <row r="113" spans="1:11" x14ac:dyDescent="0.25">
      <c r="A113" s="305">
        <f>Fielddefinitions!A113</f>
        <v>3478</v>
      </c>
      <c r="B113" s="81" t="str">
        <f>VLOOKUP(A113,Fielddefinitions!A:B,2,FALSE)</f>
        <v>Data Carrier Family Type Code</v>
      </c>
      <c r="C113" s="81" t="str">
        <f>VLOOKUP(A113,Fielddefinitions!A:T,20,FALSE)</f>
        <v>dataCarrierFamilyTypeCode</v>
      </c>
      <c r="D113" s="216" t="str">
        <f>VLOOKUP(A113,Fielddefinitions!A:P,16,FALSE)</f>
        <v>No</v>
      </c>
      <c r="E113" s="167"/>
      <c r="F113" s="104" t="s">
        <v>1698</v>
      </c>
      <c r="G113" s="160" t="s">
        <v>1698</v>
      </c>
      <c r="H113" s="104" t="s">
        <v>1698</v>
      </c>
      <c r="I113" s="104" t="s">
        <v>1698</v>
      </c>
      <c r="J113" s="104" t="s">
        <v>1698</v>
      </c>
      <c r="K113" s="104"/>
    </row>
    <row r="114" spans="1:11" x14ac:dyDescent="0.25">
      <c r="A114" s="305">
        <f>Fielddefinitions!A114</f>
        <v>3480</v>
      </c>
      <c r="B114" s="81" t="str">
        <f>VLOOKUP(A114,Fielddefinitions!A:B,2,FALSE)</f>
        <v>Data Carrier Type Code</v>
      </c>
      <c r="C114" s="81" t="str">
        <f>VLOOKUP(A114,Fielddefinitions!A:T,20,FALSE)</f>
        <v>dataCarrierTypeCode</v>
      </c>
      <c r="D114" s="216" t="str">
        <f>VLOOKUP(A114,Fielddefinitions!A:P,16,FALSE)</f>
        <v>No</v>
      </c>
      <c r="E114" s="167"/>
      <c r="F114" s="104" t="s">
        <v>1698</v>
      </c>
      <c r="G114" s="160" t="s">
        <v>1698</v>
      </c>
      <c r="H114" s="104" t="s">
        <v>1698</v>
      </c>
      <c r="I114" s="104" t="s">
        <v>1698</v>
      </c>
      <c r="J114" s="104" t="s">
        <v>1698</v>
      </c>
      <c r="K114" s="104"/>
    </row>
    <row r="115" spans="1:11" ht="25.5" x14ac:dyDescent="0.25">
      <c r="A115" s="305">
        <f>Fielddefinitions!A115</f>
        <v>3704</v>
      </c>
      <c r="B115" s="81" t="str">
        <f>VLOOKUP(A115,Fielddefinitions!A:B,2,FALSE)</f>
        <v>Minimum Trade Item Lifespan From Time Of Production</v>
      </c>
      <c r="C115" s="81" t="str">
        <f>VLOOKUP(A115,Fielddefinitions!A:T,20,FALSE)</f>
        <v>minimumTradeItemLifespanFromTimeOfProduction</v>
      </c>
      <c r="D115" s="216" t="str">
        <f>VLOOKUP(A115,Fielddefinitions!A:P,16,FALSE)</f>
        <v>No</v>
      </c>
      <c r="E115" s="167"/>
      <c r="F115" s="104" t="s">
        <v>1698</v>
      </c>
      <c r="G115" s="160" t="s">
        <v>1698</v>
      </c>
      <c r="H115" s="104" t="s">
        <v>1698</v>
      </c>
      <c r="I115" s="104" t="s">
        <v>1698</v>
      </c>
      <c r="J115" s="104" t="s">
        <v>1698</v>
      </c>
      <c r="K115" s="104"/>
    </row>
    <row r="116" spans="1:11" ht="25.5" x14ac:dyDescent="0.25">
      <c r="A116" s="305">
        <f>Fielddefinitions!A116</f>
        <v>3703</v>
      </c>
      <c r="B116" s="81" t="str">
        <f>VLOOKUP(A116,Fielddefinitions!A:B,2,FALSE)</f>
        <v>Minimum Trade Item Lifespan From Time Of Arrival</v>
      </c>
      <c r="C116" s="81" t="str">
        <f>VLOOKUP(A116,Fielddefinitions!A:T,20,FALSE)</f>
        <v>minimumTradeItemLifespanFromTimeOfArrival</v>
      </c>
      <c r="D116" s="216" t="str">
        <f>VLOOKUP(A116,Fielddefinitions!A:P,16,FALSE)</f>
        <v>No</v>
      </c>
      <c r="E116" s="167"/>
      <c r="F116" s="104" t="s">
        <v>1698</v>
      </c>
      <c r="G116" s="160" t="s">
        <v>1698</v>
      </c>
      <c r="H116" s="104" t="s">
        <v>1698</v>
      </c>
      <c r="I116" s="104" t="s">
        <v>1698</v>
      </c>
      <c r="J116" s="104" t="s">
        <v>1698</v>
      </c>
      <c r="K116" s="104"/>
    </row>
    <row r="117" spans="1:11" x14ac:dyDescent="0.25">
      <c r="A117" s="305">
        <f>Fielddefinitions!A117</f>
        <v>1580</v>
      </c>
      <c r="B117" s="81" t="str">
        <f>VLOOKUP(A117,Fielddefinitions!A:B,2,FALSE)</f>
        <v>Is Trade Item Implantable</v>
      </c>
      <c r="C117" s="81" t="str">
        <f>VLOOKUP(A117,Fielddefinitions!A:T,20,FALSE)</f>
        <v>isTradeItemImplantable</v>
      </c>
      <c r="D117" s="216" t="str">
        <f>VLOOKUP(A117,Fielddefinitions!A:P,16,FALSE)</f>
        <v>No</v>
      </c>
      <c r="E117" s="167"/>
      <c r="F117" s="104" t="s">
        <v>1698</v>
      </c>
      <c r="G117" s="160" t="s">
        <v>1698</v>
      </c>
      <c r="H117" s="104" t="s">
        <v>1698</v>
      </c>
      <c r="I117" s="104" t="s">
        <v>1698</v>
      </c>
      <c r="J117" s="104" t="s">
        <v>1698</v>
      </c>
      <c r="K117" s="104"/>
    </row>
    <row r="118" spans="1:11" x14ac:dyDescent="0.25">
      <c r="A118" s="305">
        <f>Fielddefinitions!A118</f>
        <v>93</v>
      </c>
      <c r="B118" s="81" t="str">
        <f>VLOOKUP(A118,Fielddefinitions!A:B,2,FALSE)</f>
        <v>Name of manufacturer</v>
      </c>
      <c r="C118" s="81" t="str">
        <f>VLOOKUP(A118,Fielddefinitions!A:T,20,FALSE)</f>
        <v>partyName</v>
      </c>
      <c r="D118" s="216" t="str">
        <f>VLOOKUP(A118,Fielddefinitions!A:P,16,FALSE)</f>
        <v>No</v>
      </c>
      <c r="E118" s="167"/>
      <c r="F118" s="104" t="s">
        <v>1698</v>
      </c>
      <c r="G118" s="160" t="s">
        <v>1698</v>
      </c>
      <c r="H118" s="104" t="s">
        <v>1698</v>
      </c>
      <c r="I118" s="104" t="s">
        <v>1698</v>
      </c>
      <c r="J118" s="104" t="s">
        <v>1698</v>
      </c>
      <c r="K118" s="104"/>
    </row>
    <row r="119" spans="1:11" x14ac:dyDescent="0.25">
      <c r="A119" s="305">
        <f>Fielddefinitions!A119</f>
        <v>91</v>
      </c>
      <c r="B119" s="81" t="str">
        <f>VLOOKUP(A119,Fielddefinitions!A:B,2,FALSE)</f>
        <v>Manufacturer (GLN)</v>
      </c>
      <c r="C119" s="81" t="str">
        <f>VLOOKUP(A119,Fielddefinitions!A:T,20,FALSE)</f>
        <v>gln</v>
      </c>
      <c r="D119" s="216" t="str">
        <f>VLOOKUP(A119,Fielddefinitions!A:P,16,FALSE)</f>
        <v>No</v>
      </c>
      <c r="E119" s="167"/>
      <c r="F119" s="104" t="s">
        <v>1698</v>
      </c>
      <c r="G119" s="160" t="s">
        <v>1698</v>
      </c>
      <c r="H119" s="104" t="s">
        <v>1698</v>
      </c>
      <c r="I119" s="104" t="s">
        <v>1698</v>
      </c>
      <c r="J119" s="104" t="s">
        <v>1698</v>
      </c>
      <c r="K119" s="104"/>
    </row>
    <row r="120" spans="1:11" x14ac:dyDescent="0.25">
      <c r="A120" s="305">
        <f>Fielddefinitions!A120</f>
        <v>1709</v>
      </c>
      <c r="B120" s="81" t="str">
        <f>VLOOKUP(A120,Fielddefinitions!A:B,2,FALSE)</f>
        <v>Nutritional Claim Nutrient Element Code</v>
      </c>
      <c r="C120" s="81" t="str">
        <f>VLOOKUP(A120,Fielddefinitions!A:T,20,FALSE)</f>
        <v>nutritionalClaimNutrientElementCode</v>
      </c>
      <c r="D120" s="216" t="str">
        <f>VLOOKUP(A120,Fielddefinitions!A:P,16,FALSE)</f>
        <v>No</v>
      </c>
      <c r="E120" s="167"/>
      <c r="F120" s="104" t="s">
        <v>1698</v>
      </c>
      <c r="G120" s="160" t="s">
        <v>1698</v>
      </c>
      <c r="H120" s="104" t="s">
        <v>1698</v>
      </c>
      <c r="I120" s="104" t="s">
        <v>1698</v>
      </c>
      <c r="J120" s="104" t="s">
        <v>1698</v>
      </c>
      <c r="K120" s="104"/>
    </row>
    <row r="121" spans="1:11" x14ac:dyDescent="0.25">
      <c r="A121" s="305">
        <f>Fielddefinitions!A121</f>
        <v>1710</v>
      </c>
      <c r="B121" s="81" t="str">
        <f>VLOOKUP(A121,Fielddefinitions!A:B,2,FALSE)</f>
        <v>Nutritional Claim Type Code</v>
      </c>
      <c r="C121" s="81" t="str">
        <f>VLOOKUP(A121,Fielddefinitions!A:T,20,FALSE)</f>
        <v>nutritionalClaimTypeCode</v>
      </c>
      <c r="D121" s="216" t="str">
        <f>VLOOKUP(A121,Fielddefinitions!A:P,16,FALSE)</f>
        <v>No</v>
      </c>
      <c r="E121" s="167"/>
      <c r="F121" s="104" t="s">
        <v>1698</v>
      </c>
      <c r="G121" s="160" t="s">
        <v>1698</v>
      </c>
      <c r="H121" s="104" t="s">
        <v>1698</v>
      </c>
      <c r="I121" s="104" t="s">
        <v>1698</v>
      </c>
      <c r="J121" s="104" t="s">
        <v>1698</v>
      </c>
      <c r="K121" s="104"/>
    </row>
    <row r="122" spans="1:11" x14ac:dyDescent="0.25">
      <c r="A122" s="305" t="str">
        <f>Fielddefinitions!A122</f>
        <v>1514</v>
      </c>
      <c r="B122" s="81" t="str">
        <f>VLOOKUP(A122,Fielddefinitions!A:B,2,FALSE)</f>
        <v>Trade Item Feature Code Reference</v>
      </c>
      <c r="C122" s="81" t="str">
        <f>VLOOKUP(A122,Fielddefinitions!A:T,20,FALSE)</f>
        <v>tradeItemFeatureCodeReference</v>
      </c>
      <c r="D122" s="216" t="str">
        <f>VLOOKUP(A122,Fielddefinitions!A:P,16,FALSE)</f>
        <v>No</v>
      </c>
      <c r="E122" s="167"/>
      <c r="F122" s="104" t="s">
        <v>1698</v>
      </c>
      <c r="G122" s="160" t="s">
        <v>1698</v>
      </c>
      <c r="H122" s="104" t="s">
        <v>1698</v>
      </c>
      <c r="I122" s="104" t="s">
        <v>1698</v>
      </c>
      <c r="J122" s="104" t="s">
        <v>1698</v>
      </c>
      <c r="K122" s="104"/>
    </row>
    <row r="123" spans="1:11" x14ac:dyDescent="0.25">
      <c r="A123" s="305">
        <f>Fielddefinitions!A123</f>
        <v>2999</v>
      </c>
      <c r="B123" s="81" t="str">
        <f>VLOOKUP(A123,Fielddefinitions!A:B,2,FALSE)</f>
        <v>Referenced File Type Code</v>
      </c>
      <c r="C123" s="81" t="str">
        <f>VLOOKUP(A123,Fielddefinitions!A:T,20,FALSE)</f>
        <v>referencedFileTypeCode</v>
      </c>
      <c r="D123" s="216" t="str">
        <f>VLOOKUP(A123,Fielddefinitions!A:P,16,FALSE)</f>
        <v>No</v>
      </c>
      <c r="E123" s="167"/>
      <c r="F123" s="104" t="s">
        <v>1698</v>
      </c>
      <c r="G123" s="160" t="s">
        <v>1698</v>
      </c>
      <c r="H123" s="104" t="s">
        <v>1698</v>
      </c>
      <c r="I123" s="104" t="s">
        <v>1698</v>
      </c>
      <c r="J123" s="104" t="s">
        <v>1698</v>
      </c>
      <c r="K123" s="104"/>
    </row>
    <row r="124" spans="1:11" x14ac:dyDescent="0.25">
      <c r="A124" s="305">
        <f>Fielddefinitions!A124</f>
        <v>3000</v>
      </c>
      <c r="B124" s="81" t="str">
        <f>VLOOKUP(A124,Fielddefinitions!A:B,2,FALSE)</f>
        <v>Uniform Resource Identifier</v>
      </c>
      <c r="C124" s="81" t="str">
        <f>VLOOKUP(A124,Fielddefinitions!A:T,20,FALSE)</f>
        <v>uniformResourceIdentifier</v>
      </c>
      <c r="D124" s="216" t="str">
        <f>VLOOKUP(A124,Fielddefinitions!A:P,16,FALSE)</f>
        <v>No</v>
      </c>
      <c r="E124" s="167"/>
      <c r="F124" s="104" t="s">
        <v>1698</v>
      </c>
      <c r="G124" s="160" t="s">
        <v>1698</v>
      </c>
      <c r="H124" s="104" t="s">
        <v>1698</v>
      </c>
      <c r="I124" s="104" t="s">
        <v>1698</v>
      </c>
      <c r="J124" s="104" t="s">
        <v>1698</v>
      </c>
      <c r="K124" s="104"/>
    </row>
    <row r="125" spans="1:11" ht="25.5" x14ac:dyDescent="0.25">
      <c r="A125" s="305">
        <f>Fielddefinitions!A125</f>
        <v>2995</v>
      </c>
      <c r="B125" s="81" t="str">
        <f>VLOOKUP(A125,Fielddefinitions!A:B,2,FALSE)</f>
        <v>File Name</v>
      </c>
      <c r="C125" s="81" t="str">
        <f>VLOOKUP(A125,Fielddefinitions!A:T,20,FALSE)</f>
        <v xml:space="preserve">fileName
</v>
      </c>
      <c r="D125" s="216" t="str">
        <f>VLOOKUP(A125,Fielddefinitions!A:P,16,FALSE)</f>
        <v>No</v>
      </c>
      <c r="E125" s="167"/>
      <c r="F125" s="104" t="s">
        <v>1698</v>
      </c>
      <c r="G125" s="160" t="s">
        <v>1698</v>
      </c>
      <c r="H125" s="104" t="s">
        <v>1698</v>
      </c>
      <c r="I125" s="104" t="s">
        <v>1698</v>
      </c>
      <c r="J125" s="104" t="s">
        <v>1698</v>
      </c>
      <c r="K125" s="104"/>
    </row>
    <row r="126" spans="1:11" x14ac:dyDescent="0.25">
      <c r="A126" s="305">
        <f>Fielddefinitions!A126</f>
        <v>2993</v>
      </c>
      <c r="B126" s="81" t="str">
        <f>VLOOKUP(A126,Fielddefinitions!A:B,2,FALSE)</f>
        <v>File Format Name</v>
      </c>
      <c r="C126" s="81" t="str">
        <f>VLOOKUP(A126,Fielddefinitions!A:T,20,FALSE)</f>
        <v>fileFormatName</v>
      </c>
      <c r="D126" s="216" t="str">
        <f>VLOOKUP(A126,Fielddefinitions!A:P,16,FALSE)</f>
        <v>No</v>
      </c>
      <c r="E126" s="167"/>
      <c r="F126" s="104" t="s">
        <v>1698</v>
      </c>
      <c r="G126" s="160" t="s">
        <v>1698</v>
      </c>
      <c r="H126" s="104" t="s">
        <v>1698</v>
      </c>
      <c r="I126" s="104" t="s">
        <v>1698</v>
      </c>
      <c r="J126" s="104" t="s">
        <v>1698</v>
      </c>
      <c r="K126" s="104"/>
    </row>
    <row r="127" spans="1:11" x14ac:dyDescent="0.25">
      <c r="A127" s="305">
        <f>Fielddefinitions!A127</f>
        <v>2990</v>
      </c>
      <c r="B127" s="81" t="str">
        <f>VLOOKUP(A127,Fielddefinitions!A:B,2,FALSE)</f>
        <v>File Effective Start Date Time</v>
      </c>
      <c r="C127" s="81" t="str">
        <f>VLOOKUP(A127,Fielddefinitions!A:T,20,FALSE)</f>
        <v>fileEffectiveStartDateTime</v>
      </c>
      <c r="D127" s="216" t="str">
        <f>VLOOKUP(A127,Fielddefinitions!A:P,16,FALSE)</f>
        <v>No</v>
      </c>
      <c r="E127" s="167"/>
      <c r="F127" s="104" t="s">
        <v>1698</v>
      </c>
      <c r="G127" s="160" t="s">
        <v>1698</v>
      </c>
      <c r="H127" s="104" t="s">
        <v>1698</v>
      </c>
      <c r="I127" s="104" t="s">
        <v>1698</v>
      </c>
      <c r="J127" s="104" t="s">
        <v>1698</v>
      </c>
      <c r="K127" s="104"/>
    </row>
    <row r="128" spans="1:11" x14ac:dyDescent="0.25">
      <c r="A128" s="305">
        <f>Fielddefinitions!A128</f>
        <v>2989</v>
      </c>
      <c r="B128" s="81" t="str">
        <f>VLOOKUP(A128,Fielddefinitions!A:B,2,FALSE)</f>
        <v>File Effective End Date Time</v>
      </c>
      <c r="C128" s="81" t="str">
        <f>VLOOKUP(A128,Fielddefinitions!A:T,20,FALSE)</f>
        <v>fileEffectiveEndDateTime</v>
      </c>
      <c r="D128" s="216" t="str">
        <f>VLOOKUP(A128,Fielddefinitions!A:P,16,FALSE)</f>
        <v>No</v>
      </c>
      <c r="E128" s="167"/>
      <c r="F128" s="104" t="s">
        <v>1698</v>
      </c>
      <c r="G128" s="160" t="s">
        <v>1698</v>
      </c>
      <c r="H128" s="104" t="s">
        <v>1698</v>
      </c>
      <c r="I128" s="104" t="s">
        <v>1698</v>
      </c>
      <c r="J128" s="104" t="s">
        <v>1698</v>
      </c>
      <c r="K128" s="104"/>
    </row>
    <row r="129" spans="1:11" x14ac:dyDescent="0.25">
      <c r="A129" s="305">
        <f>Fielddefinitions!A129</f>
        <v>3012</v>
      </c>
      <c r="B129" s="81" t="str">
        <f>VLOOKUP(A129,Fielddefinitions!A:B,2,FALSE)</f>
        <v>File Aspect Ratio</v>
      </c>
      <c r="C129" s="81" t="str">
        <f>VLOOKUP(A129,Fielddefinitions!A:T,20,FALSE)</f>
        <v>fileAspectRatio</v>
      </c>
      <c r="D129" s="216" t="str">
        <f>VLOOKUP(A129,Fielddefinitions!A:P,16,FALSE)</f>
        <v>No</v>
      </c>
      <c r="E129" s="167"/>
      <c r="F129" s="104" t="s">
        <v>1698</v>
      </c>
      <c r="G129" s="160" t="s">
        <v>1698</v>
      </c>
      <c r="H129" s="104" t="s">
        <v>1698</v>
      </c>
      <c r="I129" s="104" t="s">
        <v>1698</v>
      </c>
      <c r="J129" s="104" t="s">
        <v>1698</v>
      </c>
      <c r="K129" s="104"/>
    </row>
    <row r="130" spans="1:11" x14ac:dyDescent="0.25">
      <c r="A130" s="305">
        <f>Fielddefinitions!A130</f>
        <v>3017</v>
      </c>
      <c r="B130" s="81" t="str">
        <f>VLOOKUP(A130,Fielddefinitions!A:B,2,FALSE)</f>
        <v>File Colour Scheme Code</v>
      </c>
      <c r="C130" s="81" t="str">
        <f>VLOOKUP(A130,Fielddefinitions!A:T,20,FALSE)</f>
        <v>fileColourSchemeCode</v>
      </c>
      <c r="D130" s="216" t="str">
        <f>VLOOKUP(A130,Fielddefinitions!A:P,16,FALSE)</f>
        <v>No</v>
      </c>
      <c r="E130" s="167"/>
      <c r="F130" s="104" t="s">
        <v>1698</v>
      </c>
      <c r="G130" s="160" t="s">
        <v>1698</v>
      </c>
      <c r="H130" s="104" t="s">
        <v>1698</v>
      </c>
      <c r="I130" s="104" t="s">
        <v>1698</v>
      </c>
      <c r="J130" s="104" t="s">
        <v>1698</v>
      </c>
      <c r="K130" s="104"/>
    </row>
    <row r="131" spans="1:11" x14ac:dyDescent="0.25">
      <c r="A131" s="305">
        <f>Fielddefinitions!A131</f>
        <v>3021</v>
      </c>
      <c r="B131" s="81" t="str">
        <f>VLOOKUP(A131,Fielddefinitions!A:B,2,FALSE)</f>
        <v>File Pixel Height</v>
      </c>
      <c r="C131" s="81" t="str">
        <f>VLOOKUP(A131,Fielddefinitions!A:T,20,FALSE)</f>
        <v>filePixelHeight</v>
      </c>
      <c r="D131" s="216" t="str">
        <f>VLOOKUP(A131,Fielddefinitions!A:P,16,FALSE)</f>
        <v>No</v>
      </c>
      <c r="E131" s="167"/>
      <c r="F131" s="104" t="s">
        <v>1698</v>
      </c>
      <c r="G131" s="160" t="s">
        <v>1698</v>
      </c>
      <c r="H131" s="104" t="s">
        <v>1698</v>
      </c>
      <c r="I131" s="104" t="s">
        <v>1698</v>
      </c>
      <c r="J131" s="104" t="s">
        <v>1698</v>
      </c>
      <c r="K131" s="104"/>
    </row>
    <row r="132" spans="1:11" x14ac:dyDescent="0.25">
      <c r="A132" s="305">
        <f>Fielddefinitions!A132</f>
        <v>3022</v>
      </c>
      <c r="B132" s="81" t="str">
        <f>VLOOKUP(A132,Fielddefinitions!A:B,2,FALSE)</f>
        <v>File Pixel Width</v>
      </c>
      <c r="C132" s="81" t="str">
        <f>VLOOKUP(A132,Fielddefinitions!A:T,20,FALSE)</f>
        <v>filePixelWidth</v>
      </c>
      <c r="D132" s="216" t="str">
        <f>VLOOKUP(A132,Fielddefinitions!A:P,16,FALSE)</f>
        <v>No</v>
      </c>
      <c r="E132" s="167"/>
      <c r="F132" s="104" t="s">
        <v>1698</v>
      </c>
      <c r="G132" s="160" t="s">
        <v>1698</v>
      </c>
      <c r="H132" s="104" t="s">
        <v>1698</v>
      </c>
      <c r="I132" s="104" t="s">
        <v>1698</v>
      </c>
      <c r="J132" s="104" t="s">
        <v>1698</v>
      </c>
      <c r="K132" s="104"/>
    </row>
    <row r="133" spans="1:11" x14ac:dyDescent="0.25">
      <c r="A133" s="305">
        <f>Fielddefinitions!A133</f>
        <v>3028</v>
      </c>
      <c r="B133" s="81" t="str">
        <f>VLOOKUP(A133,Fielddefinitions!A:B,2,FALSE)</f>
        <v>File Resolution Description</v>
      </c>
      <c r="C133" s="81" t="str">
        <f>VLOOKUP(A133,Fielddefinitions!A:T,20,FALSE)</f>
        <v>fileResolutionDescription</v>
      </c>
      <c r="D133" s="216" t="str">
        <f>VLOOKUP(A133,Fielddefinitions!A:P,16,FALSE)</f>
        <v>No</v>
      </c>
      <c r="E133" s="167"/>
      <c r="F133" s="104" t="s">
        <v>1698</v>
      </c>
      <c r="G133" s="160" t="s">
        <v>1698</v>
      </c>
      <c r="H133" s="104" t="s">
        <v>1698</v>
      </c>
      <c r="I133" s="104" t="s">
        <v>1698</v>
      </c>
      <c r="J133" s="104" t="s">
        <v>1698</v>
      </c>
      <c r="K133" s="104"/>
    </row>
    <row r="134" spans="1:11" x14ac:dyDescent="0.25">
      <c r="A134" s="305">
        <f>Fielddefinitions!A134</f>
        <v>3029</v>
      </c>
      <c r="B134" s="81" t="str">
        <f>VLOOKUP(A134,Fielddefinitions!A:B,2,FALSE)</f>
        <v>File Resolution Description - Language Code</v>
      </c>
      <c r="C134" s="81" t="str">
        <f>VLOOKUP(A134,Fielddefinitions!A:T,20,FALSE)</f>
        <v>fileResolutionDescription/@languageCode</v>
      </c>
      <c r="D134" s="216" t="str">
        <f>VLOOKUP(A134,Fielddefinitions!A:P,16,FALSE)</f>
        <v>No</v>
      </c>
      <c r="E134" s="167"/>
      <c r="F134" s="104" t="s">
        <v>1698</v>
      </c>
      <c r="G134" s="160" t="s">
        <v>1698</v>
      </c>
      <c r="H134" s="104" t="s">
        <v>1698</v>
      </c>
      <c r="I134" s="104" t="s">
        <v>1698</v>
      </c>
      <c r="J134" s="104" t="s">
        <v>1698</v>
      </c>
      <c r="K134" s="104"/>
    </row>
    <row r="135" spans="1:11" x14ac:dyDescent="0.25">
      <c r="A135" s="305">
        <f>Fielddefinitions!A135</f>
        <v>3031</v>
      </c>
      <c r="B135" s="81" t="str">
        <f>VLOOKUP(A135,Fielddefinitions!A:B,2,FALSE)</f>
        <v>File Size</v>
      </c>
      <c r="C135" s="81" t="str">
        <f>VLOOKUP(A135,Fielddefinitions!A:T,20,FALSE)</f>
        <v>fileSize</v>
      </c>
      <c r="D135" s="216" t="str">
        <f>VLOOKUP(A135,Fielddefinitions!A:P,16,FALSE)</f>
        <v>No</v>
      </c>
      <c r="E135" s="167"/>
      <c r="F135" s="104" t="s">
        <v>1698</v>
      </c>
      <c r="G135" s="160" t="s">
        <v>1698</v>
      </c>
      <c r="H135" s="104" t="s">
        <v>1698</v>
      </c>
      <c r="I135" s="104" t="s">
        <v>1698</v>
      </c>
      <c r="J135" s="104" t="s">
        <v>1698</v>
      </c>
      <c r="K135" s="104"/>
    </row>
    <row r="136" spans="1:11" x14ac:dyDescent="0.25">
      <c r="A136" s="305">
        <f>Fielddefinitions!A136</f>
        <v>3032</v>
      </c>
      <c r="B136" s="81" t="str">
        <f>VLOOKUP(A136,Fielddefinitions!A:B,2,FALSE)</f>
        <v>File Size UOM</v>
      </c>
      <c r="C136" s="81" t="str">
        <f>VLOOKUP(A136,Fielddefinitions!A:T,20,FALSE)</f>
        <v>fileSize/@measurementUnitCode</v>
      </c>
      <c r="D136" s="216" t="str">
        <f>VLOOKUP(A136,Fielddefinitions!A:P,16,FALSE)</f>
        <v>No</v>
      </c>
      <c r="E136" s="167"/>
      <c r="F136" s="104" t="s">
        <v>1698</v>
      </c>
      <c r="G136" s="160" t="s">
        <v>1698</v>
      </c>
      <c r="H136" s="104" t="s">
        <v>1698</v>
      </c>
      <c r="I136" s="104" t="s">
        <v>1698</v>
      </c>
      <c r="J136" s="104" t="s">
        <v>1698</v>
      </c>
      <c r="K136" s="104"/>
    </row>
    <row r="137" spans="1:11" x14ac:dyDescent="0.25">
      <c r="A137" s="305" t="str">
        <f>Fielddefinitions!A137</f>
        <v>AVP - 2</v>
      </c>
      <c r="B137" s="81" t="str">
        <f>VLOOKUP(A137,Fielddefinitions!A:B,2,FALSE)</f>
        <v>Qualification Date Time</v>
      </c>
      <c r="C137" s="81">
        <f>VLOOKUP(A137,Fielddefinitions!A:T,20,FALSE)</f>
        <v>0</v>
      </c>
      <c r="D137" s="216" t="str">
        <f>VLOOKUP(A137,Fielddefinitions!A:P,16,FALSE)</f>
        <v>No</v>
      </c>
      <c r="E137" s="167"/>
      <c r="F137" s="104" t="s">
        <v>1698</v>
      </c>
      <c r="G137" s="160" t="s">
        <v>1698</v>
      </c>
      <c r="H137" s="104" t="s">
        <v>1698</v>
      </c>
      <c r="I137" s="104" t="s">
        <v>1698</v>
      </c>
      <c r="J137" s="104" t="s">
        <v>1698</v>
      </c>
      <c r="K137" s="104"/>
    </row>
    <row r="138" spans="1:11" x14ac:dyDescent="0.25">
      <c r="A138" s="305">
        <f>Fielddefinitions!A138</f>
        <v>665</v>
      </c>
      <c r="B138" s="81" t="str">
        <f>VLOOKUP(A138,Fielddefinitions!A:B,2,FALSE)</f>
        <v>Certification Agency</v>
      </c>
      <c r="C138" s="81" t="str">
        <f>VLOOKUP(A138,Fielddefinitions!A:T,20,FALSE)</f>
        <v>certificationAgency</v>
      </c>
      <c r="D138" s="216" t="str">
        <f>VLOOKUP(A138,Fielddefinitions!A:P,16,FALSE)</f>
        <v>No</v>
      </c>
      <c r="E138" s="167"/>
      <c r="F138" s="104" t="s">
        <v>1698</v>
      </c>
      <c r="G138" s="160" t="s">
        <v>1698</v>
      </c>
      <c r="H138" s="104" t="s">
        <v>1698</v>
      </c>
      <c r="I138" s="104" t="s">
        <v>1698</v>
      </c>
      <c r="J138" s="104" t="s">
        <v>1698</v>
      </c>
      <c r="K138" s="104"/>
    </row>
    <row r="139" spans="1:11" x14ac:dyDescent="0.25">
      <c r="A139" s="305">
        <f>Fielddefinitions!A139</f>
        <v>667</v>
      </c>
      <c r="B139" s="81" t="str">
        <f>VLOOKUP(A139,Fielddefinitions!A:B,2,FALSE)</f>
        <v>Certification Standard</v>
      </c>
      <c r="C139" s="81" t="str">
        <f>VLOOKUP(A139,Fielddefinitions!A:T,20,FALSE)</f>
        <v>certificationStandard</v>
      </c>
      <c r="D139" s="216" t="str">
        <f>VLOOKUP(A139,Fielddefinitions!A:P,16,FALSE)</f>
        <v>No</v>
      </c>
      <c r="E139" s="167"/>
      <c r="F139" s="104" t="s">
        <v>1698</v>
      </c>
      <c r="G139" s="160" t="s">
        <v>1698</v>
      </c>
      <c r="H139" s="104" t="s">
        <v>1698</v>
      </c>
      <c r="I139" s="104" t="s">
        <v>1698</v>
      </c>
      <c r="J139" s="104" t="s">
        <v>1698</v>
      </c>
      <c r="K139" s="104"/>
    </row>
    <row r="140" spans="1:11" x14ac:dyDescent="0.25">
      <c r="A140" s="305">
        <f>Fielddefinitions!A140</f>
        <v>685</v>
      </c>
      <c r="B140" s="81" t="str">
        <f>VLOOKUP(A140,Fielddefinitions!A:B,2,FALSE)</f>
        <v>Certification Value</v>
      </c>
      <c r="C140" s="81" t="str">
        <f>VLOOKUP(A140,Fielddefinitions!A:T,20,FALSE)</f>
        <v>certificationValue</v>
      </c>
      <c r="D140" s="216" t="str">
        <f>VLOOKUP(A140,Fielddefinitions!A:P,16,FALSE)</f>
        <v>No</v>
      </c>
      <c r="E140" s="167"/>
      <c r="F140" s="104" t="s">
        <v>1698</v>
      </c>
      <c r="G140" s="160" t="s">
        <v>1698</v>
      </c>
      <c r="H140" s="104" t="s">
        <v>1698</v>
      </c>
      <c r="I140" s="104" t="s">
        <v>1698</v>
      </c>
      <c r="J140" s="104" t="s">
        <v>1698</v>
      </c>
      <c r="K140" s="104"/>
    </row>
    <row r="141" spans="1:11" x14ac:dyDescent="0.25">
      <c r="A141" s="305">
        <f>Fielddefinitions!A141</f>
        <v>684</v>
      </c>
      <c r="B141" s="81" t="str">
        <f>VLOOKUP(A141,Fielddefinitions!A:B,2,FALSE)</f>
        <v>Certification Identification</v>
      </c>
      <c r="C141" s="81" t="str">
        <f>VLOOKUP(A141,Fielddefinitions!A:T,20,FALSE)</f>
        <v>certificationIdentification</v>
      </c>
      <c r="D141" s="216" t="str">
        <f>VLOOKUP(A141,Fielddefinitions!A:P,16,FALSE)</f>
        <v>No</v>
      </c>
      <c r="E141" s="167"/>
      <c r="F141" s="104" t="s">
        <v>1698</v>
      </c>
      <c r="G141" s="160" t="s">
        <v>1698</v>
      </c>
      <c r="H141" s="104" t="s">
        <v>1698</v>
      </c>
      <c r="I141" s="104" t="s">
        <v>1698</v>
      </c>
      <c r="J141" s="104" t="s">
        <v>1698</v>
      </c>
      <c r="K141" s="104"/>
    </row>
    <row r="142" spans="1:11" x14ac:dyDescent="0.25">
      <c r="A142" s="305">
        <f>Fielddefinitions!A142</f>
        <v>682</v>
      </c>
      <c r="B142" s="81" t="str">
        <f>VLOOKUP(A142,Fielddefinitions!A:B,2,FALSE)</f>
        <v>Certification Effective End Date Time</v>
      </c>
      <c r="C142" s="81" t="str">
        <f>VLOOKUP(A142,Fielddefinitions!A:T,20,FALSE)</f>
        <v>certificationEffectiveEndDateTime</v>
      </c>
      <c r="D142" s="216" t="str">
        <f>VLOOKUP(A142,Fielddefinitions!A:P,16,FALSE)</f>
        <v>No</v>
      </c>
      <c r="E142" s="167"/>
      <c r="F142" s="104" t="s">
        <v>1698</v>
      </c>
      <c r="G142" s="160" t="s">
        <v>1698</v>
      </c>
      <c r="H142" s="104" t="s">
        <v>1698</v>
      </c>
      <c r="I142" s="104" t="s">
        <v>1698</v>
      </c>
      <c r="J142" s="104" t="s">
        <v>1698</v>
      </c>
      <c r="K142" s="104"/>
    </row>
    <row r="143" spans="1:11" ht="25.5" x14ac:dyDescent="0.25">
      <c r="A143" s="305">
        <f>Fielddefinitions!A143</f>
        <v>668</v>
      </c>
      <c r="B143" s="81" t="str">
        <f>VLOOKUP(A143,Fielddefinitions!A:B,2,FALSE)</f>
        <v>Additional Certification Organisation Identifier</v>
      </c>
      <c r="C143" s="81" t="str">
        <f>VLOOKUP(A143,Fielddefinitions!A:T,20,FALSE)</f>
        <v>additionalCertificationOrganisationIdentifier</v>
      </c>
      <c r="D143" s="216" t="str">
        <f>VLOOKUP(A143,Fielddefinitions!A:P,16,FALSE)</f>
        <v>No</v>
      </c>
      <c r="E143" s="167"/>
      <c r="F143" s="104" t="s">
        <v>1698</v>
      </c>
      <c r="G143" s="160" t="s">
        <v>1698</v>
      </c>
      <c r="H143" s="104" t="s">
        <v>1698</v>
      </c>
      <c r="I143" s="104" t="s">
        <v>1698</v>
      </c>
      <c r="J143" s="104" t="s">
        <v>1698</v>
      </c>
      <c r="K143" s="104"/>
    </row>
    <row r="144" spans="1:11" x14ac:dyDescent="0.25">
      <c r="A144" s="305">
        <f>Fielddefinitions!A144</f>
        <v>3506</v>
      </c>
      <c r="B144" s="81" t="str">
        <f>VLOOKUP(A144,Fielddefinitions!A:B,2,FALSE)</f>
        <v>Description Short</v>
      </c>
      <c r="C144" s="81" t="str">
        <f>VLOOKUP(A144,Fielddefinitions!A:T,20,FALSE)</f>
        <v>descriptionShort</v>
      </c>
      <c r="D144" s="216" t="str">
        <f>VLOOKUP(A144,Fielddefinitions!A:P,16,FALSE)</f>
        <v>No</v>
      </c>
      <c r="E144" s="167"/>
      <c r="F144" s="104" t="s">
        <v>1698</v>
      </c>
      <c r="G144" s="160" t="s">
        <v>1698</v>
      </c>
      <c r="H144" s="104" t="s">
        <v>1698</v>
      </c>
      <c r="I144" s="104" t="s">
        <v>1698</v>
      </c>
      <c r="J144" s="104" t="s">
        <v>1698</v>
      </c>
      <c r="K144" s="104"/>
    </row>
    <row r="145" spans="1:11" x14ac:dyDescent="0.25">
      <c r="A145" s="305">
        <f>Fielddefinitions!A145</f>
        <v>3507</v>
      </c>
      <c r="B145" s="81" t="str">
        <f>VLOOKUP(A145,Fielddefinitions!A:B,2,FALSE)</f>
        <v>Description Short Language Code</v>
      </c>
      <c r="C145" s="81" t="str">
        <f>VLOOKUP(A145,Fielddefinitions!A:T,20,FALSE)</f>
        <v>descriptionShort/@languageCode</v>
      </c>
      <c r="D145" s="216" t="str">
        <f>VLOOKUP(A145,Fielddefinitions!A:P,16,FALSE)</f>
        <v>No</v>
      </c>
      <c r="E145" s="167"/>
      <c r="F145" s="104" t="s">
        <v>1698</v>
      </c>
      <c r="G145" s="160" t="s">
        <v>1698</v>
      </c>
      <c r="H145" s="104" t="s">
        <v>1698</v>
      </c>
      <c r="I145" s="104" t="s">
        <v>1698</v>
      </c>
      <c r="J145" s="104" t="s">
        <v>1698</v>
      </c>
      <c r="K145" s="104"/>
    </row>
    <row r="146" spans="1:11" x14ac:dyDescent="0.25">
      <c r="A146" s="305">
        <f>Fielddefinitions!A146</f>
        <v>3779</v>
      </c>
      <c r="B146" s="81" t="str">
        <f>VLOOKUP(A146,Fielddefinitions!A:B,2,FALSE)</f>
        <v>Net Weight</v>
      </c>
      <c r="C146" s="81" t="str">
        <f>VLOOKUP(A146,Fielddefinitions!A:T,20,FALSE)</f>
        <v>netWeight</v>
      </c>
      <c r="D146" s="216" t="str">
        <f>VLOOKUP(A146,Fielddefinitions!A:P,16,FALSE)</f>
        <v>No</v>
      </c>
      <c r="E146" s="167"/>
      <c r="F146" s="104" t="s">
        <v>1698</v>
      </c>
      <c r="G146" s="160" t="s">
        <v>1698</v>
      </c>
      <c r="H146" s="104" t="s">
        <v>1698</v>
      </c>
      <c r="I146" s="104" t="s">
        <v>1698</v>
      </c>
      <c r="J146" s="104" t="s">
        <v>1698</v>
      </c>
      <c r="K146" s="104"/>
    </row>
    <row r="147" spans="1:11" x14ac:dyDescent="0.25">
      <c r="A147" s="305">
        <f>Fielddefinitions!A147</f>
        <v>3780</v>
      </c>
      <c r="B147" s="81" t="str">
        <f>VLOOKUP(A147,Fielddefinitions!A:B,2,FALSE)</f>
        <v>Net Weight UOM</v>
      </c>
      <c r="C147" s="81" t="str">
        <f>VLOOKUP(A147,Fielddefinitions!A:T,20,FALSE)</f>
        <v>netWeight/@measurementUnitCode</v>
      </c>
      <c r="D147" s="216" t="str">
        <f>VLOOKUP(A147,Fielddefinitions!A:P,16,FALSE)</f>
        <v>No</v>
      </c>
      <c r="E147" s="167"/>
      <c r="F147" s="104" t="s">
        <v>1698</v>
      </c>
      <c r="G147" s="160" t="s">
        <v>1698</v>
      </c>
      <c r="H147" s="104" t="s">
        <v>1698</v>
      </c>
      <c r="I147" s="104" t="s">
        <v>1698</v>
      </c>
      <c r="J147" s="104" t="s">
        <v>1698</v>
      </c>
      <c r="K147" s="104"/>
    </row>
    <row r="148" spans="1:11" x14ac:dyDescent="0.25">
      <c r="A148" s="305">
        <f>Fielddefinitions!A148</f>
        <v>145</v>
      </c>
      <c r="B148" s="81" t="str">
        <f>VLOOKUP(A148,Fielddefinitions!A:B,2,FALSE)</f>
        <v>Last Change Date Time</v>
      </c>
      <c r="C148" s="81" t="str">
        <f>VLOOKUP(A148,Fielddefinitions!A:T,20,FALSE)</f>
        <v>lastChangeDateTime</v>
      </c>
      <c r="D148" s="216" t="str">
        <f>VLOOKUP(A148,Fielddefinitions!A:P,16,FALSE)</f>
        <v>Yes</v>
      </c>
      <c r="E148" s="167"/>
      <c r="F148" s="104" t="s">
        <v>1698</v>
      </c>
      <c r="G148" s="160" t="s">
        <v>1698</v>
      </c>
      <c r="H148" s="104" t="s">
        <v>1698</v>
      </c>
      <c r="I148" s="104" t="s">
        <v>1698</v>
      </c>
      <c r="J148" s="104" t="s">
        <v>1698</v>
      </c>
      <c r="K148" s="104"/>
    </row>
    <row r="149" spans="1:11" x14ac:dyDescent="0.25">
      <c r="A149" s="305">
        <f>Fielddefinitions!A149</f>
        <v>146</v>
      </c>
      <c r="B149" s="81" t="str">
        <f>VLOOKUP(A149,Fielddefinitions!A:B,2,FALSE)</f>
        <v>Publication Date Time</v>
      </c>
      <c r="C149" s="81" t="str">
        <f>VLOOKUP(A149,Fielddefinitions!A:T,20,FALSE)</f>
        <v>publicationDateTime</v>
      </c>
      <c r="D149" s="216" t="str">
        <f>VLOOKUP(A149,Fielddefinitions!A:P,16,FALSE)</f>
        <v>No</v>
      </c>
      <c r="E149" s="167"/>
      <c r="F149" s="104" t="s">
        <v>1698</v>
      </c>
      <c r="G149" s="160" t="s">
        <v>1698</v>
      </c>
      <c r="H149" s="104" t="s">
        <v>1698</v>
      </c>
      <c r="I149" s="104" t="s">
        <v>1698</v>
      </c>
      <c r="J149" s="104" t="s">
        <v>1698</v>
      </c>
      <c r="K149" s="104"/>
    </row>
    <row r="150" spans="1:11" x14ac:dyDescent="0.25">
      <c r="A150" s="305">
        <f>Fielddefinitions!A150</f>
        <v>3070</v>
      </c>
      <c r="B150" s="81" t="str">
        <f>VLOOKUP(A150,Fielddefinitions!A:B,2,FALSE)</f>
        <v>Regulation Type Code</v>
      </c>
      <c r="C150" s="81" t="str">
        <f>VLOOKUP(A150,Fielddefinitions!A:T,20,FALSE)</f>
        <v>regulationTypeCode</v>
      </c>
      <c r="D150" s="216" t="str">
        <f>VLOOKUP(A150,Fielddefinitions!A:P,16,FALSE)</f>
        <v>No</v>
      </c>
      <c r="E150" s="167"/>
      <c r="F150" s="104" t="s">
        <v>1698</v>
      </c>
      <c r="G150" s="160" t="s">
        <v>1698</v>
      </c>
      <c r="H150" s="104" t="s">
        <v>1698</v>
      </c>
      <c r="I150" s="104" t="s">
        <v>1698</v>
      </c>
      <c r="J150" s="104" t="s">
        <v>1698</v>
      </c>
      <c r="K150" s="104"/>
    </row>
    <row r="151" spans="1:11" x14ac:dyDescent="0.25">
      <c r="A151" s="305">
        <f>Fielddefinitions!A151</f>
        <v>3072</v>
      </c>
      <c r="B151" s="81" t="str">
        <f>VLOOKUP(A151,Fielddefinitions!A:B,2,FALSE)</f>
        <v>Regulatory Agency</v>
      </c>
      <c r="C151" s="81" t="str">
        <f>VLOOKUP(A151,Fielddefinitions!A:T,20,FALSE)</f>
        <v>regulatoryAgency</v>
      </c>
      <c r="D151" s="216" t="str">
        <f>VLOOKUP(A151,Fielddefinitions!A:P,16,FALSE)</f>
        <v>No</v>
      </c>
      <c r="E151" s="167"/>
      <c r="F151" s="104" t="s">
        <v>1698</v>
      </c>
      <c r="G151" s="160" t="s">
        <v>1698</v>
      </c>
      <c r="H151" s="104" t="s">
        <v>1698</v>
      </c>
      <c r="I151" s="104" t="s">
        <v>1698</v>
      </c>
      <c r="J151" s="104" t="s">
        <v>1698</v>
      </c>
      <c r="K151" s="104"/>
    </row>
    <row r="152" spans="1:11" x14ac:dyDescent="0.25">
      <c r="A152" s="305">
        <f>Fielddefinitions!A152</f>
        <v>3087</v>
      </c>
      <c r="B152" s="81" t="str">
        <f>VLOOKUP(A152,Fielddefinitions!A:B,2,FALSE)</f>
        <v>Regulatory Permit Identification</v>
      </c>
      <c r="C152" s="81" t="str">
        <f>VLOOKUP(A152,Fielddefinitions!A:T,20,FALSE)</f>
        <v>regulatoryPermitIdentification</v>
      </c>
      <c r="D152" s="216" t="str">
        <f>VLOOKUP(A152,Fielddefinitions!A:P,16,FALSE)</f>
        <v>No</v>
      </c>
      <c r="E152" s="167"/>
      <c r="F152" s="104" t="s">
        <v>1698</v>
      </c>
      <c r="G152" s="160" t="s">
        <v>1698</v>
      </c>
      <c r="H152" s="104" t="s">
        <v>1698</v>
      </c>
      <c r="I152" s="104" t="s">
        <v>1698</v>
      </c>
      <c r="J152" s="104" t="s">
        <v>1698</v>
      </c>
      <c r="K152" s="104"/>
    </row>
    <row r="153" spans="1:11" x14ac:dyDescent="0.25">
      <c r="A153" s="305">
        <f>Fielddefinitions!A153</f>
        <v>3086</v>
      </c>
      <c r="B153" s="81" t="str">
        <f>VLOOKUP(A153,Fielddefinitions!A:B,2,FALSE)</f>
        <v>Permit Start Date Time</v>
      </c>
      <c r="C153" s="81" t="str">
        <f>VLOOKUP(A153,Fielddefinitions!A:T,20,FALSE)</f>
        <v>permitStartDateTime</v>
      </c>
      <c r="D153" s="216" t="str">
        <f>VLOOKUP(A153,Fielddefinitions!A:P,16,FALSE)</f>
        <v>No</v>
      </c>
      <c r="E153" s="167"/>
      <c r="F153" s="104" t="s">
        <v>1698</v>
      </c>
      <c r="G153" s="160" t="s">
        <v>1698</v>
      </c>
      <c r="H153" s="104" t="s">
        <v>1698</v>
      </c>
      <c r="I153" s="104" t="s">
        <v>1698</v>
      </c>
      <c r="J153" s="104" t="s">
        <v>1698</v>
      </c>
      <c r="K153" s="104"/>
    </row>
    <row r="154" spans="1:11" x14ac:dyDescent="0.25">
      <c r="A154" s="305">
        <f>Fielddefinitions!A154</f>
        <v>3071</v>
      </c>
      <c r="B154" s="81" t="str">
        <f>VLOOKUP(A154,Fielddefinitions!A:B,2,FALSE)</f>
        <v>Regulatory Act</v>
      </c>
      <c r="C154" s="81" t="str">
        <f>VLOOKUP(A154,Fielddefinitions!A:T,20,FALSE)</f>
        <v>regulatoryAct</v>
      </c>
      <c r="D154" s="216" t="str">
        <f>VLOOKUP(A154,Fielddefinitions!A:P,16,FALSE)</f>
        <v>No</v>
      </c>
      <c r="E154" s="167"/>
      <c r="F154" s="104" t="s">
        <v>1698</v>
      </c>
      <c r="G154" s="160" t="s">
        <v>1698</v>
      </c>
      <c r="H154" s="104" t="s">
        <v>1698</v>
      </c>
      <c r="I154" s="104" t="s">
        <v>1698</v>
      </c>
      <c r="J154" s="104" t="s">
        <v>1698</v>
      </c>
      <c r="K154" s="104"/>
    </row>
    <row r="155" spans="1:11" x14ac:dyDescent="0.25">
      <c r="A155" s="305">
        <f>Fielddefinitions!A155</f>
        <v>2794</v>
      </c>
      <c r="B155" s="81" t="str">
        <f>VLOOKUP(A155,Fielddefinitions!A:B,2,FALSE)</f>
        <v>Country of Origin</v>
      </c>
      <c r="C155" s="81" t="str">
        <f>VLOOKUP(A155,Fielddefinitions!A:T,20,FALSE)</f>
        <v>countryCode</v>
      </c>
      <c r="D155" s="216" t="str">
        <f>VLOOKUP(A155,Fielddefinitions!A:P,16,FALSE)</f>
        <v>No</v>
      </c>
      <c r="E155" s="167"/>
      <c r="F155" s="104" t="s">
        <v>1698</v>
      </c>
      <c r="G155" s="160" t="s">
        <v>1698</v>
      </c>
      <c r="H155" s="104" t="s">
        <v>1698</v>
      </c>
      <c r="I155" s="104" t="s">
        <v>1698</v>
      </c>
      <c r="J155" s="104" t="s">
        <v>1698</v>
      </c>
      <c r="K155" s="104"/>
    </row>
    <row r="156" spans="1:11" x14ac:dyDescent="0.25">
      <c r="A156" s="305">
        <f>Fielddefinitions!A156</f>
        <v>1436</v>
      </c>
      <c r="B156" s="81" t="str">
        <f>VLOOKUP(A156,Fielddefinitions!A:B,2,FALSE)</f>
        <v>Prescription Type Code</v>
      </c>
      <c r="C156" s="81" t="str">
        <f>VLOOKUP(A156,Fielddefinitions!A:T,20,FALSE)</f>
        <v>prescriptionTypeCode</v>
      </c>
      <c r="D156" s="216" t="str">
        <f>VLOOKUP(A156,Fielddefinitions!A:P,16,FALSE)</f>
        <v>No</v>
      </c>
      <c r="E156" s="167"/>
      <c r="F156" s="104" t="s">
        <v>1698</v>
      </c>
      <c r="G156" s="160" t="s">
        <v>1698</v>
      </c>
      <c r="H156" s="104" t="s">
        <v>1698</v>
      </c>
      <c r="I156" s="104" t="s">
        <v>1698</v>
      </c>
      <c r="J156" s="104" t="s">
        <v>1698</v>
      </c>
      <c r="K156" s="104"/>
    </row>
    <row r="157" spans="1:11" ht="25.5" x14ac:dyDescent="0.25">
      <c r="A157" s="305">
        <f>Fielddefinitions!A157</f>
        <v>1596</v>
      </c>
      <c r="B157" s="81" t="str">
        <f>VLOOKUP(A157,Fielddefinitions!A:B,2,FALSE)</f>
        <v>Manufacturer Specified Acceptable Resterilisation Code</v>
      </c>
      <c r="C157" s="81" t="str">
        <f>VLOOKUP(A157,Fielddefinitions!A:T,20,FALSE)</f>
        <v>manufacturerSpecifiedAcceptableResterilisationCode</v>
      </c>
      <c r="D157" s="216" t="str">
        <f>VLOOKUP(A157,Fielddefinitions!A:P,16,FALSE)</f>
        <v>No</v>
      </c>
      <c r="E157" s="167"/>
      <c r="F157" s="104" t="s">
        <v>1698</v>
      </c>
      <c r="G157" s="160" t="s">
        <v>1698</v>
      </c>
      <c r="H157" s="104" t="s">
        <v>1698</v>
      </c>
      <c r="I157" s="104" t="s">
        <v>1698</v>
      </c>
      <c r="J157" s="104" t="s">
        <v>1698</v>
      </c>
      <c r="K157" s="104"/>
    </row>
    <row r="158" spans="1:11" x14ac:dyDescent="0.25">
      <c r="A158" s="305">
        <f>Fielddefinitions!A158</f>
        <v>2776</v>
      </c>
      <c r="B158" s="81" t="str">
        <f>VLOOKUP(A158,Fielddefinitions!A:B,2,FALSE)</f>
        <v>Import Classification Type Code</v>
      </c>
      <c r="C158" s="81" t="str">
        <f>VLOOKUP(A158,Fielddefinitions!A:T,20,FALSE)</f>
        <v>importClassificationTypeCode</v>
      </c>
      <c r="D158" s="216" t="str">
        <f>VLOOKUP(A158,Fielddefinitions!A:P,16,FALSE)</f>
        <v>No</v>
      </c>
      <c r="E158" s="167"/>
      <c r="F158" s="104" t="s">
        <v>1698</v>
      </c>
      <c r="G158" s="160" t="s">
        <v>1698</v>
      </c>
      <c r="H158" s="104" t="s">
        <v>1698</v>
      </c>
      <c r="I158" s="104" t="s">
        <v>1698</v>
      </c>
      <c r="J158" s="104" t="s">
        <v>1698</v>
      </c>
      <c r="K158" s="104"/>
    </row>
    <row r="159" spans="1:11" x14ac:dyDescent="0.25">
      <c r="A159" s="305">
        <f>Fielddefinitions!A159</f>
        <v>2777</v>
      </c>
      <c r="B159" s="81" t="str">
        <f>VLOOKUP(A159,Fielddefinitions!A:B,2,FALSE)</f>
        <v>Import Classification Value</v>
      </c>
      <c r="C159" s="81" t="str">
        <f>VLOOKUP(A159,Fielddefinitions!A:T,20,FALSE)</f>
        <v>importClassificationValue</v>
      </c>
      <c r="D159" s="216" t="str">
        <f>VLOOKUP(A159,Fielddefinitions!A:P,16,FALSE)</f>
        <v>No</v>
      </c>
      <c r="E159" s="167"/>
      <c r="F159" s="104" t="s">
        <v>1698</v>
      </c>
      <c r="G159" s="160" t="s">
        <v>1698</v>
      </c>
      <c r="H159" s="104" t="s">
        <v>1698</v>
      </c>
      <c r="I159" s="104" t="s">
        <v>1698</v>
      </c>
      <c r="J159" s="104" t="s">
        <v>1698</v>
      </c>
      <c r="K159" s="104"/>
    </row>
    <row r="160" spans="1:11" x14ac:dyDescent="0.25">
      <c r="A160" s="305">
        <f>Fielddefinitions!A160</f>
        <v>3894</v>
      </c>
      <c r="B160" s="81" t="str">
        <f>VLOOKUP(A160,Fielddefinitions!A:B,2,FALSE)</f>
        <v>United Nations Dangerous Goods Number</v>
      </c>
      <c r="C160" s="81" t="str">
        <f>VLOOKUP(A160,Fielddefinitions!A:T,20,FALSE)</f>
        <v>unitedNationsDangerousGoodsNumber</v>
      </c>
      <c r="D160" s="216" t="str">
        <f>VLOOKUP(A160,Fielddefinitions!A:P,16,FALSE)</f>
        <v>No</v>
      </c>
      <c r="E160" s="167"/>
      <c r="F160" s="104" t="s">
        <v>1698</v>
      </c>
      <c r="G160" s="160" t="s">
        <v>1698</v>
      </c>
      <c r="H160" s="104" t="s">
        <v>1698</v>
      </c>
      <c r="I160" s="104" t="s">
        <v>1698</v>
      </c>
      <c r="J160" s="104" t="s">
        <v>1698</v>
      </c>
      <c r="K160" s="104"/>
    </row>
    <row r="161" spans="1:11" x14ac:dyDescent="0.25">
      <c r="A161" s="305">
        <f>Fielddefinitions!A161</f>
        <v>3865</v>
      </c>
      <c r="B161" s="81" t="str">
        <f>VLOOKUP(A161,Fielddefinitions!A:B,2,FALSE)</f>
        <v>Dangerous Goods Regulation Code</v>
      </c>
      <c r="C161" s="81" t="str">
        <f>VLOOKUP(A161,Fielddefinitions!A:T,20,FALSE)</f>
        <v>dangerousGoodsRegulationCode</v>
      </c>
      <c r="D161" s="216" t="str">
        <f>VLOOKUP(A161,Fielddefinitions!A:P,16,FALSE)</f>
        <v>No</v>
      </c>
      <c r="E161" s="167"/>
      <c r="F161" s="104" t="s">
        <v>1698</v>
      </c>
      <c r="G161" s="160" t="s">
        <v>1698</v>
      </c>
      <c r="H161" s="104" t="s">
        <v>1698</v>
      </c>
      <c r="I161" s="104" t="s">
        <v>1698</v>
      </c>
      <c r="J161" s="104" t="s">
        <v>1698</v>
      </c>
      <c r="K161" s="104"/>
    </row>
    <row r="162" spans="1:11" x14ac:dyDescent="0.25">
      <c r="A162" s="305">
        <f>Fielddefinitions!A162</f>
        <v>3881</v>
      </c>
      <c r="B162" s="81" t="str">
        <f>VLOOKUP(A162,Fielddefinitions!A:B,2,FALSE)</f>
        <v>Dangerous Goods Hazardous Code</v>
      </c>
      <c r="C162" s="81" t="str">
        <f>VLOOKUP(A162,Fielddefinitions!A:T,20,FALSE)</f>
        <v>dangerousGoodsHazardousCode</v>
      </c>
      <c r="D162" s="216" t="str">
        <f>VLOOKUP(A162,Fielddefinitions!A:P,16,FALSE)</f>
        <v>No</v>
      </c>
      <c r="E162" s="167"/>
      <c r="F162" s="104" t="s">
        <v>1698</v>
      </c>
      <c r="G162" s="160" t="s">
        <v>1698</v>
      </c>
      <c r="H162" s="104" t="s">
        <v>1698</v>
      </c>
      <c r="I162" s="104" t="s">
        <v>1698</v>
      </c>
      <c r="J162" s="104" t="s">
        <v>1698</v>
      </c>
      <c r="K162" s="104"/>
    </row>
    <row r="163" spans="1:11" x14ac:dyDescent="0.25">
      <c r="A163" s="305">
        <f>Fielddefinitions!A163</f>
        <v>3879</v>
      </c>
      <c r="B163" s="81" t="str">
        <f>VLOOKUP(A163,Fielddefinitions!A:B,2,FALSE)</f>
        <v>Class of Dangerous Goods</v>
      </c>
      <c r="C163" s="81" t="str">
        <f>VLOOKUP(A163,Fielddefinitions!A:T,20,FALSE)</f>
        <v>classOfDangerousGoods</v>
      </c>
      <c r="D163" s="216" t="str">
        <f>VLOOKUP(A163,Fielddefinitions!A:P,16,FALSE)</f>
        <v>No</v>
      </c>
      <c r="E163" s="167"/>
      <c r="F163" s="104" t="s">
        <v>1698</v>
      </c>
      <c r="G163" s="160" t="s">
        <v>1698</v>
      </c>
      <c r="H163" s="104" t="s">
        <v>1698</v>
      </c>
      <c r="I163" s="104" t="s">
        <v>1698</v>
      </c>
      <c r="J163" s="104" t="s">
        <v>1698</v>
      </c>
      <c r="K163" s="104"/>
    </row>
    <row r="164" spans="1:11" x14ac:dyDescent="0.25">
      <c r="A164" s="305">
        <f>Fielddefinitions!A164</f>
        <v>3882</v>
      </c>
      <c r="B164" s="81" t="str">
        <f>VLOOKUP(A164,Fielddefinitions!A:B,2,FALSE)</f>
        <v>Dangerous Goods Packing Group</v>
      </c>
      <c r="C164" s="81" t="str">
        <f>VLOOKUP(A164,Fielddefinitions!A:T,20,FALSE)</f>
        <v>dangerousGoodsPackingGroup</v>
      </c>
      <c r="D164" s="216" t="str">
        <f>VLOOKUP(A164,Fielddefinitions!A:P,16,FALSE)</f>
        <v>No</v>
      </c>
      <c r="E164" s="167"/>
      <c r="F164" s="104" t="s">
        <v>1698</v>
      </c>
      <c r="G164" s="160" t="s">
        <v>1698</v>
      </c>
      <c r="H164" s="104" t="s">
        <v>1698</v>
      </c>
      <c r="I164" s="104" t="s">
        <v>1698</v>
      </c>
      <c r="J164" s="104" t="s">
        <v>1698</v>
      </c>
      <c r="K164" s="104"/>
    </row>
    <row r="165" spans="1:11" ht="25.5" x14ac:dyDescent="0.25">
      <c r="A165" s="305">
        <f>Fielddefinitions!A165</f>
        <v>3896</v>
      </c>
      <c r="B165" s="81" t="str">
        <f>VLOOKUP(A165,Fielddefinitions!A:B,2,FALSE)</f>
        <v xml:space="preserve">Dangerous Hazardous Label Number
</v>
      </c>
      <c r="C165" s="81" t="str">
        <f>VLOOKUP(A165,Fielddefinitions!A:T,20,FALSE)</f>
        <v>dangerousHazardousLabelNumber</v>
      </c>
      <c r="D165" s="216" t="str">
        <f>VLOOKUP(A165,Fielddefinitions!A:P,16,FALSE)</f>
        <v>No</v>
      </c>
      <c r="E165" s="167"/>
      <c r="F165" s="104" t="s">
        <v>1698</v>
      </c>
      <c r="G165" s="160" t="s">
        <v>1698</v>
      </c>
      <c r="H165" s="104" t="s">
        <v>1698</v>
      </c>
      <c r="I165" s="104" t="s">
        <v>1698</v>
      </c>
      <c r="J165" s="104" t="s">
        <v>1698</v>
      </c>
      <c r="K165" s="104"/>
    </row>
    <row r="166" spans="1:11" ht="25.5" x14ac:dyDescent="0.25">
      <c r="A166" s="305">
        <f>Fielddefinitions!A166</f>
        <v>3897</v>
      </c>
      <c r="B166" s="81" t="str">
        <f>VLOOKUP(A166,Fielddefinitions!A:B,2,FALSE)</f>
        <v>Dangerous Hazardous Label Sequence Number</v>
      </c>
      <c r="C166" s="81" t="str">
        <f>VLOOKUP(A166,Fielddefinitions!A:T,20,FALSE)</f>
        <v>dangerousHazardousLabelSequenceNumber</v>
      </c>
      <c r="D166" s="216" t="str">
        <f>VLOOKUP(A166,Fielddefinitions!A:P,16,FALSE)</f>
        <v>No</v>
      </c>
      <c r="E166" s="167"/>
      <c r="F166" s="104" t="s">
        <v>1698</v>
      </c>
      <c r="G166" s="160" t="s">
        <v>1698</v>
      </c>
      <c r="H166" s="104" t="s">
        <v>1698</v>
      </c>
      <c r="I166" s="104" t="s">
        <v>1698</v>
      </c>
      <c r="J166" s="104" t="s">
        <v>1698</v>
      </c>
      <c r="K166" s="104"/>
    </row>
    <row r="167" spans="1:11" x14ac:dyDescent="0.25">
      <c r="A167" s="305">
        <f>Fielddefinitions!A167</f>
        <v>3883</v>
      </c>
      <c r="B167" s="81" t="str">
        <f>VLOOKUP(A167,Fielddefinitions!A:B,2,FALSE)</f>
        <v>Dangerous Goods Shipping Name</v>
      </c>
      <c r="C167" s="81" t="str">
        <f>VLOOKUP(A167,Fielddefinitions!A:T,20,FALSE)</f>
        <v>dangerousGoodsShippingName</v>
      </c>
      <c r="D167" s="216" t="str">
        <f>VLOOKUP(A167,Fielddefinitions!A:P,16,FALSE)</f>
        <v>No</v>
      </c>
      <c r="E167" s="167"/>
      <c r="F167" s="104" t="s">
        <v>1698</v>
      </c>
      <c r="G167" s="160" t="s">
        <v>1698</v>
      </c>
      <c r="H167" s="104" t="s">
        <v>1698</v>
      </c>
      <c r="I167" s="104" t="s">
        <v>1698</v>
      </c>
      <c r="J167" s="104" t="s">
        <v>1698</v>
      </c>
      <c r="K167" s="104"/>
    </row>
    <row r="168" spans="1:11" ht="25.5" x14ac:dyDescent="0.25">
      <c r="A168" s="305">
        <f>Fielddefinitions!A168</f>
        <v>3587</v>
      </c>
      <c r="B168" s="81" t="str">
        <f>VLOOKUP(A168,Fielddefinitions!A:B,2,FALSE)</f>
        <v xml:space="preserve">Handling Instructions Code Reference
</v>
      </c>
      <c r="C168" s="81" t="str">
        <f>VLOOKUP(A168,Fielddefinitions!A:T,20,FALSE)</f>
        <v xml:space="preserve">handlingInstructionsCodeReference
</v>
      </c>
      <c r="D168" s="216" t="str">
        <f>VLOOKUP(A168,Fielddefinitions!A:P,16,FALSE)</f>
        <v>No</v>
      </c>
      <c r="E168" s="167"/>
      <c r="F168" s="104" t="s">
        <v>1698</v>
      </c>
      <c r="G168" s="160" t="s">
        <v>1698</v>
      </c>
      <c r="H168" s="104" t="s">
        <v>1698</v>
      </c>
      <c r="I168" s="104" t="s">
        <v>1698</v>
      </c>
      <c r="J168" s="104" t="s">
        <v>1698</v>
      </c>
      <c r="K168" s="104"/>
    </row>
    <row r="169" spans="1:11" ht="25.5" x14ac:dyDescent="0.25">
      <c r="A169" s="305">
        <f>Fielddefinitions!A169</f>
        <v>65</v>
      </c>
      <c r="B169" s="81" t="str">
        <f>VLOOKUP(A169,Fielddefinitions!A:B,2,FALSE)</f>
        <v>Trade Item Trade Channel Code</v>
      </c>
      <c r="C169" s="81" t="str">
        <f>VLOOKUP(A169,Fielddefinitions!A:T,20,FALSE)</f>
        <v xml:space="preserve">tradeItemTradeChannelCode
</v>
      </c>
      <c r="D169" s="216" t="str">
        <f>VLOOKUP(A169,Fielddefinitions!A:P,16,FALSE)</f>
        <v>No</v>
      </c>
      <c r="E169" s="167"/>
      <c r="F169" s="104" t="s">
        <v>1698</v>
      </c>
      <c r="G169" s="160" t="s">
        <v>1698</v>
      </c>
      <c r="H169" s="104" t="s">
        <v>1698</v>
      </c>
      <c r="I169" s="104" t="s">
        <v>1698</v>
      </c>
      <c r="J169" s="104" t="s">
        <v>1698</v>
      </c>
      <c r="K169" s="104"/>
    </row>
    <row r="170" spans="1:11" x14ac:dyDescent="0.25">
      <c r="A170" s="305">
        <f>Fielddefinitions!A170</f>
        <v>1022</v>
      </c>
      <c r="B170" s="81" t="str">
        <f>VLOOKUP(A170,Fielddefinitions!A:B,2,FALSE)</f>
        <v>Order Sizing Factor</v>
      </c>
      <c r="C170" s="81" t="str">
        <f>VLOOKUP(A170,Fielddefinitions!A:T,20,FALSE)</f>
        <v>orderSizingFactor</v>
      </c>
      <c r="D170" s="216" t="str">
        <f>VLOOKUP(A170,Fielddefinitions!A:P,16,FALSE)</f>
        <v>No</v>
      </c>
      <c r="E170" s="167"/>
      <c r="F170" s="104" t="s">
        <v>1698</v>
      </c>
      <c r="G170" s="160" t="s">
        <v>1698</v>
      </c>
      <c r="H170" s="104" t="s">
        <v>1698</v>
      </c>
      <c r="I170" s="104" t="s">
        <v>1698</v>
      </c>
      <c r="J170" s="104" t="s">
        <v>1698</v>
      </c>
      <c r="K170" s="104"/>
    </row>
    <row r="171" spans="1:11" ht="25.5" x14ac:dyDescent="0.25">
      <c r="A171" s="305">
        <f>Fielddefinitions!A171</f>
        <v>1023</v>
      </c>
      <c r="B171" s="81" t="str">
        <f>VLOOKUP(A171,Fielddefinitions!A:B,2,FALSE)</f>
        <v>Order Sizing Factor UOM</v>
      </c>
      <c r="C171" s="81" t="str">
        <f>VLOOKUP(A171,Fielddefinitions!A:T,20,FALSE)</f>
        <v>orderSizingFactor/@measurementUnitCode</v>
      </c>
      <c r="D171" s="216" t="str">
        <f>VLOOKUP(A171,Fielddefinitions!A:P,16,FALSE)</f>
        <v>No</v>
      </c>
      <c r="E171" s="167"/>
      <c r="F171" s="104" t="s">
        <v>1698</v>
      </c>
      <c r="G171" s="160" t="s">
        <v>1698</v>
      </c>
      <c r="H171" s="104" t="s">
        <v>1698</v>
      </c>
      <c r="I171" s="104" t="s">
        <v>1698</v>
      </c>
      <c r="J171" s="104" t="s">
        <v>1698</v>
      </c>
      <c r="K171" s="104"/>
    </row>
    <row r="172" spans="1:11" x14ac:dyDescent="0.25">
      <c r="A172" s="305">
        <f>Fielddefinitions!A172</f>
        <v>1051</v>
      </c>
      <c r="B172" s="81" t="str">
        <f>VLOOKUP(A172,Fielddefinitions!A:B,2,FALSE)</f>
        <v>Ordering Lead Time</v>
      </c>
      <c r="C172" s="81" t="str">
        <f>VLOOKUP(A172,Fielddefinitions!A:T,20,FALSE)</f>
        <v>orderingLeadTime</v>
      </c>
      <c r="D172" s="216" t="str">
        <f>VLOOKUP(A172,Fielddefinitions!A:P,16,FALSE)</f>
        <v>No</v>
      </c>
      <c r="E172" s="167"/>
      <c r="F172" s="104" t="s">
        <v>1698</v>
      </c>
      <c r="G172" s="160" t="s">
        <v>1698</v>
      </c>
      <c r="H172" s="104" t="s">
        <v>1698</v>
      </c>
      <c r="I172" s="104" t="s">
        <v>1698</v>
      </c>
      <c r="J172" s="104" t="s">
        <v>1698</v>
      </c>
      <c r="K172" s="104"/>
    </row>
    <row r="173" spans="1:11" ht="38.25" x14ac:dyDescent="0.25">
      <c r="A173" s="305">
        <f>Fielddefinitions!A173</f>
        <v>1052</v>
      </c>
      <c r="B173" s="81" t="str">
        <f>VLOOKUP(A173,Fielddefinitions!A:B,2,FALSE)</f>
        <v>Ordering Lead Time UOM</v>
      </c>
      <c r="C173" s="81" t="str">
        <f>VLOOKUP(A173,Fielddefinitions!A:T,20,FALSE)</f>
        <v xml:space="preserve">orderingLeadTime/@measurementUnitCode
</v>
      </c>
      <c r="D173" s="216" t="str">
        <f>VLOOKUP(A173,Fielddefinitions!A:P,16,FALSE)</f>
        <v>No</v>
      </c>
      <c r="E173" s="167"/>
      <c r="F173" s="104" t="s">
        <v>1698</v>
      </c>
      <c r="G173" s="160" t="s">
        <v>1698</v>
      </c>
      <c r="H173" s="104" t="s">
        <v>1698</v>
      </c>
      <c r="I173" s="104" t="s">
        <v>1698</v>
      </c>
      <c r="J173" s="104" t="s">
        <v>1698</v>
      </c>
      <c r="K173" s="104"/>
    </row>
    <row r="174" spans="1:11" x14ac:dyDescent="0.25">
      <c r="A174" s="305">
        <f>Fielddefinitions!A174</f>
        <v>1018</v>
      </c>
      <c r="B174" s="81" t="str">
        <f>VLOOKUP(A174,Fielddefinitions!A:B,2,FALSE)</f>
        <v>Ordering Unit of Measure</v>
      </c>
      <c r="C174" s="81" t="str">
        <f>VLOOKUP(A174,Fielddefinitions!A:T,20,FALSE)</f>
        <v>orderingUnitOfMeasure</v>
      </c>
      <c r="D174" s="216" t="str">
        <f>VLOOKUP(A174,Fielddefinitions!A:P,16,FALSE)</f>
        <v>No</v>
      </c>
      <c r="E174" s="167"/>
      <c r="F174" s="104" t="s">
        <v>1698</v>
      </c>
      <c r="G174" s="160" t="s">
        <v>1698</v>
      </c>
      <c r="H174" s="104" t="s">
        <v>1698</v>
      </c>
      <c r="I174" s="104" t="s">
        <v>1698</v>
      </c>
      <c r="J174" s="104" t="s">
        <v>1698</v>
      </c>
      <c r="K174" s="104"/>
    </row>
    <row r="175" spans="1:11" x14ac:dyDescent="0.25">
      <c r="A175" s="305">
        <f>Fielddefinitions!A175</f>
        <v>1019</v>
      </c>
      <c r="B175" s="81" t="str">
        <f>VLOOKUP(A175,Fielddefinitions!A:B,2,FALSE)</f>
        <v>Order Quantity Maximum</v>
      </c>
      <c r="C175" s="81" t="str">
        <f>VLOOKUP(A175,Fielddefinitions!A:T,20,FALSE)</f>
        <v>orderQuantityMaximum</v>
      </c>
      <c r="D175" s="216" t="str">
        <f>VLOOKUP(A175,Fielddefinitions!A:P,16,FALSE)</f>
        <v>No</v>
      </c>
      <c r="E175" s="167"/>
      <c r="F175" s="104" t="s">
        <v>1698</v>
      </c>
      <c r="G175" s="160" t="s">
        <v>1698</v>
      </c>
      <c r="H175" s="104" t="s">
        <v>1698</v>
      </c>
      <c r="I175" s="104" t="s">
        <v>1698</v>
      </c>
      <c r="J175" s="104" t="s">
        <v>1698</v>
      </c>
      <c r="K175" s="104"/>
    </row>
    <row r="176" spans="1:11" x14ac:dyDescent="0.25">
      <c r="A176" s="305">
        <f>Fielddefinitions!A176</f>
        <v>1020</v>
      </c>
      <c r="B176" s="81" t="str">
        <f>VLOOKUP(A176,Fielddefinitions!A:B,2,FALSE)</f>
        <v>Order Quantity Minimum</v>
      </c>
      <c r="C176" s="81" t="str">
        <f>VLOOKUP(A176,Fielddefinitions!A:T,20,FALSE)</f>
        <v>orderQuantityMinimum</v>
      </c>
      <c r="D176" s="216" t="str">
        <f>VLOOKUP(A176,Fielddefinitions!A:P,16,FALSE)</f>
        <v>No</v>
      </c>
      <c r="E176" s="167"/>
      <c r="F176" s="104" t="s">
        <v>1698</v>
      </c>
      <c r="G176" s="160" t="s">
        <v>1698</v>
      </c>
      <c r="H176" s="104" t="s">
        <v>1698</v>
      </c>
      <c r="I176" s="104" t="s">
        <v>1698</v>
      </c>
      <c r="J176" s="104" t="s">
        <v>1698</v>
      </c>
      <c r="K176" s="104"/>
    </row>
    <row r="177" spans="1:11" x14ac:dyDescent="0.25">
      <c r="A177" s="305">
        <f>Fielddefinitions!A177</f>
        <v>1021</v>
      </c>
      <c r="B177" s="81" t="str">
        <f>VLOOKUP(A177,Fielddefinitions!A:B,2,FALSE)</f>
        <v>Order Quantity Multiple</v>
      </c>
      <c r="C177" s="81" t="str">
        <f>VLOOKUP(A177,Fielddefinitions!A:T,20,FALSE)</f>
        <v>orderQuantityMultiple</v>
      </c>
      <c r="D177" s="216" t="str">
        <f>VLOOKUP(A177,Fielddefinitions!A:P,16,FALSE)</f>
        <v>No</v>
      </c>
      <c r="E177" s="167"/>
      <c r="F177" s="104" t="s">
        <v>1698</v>
      </c>
      <c r="G177" s="160" t="s">
        <v>1698</v>
      </c>
      <c r="H177" s="104" t="s">
        <v>1698</v>
      </c>
      <c r="I177" s="104" t="s">
        <v>1698</v>
      </c>
      <c r="J177" s="104" t="s">
        <v>1698</v>
      </c>
      <c r="K177" s="104"/>
    </row>
    <row r="178" spans="1:11" x14ac:dyDescent="0.25">
      <c r="A178" s="305">
        <f>Fielddefinitions!A178</f>
        <v>3546</v>
      </c>
      <c r="B178" s="81" t="str">
        <f>VLOOKUP(A178,Fielddefinitions!A:B,2,FALSE)</f>
        <v>Sub Brand</v>
      </c>
      <c r="C178" s="81" t="str">
        <f>VLOOKUP(A178,Fielddefinitions!A:T,20,FALSE)</f>
        <v>subBrand</v>
      </c>
      <c r="D178" s="216" t="str">
        <f>VLOOKUP(A178,Fielddefinitions!A:P,16,FALSE)</f>
        <v>No</v>
      </c>
      <c r="E178" s="167"/>
      <c r="F178" s="104" t="s">
        <v>1698</v>
      </c>
      <c r="G178" s="160" t="s">
        <v>1698</v>
      </c>
      <c r="H178" s="104" t="s">
        <v>1698</v>
      </c>
      <c r="I178" s="104" t="s">
        <v>1698</v>
      </c>
      <c r="J178" s="104" t="s">
        <v>1698</v>
      </c>
      <c r="K178" s="104"/>
    </row>
    <row r="179" spans="1:11" x14ac:dyDescent="0.25">
      <c r="A179" s="305">
        <f>Fielddefinitions!A179</f>
        <v>3520</v>
      </c>
      <c r="B179" s="81" t="str">
        <f>VLOOKUP(A179,Fielddefinitions!A:B,2,FALSE)</f>
        <v>Variant Description</v>
      </c>
      <c r="C179" s="81" t="str">
        <f>VLOOKUP(A179,Fielddefinitions!A:T,20,FALSE)</f>
        <v>variantDescription</v>
      </c>
      <c r="D179" s="216" t="str">
        <f>VLOOKUP(A179,Fielddefinitions!A:P,16,FALSE)</f>
        <v>No</v>
      </c>
      <c r="E179" s="167"/>
      <c r="F179" s="104" t="s">
        <v>1698</v>
      </c>
      <c r="G179" s="160" t="s">
        <v>1698</v>
      </c>
      <c r="H179" s="104" t="s">
        <v>1698</v>
      </c>
      <c r="I179" s="104" t="s">
        <v>1698</v>
      </c>
      <c r="J179" s="104" t="s">
        <v>1698</v>
      </c>
      <c r="K179" s="104"/>
    </row>
    <row r="180" spans="1:11" x14ac:dyDescent="0.25">
      <c r="A180" s="305">
        <f>Fielddefinitions!A180</f>
        <v>3521</v>
      </c>
      <c r="B180" s="81" t="str">
        <f>VLOOKUP(A180,Fielddefinitions!A:B,2,FALSE)</f>
        <v>Variant Description - Language Code</v>
      </c>
      <c r="C180" s="81" t="str">
        <f>VLOOKUP(A180,Fielddefinitions!A:T,20,FALSE)</f>
        <v>variantDescription/@languageCode</v>
      </c>
      <c r="D180" s="216" t="str">
        <f>VLOOKUP(A180,Fielddefinitions!A:P,16,FALSE)</f>
        <v>No</v>
      </c>
      <c r="E180" s="167"/>
      <c r="F180" s="104" t="s">
        <v>1698</v>
      </c>
      <c r="G180" s="160" t="s">
        <v>1698</v>
      </c>
      <c r="H180" s="104" t="s">
        <v>1698</v>
      </c>
      <c r="I180" s="104" t="s">
        <v>1698</v>
      </c>
      <c r="J180" s="104" t="s">
        <v>1698</v>
      </c>
      <c r="K180" s="104"/>
    </row>
    <row r="181" spans="1:11" x14ac:dyDescent="0.25">
      <c r="A181" s="305">
        <f>Fielddefinitions!A181</f>
        <v>115</v>
      </c>
      <c r="B181" s="81" t="str">
        <f>VLOOKUP(A181,Fielddefinitions!A:B,2,FALSE)</f>
        <v>Referenced Trade Item Type Code</v>
      </c>
      <c r="C181" s="81" t="str">
        <f>VLOOKUP(A181,Fielddefinitions!A:T,20,FALSE)</f>
        <v>referencedTradeItemTypeCode</v>
      </c>
      <c r="D181" s="216" t="str">
        <f>VLOOKUP(A181,Fielddefinitions!A:P,16,FALSE)</f>
        <v>No</v>
      </c>
      <c r="E181" s="167"/>
      <c r="F181" s="104" t="s">
        <v>1698</v>
      </c>
      <c r="G181" s="160" t="s">
        <v>1698</v>
      </c>
      <c r="H181" s="104" t="s">
        <v>1698</v>
      </c>
      <c r="I181" s="104" t="s">
        <v>1698</v>
      </c>
      <c r="J181" s="104" t="s">
        <v>1698</v>
      </c>
      <c r="K181" s="104"/>
    </row>
    <row r="182" spans="1:11" x14ac:dyDescent="0.25">
      <c r="A182" s="305">
        <f>Fielddefinitions!A182</f>
        <v>116</v>
      </c>
      <c r="B182" s="81" t="str">
        <f>VLOOKUP(A182,Fielddefinitions!A:B,2,FALSE)</f>
        <v>Referenced Trade Item / gtin</v>
      </c>
      <c r="C182" s="81" t="str">
        <f>VLOOKUP(A182,Fielddefinitions!A:T,20,FALSE)</f>
        <v>gtin</v>
      </c>
      <c r="D182" s="216" t="str">
        <f>VLOOKUP(A182,Fielddefinitions!A:P,16,FALSE)</f>
        <v>No</v>
      </c>
      <c r="E182" s="167"/>
      <c r="F182" s="104" t="s">
        <v>1698</v>
      </c>
      <c r="G182" s="160" t="s">
        <v>1698</v>
      </c>
      <c r="H182" s="104" t="s">
        <v>1698</v>
      </c>
      <c r="I182" s="104" t="s">
        <v>1698</v>
      </c>
      <c r="J182" s="104" t="s">
        <v>1698</v>
      </c>
      <c r="K182" s="104"/>
    </row>
    <row r="183" spans="1:11" x14ac:dyDescent="0.25">
      <c r="A183" s="305">
        <f>Fielddefinitions!A183</f>
        <v>1628</v>
      </c>
      <c r="B183" s="81" t="str">
        <f>VLOOKUP(A183,Fielddefinitions!A:B,2,FALSE)</f>
        <v>Non Food Ingredient Of Concern Code</v>
      </c>
      <c r="C183" s="81" t="str">
        <f>VLOOKUP(A183,Fielddefinitions!A:T,20,FALSE)</f>
        <v>nonfoodIngredientOfConcernCode</v>
      </c>
      <c r="D183" s="216" t="str">
        <f>VLOOKUP(A183,Fielddefinitions!A:P,16,FALSE)</f>
        <v>No</v>
      </c>
      <c r="E183" s="167"/>
      <c r="F183" s="104" t="s">
        <v>1698</v>
      </c>
      <c r="G183" s="160" t="s">
        <v>1698</v>
      </c>
      <c r="H183" s="104" t="s">
        <v>1698</v>
      </c>
      <c r="I183" s="104" t="s">
        <v>1698</v>
      </c>
      <c r="J183" s="104" t="s">
        <v>1698</v>
      </c>
      <c r="K183" s="104"/>
    </row>
    <row r="184" spans="1:11" ht="25.5" x14ac:dyDescent="0.25">
      <c r="A184" s="305">
        <f>Fielddefinitions!A184</f>
        <v>3238</v>
      </c>
      <c r="B184" s="81" t="str">
        <f>VLOOKUP(A184,Fielddefinitions!A:B,2,FALSE)</f>
        <v xml:space="preserve">gHS Symbol Description Code
</v>
      </c>
      <c r="C184" s="81" t="str">
        <f>VLOOKUP(A184,Fielddefinitions!A:T,20,FALSE)</f>
        <v xml:space="preserve">gHSSymbolDescriptionCode
</v>
      </c>
      <c r="D184" s="216" t="str">
        <f>VLOOKUP(A184,Fielddefinitions!A:P,16,FALSE)</f>
        <v>No</v>
      </c>
      <c r="E184" s="167"/>
      <c r="F184" s="104" t="s">
        <v>1698</v>
      </c>
      <c r="G184" s="160" t="s">
        <v>1698</v>
      </c>
      <c r="H184" s="104" t="s">
        <v>1698</v>
      </c>
      <c r="I184" s="104" t="s">
        <v>1698</v>
      </c>
      <c r="J184" s="104" t="s">
        <v>1698</v>
      </c>
      <c r="K184" s="104"/>
    </row>
    <row r="185" spans="1:11" ht="25.5" x14ac:dyDescent="0.25">
      <c r="A185" s="305">
        <f>Fielddefinitions!A185</f>
        <v>3240</v>
      </c>
      <c r="B185" s="81" t="str">
        <f>VLOOKUP(A185,Fielddefinitions!A:B,2,FALSE)</f>
        <v>Hazard Statements Code</v>
      </c>
      <c r="C185" s="81" t="str">
        <f>VLOOKUP(A185,Fielddefinitions!A:T,20,FALSE)</f>
        <v xml:space="preserve">hazardStatementsCode
</v>
      </c>
      <c r="D185" s="216" t="str">
        <f>VLOOKUP(A185,Fielddefinitions!A:P,16,FALSE)</f>
        <v>No</v>
      </c>
      <c r="E185" s="167"/>
      <c r="F185" s="104" t="s">
        <v>1698</v>
      </c>
      <c r="G185" s="160" t="s">
        <v>1698</v>
      </c>
      <c r="H185" s="104" t="s">
        <v>1698</v>
      </c>
      <c r="I185" s="104" t="s">
        <v>1698</v>
      </c>
      <c r="J185" s="104" t="s">
        <v>1698</v>
      </c>
      <c r="K185" s="104"/>
    </row>
    <row r="186" spans="1:11" ht="25.5" x14ac:dyDescent="0.25">
      <c r="A186" s="305">
        <f>Fielddefinitions!A186</f>
        <v>3244</v>
      </c>
      <c r="B186" s="81" t="str">
        <f>VLOOKUP(A186,Fielddefinitions!A:B,2,FALSE)</f>
        <v>Precautionary Statements Code</v>
      </c>
      <c r="C186" s="81" t="str">
        <f>VLOOKUP(A186,Fielddefinitions!A:T,20,FALSE)</f>
        <v xml:space="preserve">precautionaryStatementsCode
</v>
      </c>
      <c r="D186" s="216" t="str">
        <f>VLOOKUP(A186,Fielddefinitions!A:P,16,FALSE)</f>
        <v>No</v>
      </c>
      <c r="E186" s="167"/>
      <c r="F186" s="104" t="s">
        <v>1698</v>
      </c>
      <c r="G186" s="160" t="s">
        <v>1698</v>
      </c>
      <c r="H186" s="104" t="s">
        <v>1698</v>
      </c>
      <c r="I186" s="104" t="s">
        <v>1698</v>
      </c>
      <c r="J186" s="104" t="s">
        <v>1698</v>
      </c>
      <c r="K186" s="104"/>
    </row>
    <row r="187" spans="1:11" x14ac:dyDescent="0.25">
      <c r="A187" s="305">
        <f>Fielddefinitions!A187</f>
        <v>3575</v>
      </c>
      <c r="B187" s="81" t="str">
        <f>VLOOKUP(A187,Fielddefinitions!A:B,2,FALSE)</f>
        <v>Waste Directive Name</v>
      </c>
      <c r="C187" s="81" t="str">
        <f>VLOOKUP(A187,Fielddefinitions!A:T,20,FALSE)</f>
        <v>wasteDirectiveName</v>
      </c>
      <c r="D187" s="216" t="str">
        <f>VLOOKUP(A187,Fielddefinitions!A:P,16,FALSE)</f>
        <v>No</v>
      </c>
      <c r="E187" s="167"/>
      <c r="F187" s="104" t="s">
        <v>1698</v>
      </c>
      <c r="G187" s="160" t="s">
        <v>1698</v>
      </c>
      <c r="H187" s="104" t="s">
        <v>1698</v>
      </c>
      <c r="I187" s="104" t="s">
        <v>1698</v>
      </c>
      <c r="J187" s="104" t="s">
        <v>1698</v>
      </c>
      <c r="K187" s="104"/>
    </row>
    <row r="188" spans="1:11" x14ac:dyDescent="0.25">
      <c r="A188" s="305">
        <f>Fielddefinitions!A188</f>
        <v>62</v>
      </c>
      <c r="B188" s="81" t="str">
        <f>VLOOKUP(A188,Fielddefinitions!A:B,2,FALSE)</f>
        <v>Is Trade Item Non Physical</v>
      </c>
      <c r="C188" s="81" t="str">
        <f>VLOOKUP(A188,Fielddefinitions!A:T,20,FALSE)</f>
        <v>isTradeItemNonphysical</v>
      </c>
      <c r="D188" s="216" t="str">
        <f>VLOOKUP(A188,Fielddefinitions!A:P,16,FALSE)</f>
        <v>No</v>
      </c>
      <c r="E188" s="167"/>
      <c r="F188" s="104" t="s">
        <v>1698</v>
      </c>
      <c r="G188" s="160" t="s">
        <v>1698</v>
      </c>
      <c r="H188" s="104" t="s">
        <v>1698</v>
      </c>
      <c r="I188" s="104" t="s">
        <v>1698</v>
      </c>
      <c r="J188" s="104" t="s">
        <v>1698</v>
      </c>
      <c r="K188" s="104"/>
    </row>
    <row r="189" spans="1:11" x14ac:dyDescent="0.25">
      <c r="A189" s="305">
        <f>Fielddefinitions!A189</f>
        <v>1599</v>
      </c>
      <c r="B189" s="81" t="str">
        <f>VLOOKUP(A189,Fielddefinitions!A:B,2,FALSE)</f>
        <v>Maximum Cycles Reusable</v>
      </c>
      <c r="C189" s="81" t="str">
        <f>VLOOKUP(A189,Fielddefinitions!A:T,20,FALSE)</f>
        <v>maximumCyclesReusable</v>
      </c>
      <c r="D189" s="216" t="str">
        <f>VLOOKUP(A189,Fielddefinitions!A:P,16,FALSE)</f>
        <v>No</v>
      </c>
      <c r="E189" s="167"/>
      <c r="F189" s="104" t="s">
        <v>1698</v>
      </c>
      <c r="G189" s="160" t="s">
        <v>1698</v>
      </c>
      <c r="H189" s="104" t="s">
        <v>1698</v>
      </c>
      <c r="I189" s="104" t="s">
        <v>1698</v>
      </c>
      <c r="J189" s="104" t="s">
        <v>1698</v>
      </c>
      <c r="K189" s="104"/>
    </row>
    <row r="190" spans="1:11" x14ac:dyDescent="0.25">
      <c r="A190" s="305">
        <f>Fielddefinitions!A190</f>
        <v>1600</v>
      </c>
      <c r="B190" s="81" t="str">
        <f>VLOOKUP(A190,Fielddefinitions!A:B,2,FALSE)</f>
        <v>Maximum Reusable Days</v>
      </c>
      <c r="C190" s="81" t="str">
        <f>VLOOKUP(A190,Fielddefinitions!A:T,20,FALSE)</f>
        <v>maximumReusableDays</v>
      </c>
      <c r="D190" s="216" t="str">
        <f>VLOOKUP(A190,Fielddefinitions!A:P,16,FALSE)</f>
        <v>No</v>
      </c>
      <c r="E190" s="167"/>
      <c r="F190" s="104" t="s">
        <v>1698</v>
      </c>
      <c r="G190" s="160" t="s">
        <v>1698</v>
      </c>
      <c r="H190" s="104" t="s">
        <v>1698</v>
      </c>
      <c r="I190" s="104" t="s">
        <v>1698</v>
      </c>
      <c r="J190" s="104" t="s">
        <v>1698</v>
      </c>
      <c r="K190" s="104"/>
    </row>
    <row r="191" spans="1:11" x14ac:dyDescent="0.25">
      <c r="A191" s="305">
        <f>Fielddefinitions!A191</f>
        <v>1601</v>
      </c>
      <c r="B191" s="81" t="str">
        <f>VLOOKUP(A191,Fielddefinitions!A:B,2,FALSE)</f>
        <v>Reuse Instructions</v>
      </c>
      <c r="C191" s="81" t="str">
        <f>VLOOKUP(A191,Fielddefinitions!A:T,20,FALSE)</f>
        <v>reuseInstructions</v>
      </c>
      <c r="D191" s="216" t="str">
        <f>VLOOKUP(A191,Fielddefinitions!A:P,16,FALSE)</f>
        <v>No</v>
      </c>
      <c r="E191" s="167"/>
      <c r="F191" s="104" t="s">
        <v>1698</v>
      </c>
      <c r="G191" s="160" t="s">
        <v>1698</v>
      </c>
      <c r="H191" s="104" t="s">
        <v>1698</v>
      </c>
      <c r="I191" s="104" t="s">
        <v>1698</v>
      </c>
      <c r="J191" s="104" t="s">
        <v>1698</v>
      </c>
      <c r="K191" s="104"/>
    </row>
    <row r="192" spans="1:11" x14ac:dyDescent="0.25">
      <c r="A192" s="305">
        <f>Fielddefinitions!A192</f>
        <v>1602</v>
      </c>
      <c r="B192" s="81" t="str">
        <f>VLOOKUP(A192,Fielddefinitions!A:B,2,FALSE)</f>
        <v>Reuse Instructions - Language Code</v>
      </c>
      <c r="C192" s="81" t="str">
        <f>VLOOKUP(A192,Fielddefinitions!A:T,20,FALSE)</f>
        <v>reuseInstructions/@languageCode</v>
      </c>
      <c r="D192" s="216" t="str">
        <f>VLOOKUP(A192,Fielddefinitions!A:P,16,FALSE)</f>
        <v>No</v>
      </c>
      <c r="E192" s="167"/>
      <c r="F192" s="104" t="s">
        <v>1698</v>
      </c>
      <c r="G192" s="160" t="s">
        <v>1698</v>
      </c>
      <c r="H192" s="104" t="s">
        <v>1698</v>
      </c>
      <c r="I192" s="104" t="s">
        <v>1698</v>
      </c>
      <c r="J192" s="104" t="s">
        <v>1698</v>
      </c>
      <c r="K192" s="104"/>
    </row>
    <row r="193" spans="1:11" x14ac:dyDescent="0.25">
      <c r="A193" s="305">
        <f>Fielddefinitions!A193</f>
        <v>3514</v>
      </c>
      <c r="B193" s="81" t="str">
        <f>VLOOKUP(A193,Fielddefinitions!A:B,2,FALSE)</f>
        <v>Product Range</v>
      </c>
      <c r="C193" s="81" t="str">
        <f>VLOOKUP(A193,Fielddefinitions!A:T,20,FALSE)</f>
        <v>productRange</v>
      </c>
      <c r="D193" s="216" t="str">
        <f>VLOOKUP(A193,Fielddefinitions!A:P,16,FALSE)</f>
        <v>No</v>
      </c>
      <c r="E193" s="167"/>
      <c r="F193" s="104" t="s">
        <v>1698</v>
      </c>
      <c r="G193" s="160" t="s">
        <v>1698</v>
      </c>
      <c r="H193" s="104" t="s">
        <v>1698</v>
      </c>
      <c r="I193" s="104" t="s">
        <v>1698</v>
      </c>
      <c r="J193" s="104" t="s">
        <v>1698</v>
      </c>
      <c r="K193" s="104"/>
    </row>
    <row r="194" spans="1:11" x14ac:dyDescent="0.25">
      <c r="A194" s="305">
        <f>Fielddefinitions!A194</f>
        <v>182</v>
      </c>
      <c r="B194" s="81" t="str">
        <f>VLOOKUP(A194,Fielddefinitions!A:B,2,FALSE)</f>
        <v>Property Code</v>
      </c>
      <c r="C194" s="81" t="str">
        <f>VLOOKUP(A194,Fielddefinitions!A:T,20,FALSE)</f>
        <v>propertyCode</v>
      </c>
      <c r="D194" s="216" t="str">
        <f>VLOOKUP(A194,Fielddefinitions!A:P,16,FALSE)</f>
        <v>No</v>
      </c>
      <c r="E194" s="167"/>
      <c r="F194" s="104" t="s">
        <v>1698</v>
      </c>
      <c r="G194" s="160" t="s">
        <v>1698</v>
      </c>
      <c r="H194" s="104" t="s">
        <v>1698</v>
      </c>
      <c r="I194" s="104" t="s">
        <v>1698</v>
      </c>
      <c r="J194" s="104" t="s">
        <v>1698</v>
      </c>
      <c r="K194" s="104"/>
    </row>
    <row r="195" spans="1:11" x14ac:dyDescent="0.25">
      <c r="A195" s="305">
        <f>Fielddefinitions!A195</f>
        <v>193</v>
      </c>
      <c r="B195" s="81" t="str">
        <f>VLOOKUP(A195,Fielddefinitions!A:B,2,FALSE)</f>
        <v>Property Float</v>
      </c>
      <c r="C195" s="81" t="str">
        <f>VLOOKUP(A195,Fielddefinitions!A:T,20,FALSE)</f>
        <v>propertyFloat</v>
      </c>
      <c r="D195" s="216" t="str">
        <f>VLOOKUP(A195,Fielddefinitions!A:P,16,FALSE)</f>
        <v>No</v>
      </c>
      <c r="E195" s="167"/>
      <c r="F195" s="104" t="s">
        <v>1698</v>
      </c>
      <c r="G195" s="160" t="s">
        <v>1698</v>
      </c>
      <c r="H195" s="104" t="s">
        <v>1698</v>
      </c>
      <c r="I195" s="104" t="s">
        <v>1698</v>
      </c>
      <c r="J195" s="104" t="s">
        <v>1698</v>
      </c>
      <c r="K195" s="104"/>
    </row>
    <row r="196" spans="1:11" x14ac:dyDescent="0.25">
      <c r="A196" s="305">
        <f>Fielddefinitions!A196</f>
        <v>194</v>
      </c>
      <c r="B196" s="81" t="str">
        <f>VLOOKUP(A196,Fielddefinitions!A:B,2,FALSE)</f>
        <v>Property Integer</v>
      </c>
      <c r="C196" s="81" t="str">
        <f>VLOOKUP(A196,Fielddefinitions!A:T,20,FALSE)</f>
        <v>propertyInteger</v>
      </c>
      <c r="D196" s="216" t="str">
        <f>VLOOKUP(A196,Fielddefinitions!A:P,16,FALSE)</f>
        <v>No</v>
      </c>
      <c r="E196" s="167"/>
      <c r="F196" s="104" t="s">
        <v>1698</v>
      </c>
      <c r="G196" s="160" t="s">
        <v>1698</v>
      </c>
      <c r="H196" s="104" t="s">
        <v>1698</v>
      </c>
      <c r="I196" s="104" t="s">
        <v>1698</v>
      </c>
      <c r="J196" s="104" t="s">
        <v>1698</v>
      </c>
      <c r="K196" s="104"/>
    </row>
    <row r="197" spans="1:11" x14ac:dyDescent="0.25">
      <c r="A197" s="305">
        <f>Fielddefinitions!A197</f>
        <v>195</v>
      </c>
      <c r="B197" s="81" t="str">
        <f>VLOOKUP(A197,Fielddefinitions!A:B,2,FALSE)</f>
        <v>Property Measurement</v>
      </c>
      <c r="C197" s="81" t="str">
        <f>VLOOKUP(A197,Fielddefinitions!A:T,20,FALSE)</f>
        <v>propertyMeasurement</v>
      </c>
      <c r="D197" s="216" t="str">
        <f>VLOOKUP(A197,Fielddefinitions!A:P,16,FALSE)</f>
        <v>No</v>
      </c>
      <c r="E197" s="167"/>
      <c r="F197" s="104" t="s">
        <v>1698</v>
      </c>
      <c r="G197" s="160" t="s">
        <v>1698</v>
      </c>
      <c r="H197" s="104" t="s">
        <v>1698</v>
      </c>
      <c r="I197" s="104" t="s">
        <v>1698</v>
      </c>
      <c r="J197" s="104" t="s">
        <v>1698</v>
      </c>
      <c r="K197" s="104"/>
    </row>
    <row r="198" spans="1:11" ht="25.5" x14ac:dyDescent="0.25">
      <c r="A198" s="305">
        <f>Fielddefinitions!A198</f>
        <v>196</v>
      </c>
      <c r="B198" s="81" t="str">
        <f>VLOOKUP(A198,Fielddefinitions!A:B,2,FALSE)</f>
        <v>Property Measurement UOM</v>
      </c>
      <c r="C198" s="81" t="str">
        <f>VLOOKUP(A198,Fielddefinitions!A:T,20,FALSE)</f>
        <v>propertyMeasurement/@measurementUnitCode</v>
      </c>
      <c r="D198" s="216" t="str">
        <f>VLOOKUP(A198,Fielddefinitions!A:P,16,FALSE)</f>
        <v>No</v>
      </c>
      <c r="E198" s="167"/>
      <c r="F198" s="104" t="s">
        <v>1698</v>
      </c>
      <c r="G198" s="160" t="s">
        <v>1698</v>
      </c>
      <c r="H198" s="104" t="s">
        <v>1698</v>
      </c>
      <c r="I198" s="104" t="s">
        <v>1698</v>
      </c>
      <c r="J198" s="104" t="s">
        <v>1698</v>
      </c>
      <c r="K198" s="104"/>
    </row>
    <row r="199" spans="1:11" x14ac:dyDescent="0.25">
      <c r="A199" s="305">
        <f>Fielddefinitions!A199</f>
        <v>197</v>
      </c>
      <c r="B199" s="81" t="str">
        <f>VLOOKUP(A199,Fielddefinitions!A:B,2,FALSE)</f>
        <v>Property String</v>
      </c>
      <c r="C199" s="81" t="str">
        <f>VLOOKUP(A199,Fielddefinitions!A:T,20,FALSE)</f>
        <v>propertyString</v>
      </c>
      <c r="D199" s="216" t="str">
        <f>VLOOKUP(A199,Fielddefinitions!A:P,16,FALSE)</f>
        <v>No</v>
      </c>
      <c r="E199" s="167"/>
      <c r="F199" s="104" t="s">
        <v>1698</v>
      </c>
      <c r="G199" s="160" t="s">
        <v>1698</v>
      </c>
      <c r="H199" s="104" t="s">
        <v>1698</v>
      </c>
      <c r="I199" s="104" t="s">
        <v>1698</v>
      </c>
      <c r="J199" s="104" t="s">
        <v>1698</v>
      </c>
      <c r="K199" s="104"/>
    </row>
    <row r="200" spans="1:11" x14ac:dyDescent="0.25">
      <c r="A200" s="305">
        <f>Fielddefinitions!A200</f>
        <v>2310</v>
      </c>
      <c r="B200" s="81" t="str">
        <f>VLOOKUP(A200,Fielddefinitions!A:B,2,FALSE)</f>
        <v>Is Trade Item Marked As Recyclable</v>
      </c>
      <c r="C200" s="81" t="str">
        <f>VLOOKUP(A200,Fielddefinitions!A:T,20,FALSE)</f>
        <v>isTradeItemMarkedAsRecyclable</v>
      </c>
      <c r="D200" s="216" t="str">
        <f>VLOOKUP(A200,Fielddefinitions!A:P,16,FALSE)</f>
        <v>No</v>
      </c>
      <c r="E200" s="167"/>
      <c r="F200" s="104" t="s">
        <v>1698</v>
      </c>
      <c r="G200" s="160" t="s">
        <v>1698</v>
      </c>
      <c r="H200" s="104" t="s">
        <v>1698</v>
      </c>
      <c r="I200" s="104" t="s">
        <v>1698</v>
      </c>
      <c r="J200" s="104" t="s">
        <v>1698</v>
      </c>
      <c r="K200" s="104"/>
    </row>
    <row r="201" spans="1:11" x14ac:dyDescent="0.25">
      <c r="A201" s="305">
        <f>Fielddefinitions!A201</f>
        <v>2181</v>
      </c>
      <c r="B201" s="81" t="str">
        <f>VLOOKUP(A201,Fielddefinitions!A:B,2,FALSE)</f>
        <v>Platform Type Code</v>
      </c>
      <c r="C201" s="81" t="str">
        <f>VLOOKUP(A201,Fielddefinitions!A:T,20,FALSE)</f>
        <v>PlatformTypeCode</v>
      </c>
      <c r="D201" s="216" t="str">
        <f>VLOOKUP(A201,Fielddefinitions!A:P,16,FALSE)</f>
        <v>No</v>
      </c>
      <c r="E201" s="167"/>
      <c r="F201" s="104" t="s">
        <v>1698</v>
      </c>
      <c r="G201" s="160" t="s">
        <v>1698</v>
      </c>
      <c r="H201" s="104" t="s">
        <v>1698</v>
      </c>
      <c r="I201" s="104" t="s">
        <v>1698</v>
      </c>
      <c r="J201" s="104" t="s">
        <v>1698</v>
      </c>
      <c r="K201" s="104"/>
    </row>
    <row r="202" spans="1:11" x14ac:dyDescent="0.25">
      <c r="A202" s="305">
        <f>Fielddefinitions!A202</f>
        <v>2180</v>
      </c>
      <c r="B202" s="81" t="str">
        <f>VLOOKUP(A202,Fielddefinitions!A:B,2,FALSE)</f>
        <v>Platform Terms And Conditions Code</v>
      </c>
      <c r="C202" s="81" t="str">
        <f>VLOOKUP(A202,Fielddefinitions!A:T,20,FALSE)</f>
        <v>PlatformTermsAndConditionsCode</v>
      </c>
      <c r="D202" s="216" t="str">
        <f>VLOOKUP(A202,Fielddefinitions!A:P,16,FALSE)</f>
        <v>No</v>
      </c>
      <c r="E202" s="167"/>
      <c r="F202" s="104" t="s">
        <v>1698</v>
      </c>
      <c r="G202" s="160" t="s">
        <v>1698</v>
      </c>
      <c r="H202" s="104" t="s">
        <v>1698</v>
      </c>
      <c r="I202" s="104" t="s">
        <v>1698</v>
      </c>
      <c r="J202" s="104" t="s">
        <v>1698</v>
      </c>
      <c r="K202" s="104"/>
    </row>
    <row r="203" spans="1:11" x14ac:dyDescent="0.25">
      <c r="A203" s="305">
        <f>Fielddefinitions!A203</f>
        <v>3519</v>
      </c>
      <c r="B203" s="81" t="str">
        <f>VLOOKUP(A203,Fielddefinitions!A:B,2,FALSE)</f>
        <v>Trade Item Form Description</v>
      </c>
      <c r="C203" s="81" t="str">
        <f>VLOOKUP(A203,Fielddefinitions!A:T,20,FALSE)</f>
        <v>tradeItemFormDescription</v>
      </c>
      <c r="D203" s="216" t="str">
        <f>VLOOKUP(A203,Fielddefinitions!A:P,16,FALSE)</f>
        <v>No</v>
      </c>
      <c r="E203" s="167"/>
      <c r="F203" s="104" t="s">
        <v>1698</v>
      </c>
      <c r="G203" s="160" t="s">
        <v>1698</v>
      </c>
      <c r="H203" s="104" t="s">
        <v>1698</v>
      </c>
      <c r="I203" s="104" t="s">
        <v>1698</v>
      </c>
      <c r="J203" s="104" t="s">
        <v>1698</v>
      </c>
      <c r="K203" s="104"/>
    </row>
    <row r="204" spans="1:11" x14ac:dyDescent="0.25">
      <c r="A204" s="305">
        <f>Fielddefinitions!A204</f>
        <v>314</v>
      </c>
      <c r="B204" s="81" t="str">
        <f>VLOOKUP(A204,Fielddefinitions!A:B,2,FALSE)</f>
        <v>Non Marked Trade Item Components</v>
      </c>
      <c r="C204" s="81" t="str">
        <f>VLOOKUP(A204,Fielddefinitions!A:T,20,FALSE)</f>
        <v>nonMarkedTradeItemComponents</v>
      </c>
      <c r="D204" s="216" t="str">
        <f>VLOOKUP(A204,Fielddefinitions!A:P,16,FALSE)</f>
        <v>No</v>
      </c>
      <c r="E204" s="167"/>
      <c r="F204" s="104" t="s">
        <v>1698</v>
      </c>
      <c r="G204" s="160" t="s">
        <v>1698</v>
      </c>
      <c r="H204" s="104" t="s">
        <v>1698</v>
      </c>
      <c r="I204" s="104" t="s">
        <v>1698</v>
      </c>
      <c r="J204" s="104" t="s">
        <v>1698</v>
      </c>
      <c r="K204" s="104"/>
    </row>
    <row r="205" spans="1:11" ht="25.5" x14ac:dyDescent="0.25">
      <c r="A205" s="305">
        <f>Fielddefinitions!A205</f>
        <v>315</v>
      </c>
      <c r="B205" s="81" t="str">
        <f>VLOOKUP(A205,Fielddefinitions!A:B,2,FALSE)</f>
        <v>Non Marked Trade Item Components - Language Code</v>
      </c>
      <c r="C205" s="81" t="str">
        <f>VLOOKUP(A205,Fielddefinitions!A:T,20,FALSE)</f>
        <v>nonMarkedTradeItemComponents/@languageCode</v>
      </c>
      <c r="D205" s="216" t="str">
        <f>VLOOKUP(A205,Fielddefinitions!A:P,16,FALSE)</f>
        <v>No</v>
      </c>
      <c r="E205" s="167"/>
      <c r="F205" s="104" t="s">
        <v>1698</v>
      </c>
      <c r="G205" s="160" t="s">
        <v>1698</v>
      </c>
      <c r="H205" s="104" t="s">
        <v>1698</v>
      </c>
      <c r="I205" s="104" t="s">
        <v>1698</v>
      </c>
      <c r="J205" s="104" t="s">
        <v>1698</v>
      </c>
      <c r="K205" s="104"/>
    </row>
    <row r="206" spans="1:11" x14ac:dyDescent="0.25">
      <c r="A206" s="305">
        <f>Fielddefinitions!A206</f>
        <v>1013</v>
      </c>
      <c r="B206" s="81" t="str">
        <f>VLOOKUP(A206,Fielddefinitions!A:B,2,FALSE)</f>
        <v>Is Trade Item Reorderable</v>
      </c>
      <c r="C206" s="81" t="str">
        <f>VLOOKUP(A206,Fielddefinitions!A:T,20,FALSE)</f>
        <v>isTradeItemReorderable</v>
      </c>
      <c r="D206" s="216" t="str">
        <f>VLOOKUP(A206,Fielddefinitions!A:P,16,FALSE)</f>
        <v>No</v>
      </c>
      <c r="E206" s="167"/>
      <c r="F206" s="104" t="s">
        <v>1698</v>
      </c>
      <c r="G206" s="160" t="s">
        <v>1698</v>
      </c>
      <c r="H206" s="104" t="s">
        <v>1698</v>
      </c>
      <c r="I206" s="104" t="s">
        <v>1698</v>
      </c>
      <c r="J206" s="104" t="s">
        <v>1698</v>
      </c>
      <c r="K206" s="104"/>
    </row>
    <row r="207" spans="1:11" ht="25.5" x14ac:dyDescent="0.25">
      <c r="A207" s="305">
        <f>Fielddefinitions!A207</f>
        <v>826</v>
      </c>
      <c r="B207" s="81" t="str">
        <f>VLOOKUP(A207,Fielddefinitions!A:B,2,FALSE)</f>
        <v>Controlled Substance Schedule Code Reference</v>
      </c>
      <c r="C207" s="81" t="str">
        <f>VLOOKUP(A207,Fielddefinitions!A:T,20,FALSE)</f>
        <v>controlledSubstanceScheduleCodeReference</v>
      </c>
      <c r="D207" s="216" t="str">
        <f>VLOOKUP(A207,Fielddefinitions!A:P,16,FALSE)</f>
        <v>No</v>
      </c>
      <c r="E207" s="167"/>
      <c r="F207" s="104" t="s">
        <v>1698</v>
      </c>
      <c r="G207" s="160" t="s">
        <v>1698</v>
      </c>
      <c r="H207" s="104" t="s">
        <v>1698</v>
      </c>
      <c r="I207" s="104" t="s">
        <v>1698</v>
      </c>
      <c r="J207" s="104" t="s">
        <v>1698</v>
      </c>
      <c r="K207" s="104"/>
    </row>
    <row r="208" spans="1:11" x14ac:dyDescent="0.25">
      <c r="A208" s="305">
        <f>Fielddefinitions!A208</f>
        <v>1152</v>
      </c>
      <c r="B208" s="81" t="str">
        <f>VLOOKUP(A208,Fielddefinitions!A:B,2,FALSE)</f>
        <v>Duty Fee Tax Type Code</v>
      </c>
      <c r="C208" s="81" t="str">
        <f>VLOOKUP(A208,Fielddefinitions!A:T,20,FALSE)</f>
        <v>dutyFeeTaxTypeCode</v>
      </c>
      <c r="D208" s="216" t="str">
        <f>VLOOKUP(A208,Fielddefinitions!A:P,16,FALSE)</f>
        <v>No</v>
      </c>
      <c r="E208" s="167"/>
      <c r="F208" s="104" t="s">
        <v>1698</v>
      </c>
      <c r="G208" s="160" t="s">
        <v>1698</v>
      </c>
      <c r="H208" s="104" t="s">
        <v>1698</v>
      </c>
      <c r="I208" s="104" t="s">
        <v>1698</v>
      </c>
      <c r="J208" s="104" t="s">
        <v>1698</v>
      </c>
      <c r="K208" s="104"/>
    </row>
    <row r="209" spans="1:11" x14ac:dyDescent="0.25">
      <c r="A209" s="305">
        <f>Fielddefinitions!A209</f>
        <v>1175</v>
      </c>
      <c r="B209" s="81" t="str">
        <f>VLOOKUP(A209,Fielddefinitions!A:B,2,FALSE)</f>
        <v>Duty Fee Tax Category Code</v>
      </c>
      <c r="C209" s="81" t="str">
        <f>VLOOKUP(A209,Fielddefinitions!A:T,20,FALSE)</f>
        <v>dutyFeeTaxCategoryCode</v>
      </c>
      <c r="D209" s="216" t="str">
        <f>VLOOKUP(A209,Fielddefinitions!A:P,16,FALSE)</f>
        <v>No</v>
      </c>
      <c r="E209" s="167"/>
      <c r="F209" s="104" t="s">
        <v>1698</v>
      </c>
      <c r="G209" s="160" t="s">
        <v>1698</v>
      </c>
      <c r="H209" s="104" t="s">
        <v>1698</v>
      </c>
      <c r="I209" s="104" t="s">
        <v>1698</v>
      </c>
      <c r="J209" s="104" t="s">
        <v>1698</v>
      </c>
      <c r="K209" s="104"/>
    </row>
    <row r="210" spans="1:11" x14ac:dyDescent="0.25">
      <c r="A210" s="305">
        <f>Fielddefinitions!A210</f>
        <v>1146</v>
      </c>
      <c r="B210" s="81" t="str">
        <f>VLOOKUP(A210,Fielddefinitions!A:B,2,FALSE)</f>
        <v>Duty Fee Tax Agency Code</v>
      </c>
      <c r="C210" s="81" t="str">
        <f>VLOOKUP(A210,Fielddefinitions!A:T,20,FALSE)</f>
        <v>dutyFeeTaxAgencyCode</v>
      </c>
      <c r="D210" s="216" t="str">
        <f>VLOOKUP(A210,Fielddefinitions!A:P,16,FALSE)</f>
        <v>No</v>
      </c>
      <c r="E210" s="167"/>
      <c r="F210" s="104" t="s">
        <v>1698</v>
      </c>
      <c r="G210" s="160" t="s">
        <v>1698</v>
      </c>
      <c r="H210" s="104" t="s">
        <v>1698</v>
      </c>
      <c r="I210" s="104" t="s">
        <v>1698</v>
      </c>
      <c r="J210" s="104" t="s">
        <v>1698</v>
      </c>
      <c r="K210" s="104"/>
    </row>
    <row r="211" spans="1:11" ht="25.5" x14ac:dyDescent="0.25">
      <c r="A211" s="305">
        <f>Fielddefinitions!A211</f>
        <v>3761</v>
      </c>
      <c r="B211" s="81" t="str">
        <f>VLOOKUP(A211,Fielddefinitions!A:B,2,FALSE)</f>
        <v xml:space="preserve">Dimension Type Code
</v>
      </c>
      <c r="C211" s="81" t="str">
        <f>VLOOKUP(A211,Fielddefinitions!A:T,20,FALSE)</f>
        <v>dimensionTypeCode</v>
      </c>
      <c r="D211" s="216" t="str">
        <f>VLOOKUP(A211,Fielddefinitions!A:P,16,FALSE)</f>
        <v>No</v>
      </c>
      <c r="E211" s="167"/>
      <c r="F211" s="104" t="s">
        <v>1698</v>
      </c>
      <c r="G211" s="160" t="s">
        <v>1698</v>
      </c>
      <c r="H211" s="104" t="s">
        <v>1698</v>
      </c>
      <c r="I211" s="104" t="s">
        <v>1698</v>
      </c>
      <c r="J211" s="104" t="s">
        <v>1698</v>
      </c>
      <c r="K211" s="104"/>
    </row>
    <row r="212" spans="1:11" x14ac:dyDescent="0.25">
      <c r="A212" s="305">
        <f>Fielddefinitions!A212</f>
        <v>3759</v>
      </c>
      <c r="B212" s="81" t="str">
        <f>VLOOKUP(A212,Fielddefinitions!A:B,2,FALSE)</f>
        <v>Additional Trade Item Dimension: Depth</v>
      </c>
      <c r="C212" s="81" t="str">
        <f>VLOOKUP(A212,Fielddefinitions!A:T,20,FALSE)</f>
        <v>depth</v>
      </c>
      <c r="D212" s="216" t="str">
        <f>VLOOKUP(A212,Fielddefinitions!A:P,16,FALSE)</f>
        <v>No</v>
      </c>
      <c r="E212" s="167"/>
      <c r="F212" s="104" t="s">
        <v>1698</v>
      </c>
      <c r="G212" s="160" t="s">
        <v>1698</v>
      </c>
      <c r="H212" s="104" t="s">
        <v>1698</v>
      </c>
      <c r="I212" s="104" t="s">
        <v>1698</v>
      </c>
      <c r="J212" s="104" t="s">
        <v>1698</v>
      </c>
      <c r="K212" s="104"/>
    </row>
    <row r="213" spans="1:11" x14ac:dyDescent="0.25">
      <c r="A213" s="305">
        <f>Fielddefinitions!A213</f>
        <v>3760</v>
      </c>
      <c r="B213" s="81" t="str">
        <f>VLOOKUP(A213,Fielddefinitions!A:B,2,FALSE)</f>
        <v>Additional Trade Item Dimension: Depth UOM</v>
      </c>
      <c r="C213" s="81" t="str">
        <f>VLOOKUP(A213,Fielddefinitions!A:T,20,FALSE)</f>
        <v>depth/@measurementUnitcode</v>
      </c>
      <c r="D213" s="216" t="str">
        <f>VLOOKUP(A213,Fielddefinitions!A:P,16,FALSE)</f>
        <v>No</v>
      </c>
      <c r="E213" s="167"/>
      <c r="F213" s="104" t="s">
        <v>1698</v>
      </c>
      <c r="G213" s="160" t="s">
        <v>1698</v>
      </c>
      <c r="H213" s="104" t="s">
        <v>1698</v>
      </c>
      <c r="I213" s="104" t="s">
        <v>1698</v>
      </c>
      <c r="J213" s="104" t="s">
        <v>1698</v>
      </c>
      <c r="K213" s="104"/>
    </row>
    <row r="214" spans="1:11" x14ac:dyDescent="0.25">
      <c r="A214" s="305">
        <f>Fielddefinitions!A214</f>
        <v>3762</v>
      </c>
      <c r="B214" s="81" t="str">
        <f>VLOOKUP(A214,Fielddefinitions!A:B,2,FALSE)</f>
        <v>Additional Trade Item Dimension: Height</v>
      </c>
      <c r="C214" s="81" t="str">
        <f>VLOOKUP(A214,Fielddefinitions!A:T,20,FALSE)</f>
        <v>height</v>
      </c>
      <c r="D214" s="216" t="str">
        <f>VLOOKUP(A214,Fielddefinitions!A:P,16,FALSE)</f>
        <v>No</v>
      </c>
      <c r="E214" s="167"/>
      <c r="F214" s="104" t="s">
        <v>1698</v>
      </c>
      <c r="G214" s="160" t="s">
        <v>1698</v>
      </c>
      <c r="H214" s="104" t="s">
        <v>1698</v>
      </c>
      <c r="I214" s="104" t="s">
        <v>1698</v>
      </c>
      <c r="J214" s="104" t="s">
        <v>1698</v>
      </c>
      <c r="K214" s="104"/>
    </row>
    <row r="215" spans="1:11" x14ac:dyDescent="0.25">
      <c r="A215" s="305">
        <f>Fielddefinitions!A215</f>
        <v>3763</v>
      </c>
      <c r="B215" s="81" t="str">
        <f>VLOOKUP(A215,Fielddefinitions!A:B,2,FALSE)</f>
        <v>Additional Trade Item Dimension: Height UOM</v>
      </c>
      <c r="C215" s="81" t="str">
        <f>VLOOKUP(A215,Fielddefinitions!A:T,20,FALSE)</f>
        <v>height/@measurementUnitcode</v>
      </c>
      <c r="D215" s="216" t="str">
        <f>VLOOKUP(A215,Fielddefinitions!A:P,16,FALSE)</f>
        <v>No</v>
      </c>
      <c r="E215" s="167"/>
      <c r="F215" s="104" t="s">
        <v>1698</v>
      </c>
      <c r="G215" s="160" t="s">
        <v>1698</v>
      </c>
      <c r="H215" s="104" t="s">
        <v>1698</v>
      </c>
      <c r="I215" s="104" t="s">
        <v>1698</v>
      </c>
      <c r="J215" s="104" t="s">
        <v>1698</v>
      </c>
      <c r="K215" s="104"/>
    </row>
    <row r="216" spans="1:11" x14ac:dyDescent="0.25">
      <c r="A216" s="305">
        <f>Fielddefinitions!A216</f>
        <v>3764</v>
      </c>
      <c r="B216" s="81" t="str">
        <f>VLOOKUP(A216,Fielddefinitions!A:B,2,FALSE)</f>
        <v>Additional Trade Item Dimension: Width</v>
      </c>
      <c r="C216" s="81" t="str">
        <f>VLOOKUP(A216,Fielddefinitions!A:T,20,FALSE)</f>
        <v>width</v>
      </c>
      <c r="D216" s="216" t="str">
        <f>VLOOKUP(A216,Fielddefinitions!A:P,16,FALSE)</f>
        <v>No</v>
      </c>
      <c r="E216" s="167"/>
      <c r="F216" s="104" t="s">
        <v>1698</v>
      </c>
      <c r="G216" s="160" t="s">
        <v>1698</v>
      </c>
      <c r="H216" s="104" t="s">
        <v>1698</v>
      </c>
      <c r="I216" s="104" t="s">
        <v>1698</v>
      </c>
      <c r="J216" s="104" t="s">
        <v>1698</v>
      </c>
      <c r="K216" s="104"/>
    </row>
    <row r="217" spans="1:11" x14ac:dyDescent="0.25">
      <c r="A217" s="305">
        <f>Fielddefinitions!A217</f>
        <v>3765</v>
      </c>
      <c r="B217" s="81" t="str">
        <f>VLOOKUP(A217,Fielddefinitions!A:B,2,FALSE)</f>
        <v>Additional Trade Item Dimension: Width UOM</v>
      </c>
      <c r="C217" s="81" t="str">
        <f>VLOOKUP(A217,Fielddefinitions!A:T,20,FALSE)</f>
        <v>width/@measurementUnitcode</v>
      </c>
      <c r="D217" s="216" t="str">
        <f>VLOOKUP(A217,Fielddefinitions!A:P,16,FALSE)</f>
        <v>No</v>
      </c>
      <c r="E217" s="167"/>
      <c r="F217" s="104" t="s">
        <v>1698</v>
      </c>
      <c r="G217" s="160" t="s">
        <v>1698</v>
      </c>
      <c r="H217" s="104" t="s">
        <v>1698</v>
      </c>
      <c r="I217" s="104" t="s">
        <v>1698</v>
      </c>
      <c r="J217" s="104" t="s">
        <v>1698</v>
      </c>
      <c r="K217" s="104"/>
    </row>
    <row r="218" spans="1:11" x14ac:dyDescent="0.25">
      <c r="A218" s="305">
        <f>Fielddefinitions!A218</f>
        <v>6399</v>
      </c>
      <c r="B218" s="81" t="str">
        <f>VLOOKUP(A218,Fielddefinitions!A:B,2,FALSE)</f>
        <v>Global Model Number</v>
      </c>
      <c r="C218" s="81" t="str">
        <f>VLOOKUP(A218,Fielddefinitions!A:T,20,FALSE)</f>
        <v>globalModelNumber</v>
      </c>
      <c r="D218" s="216" t="str">
        <f>VLOOKUP(A218,Fielddefinitions!A:P,16,FALSE)</f>
        <v>No</v>
      </c>
      <c r="E218" s="167"/>
      <c r="F218" s="104" t="s">
        <v>1698</v>
      </c>
      <c r="G218" s="160" t="s">
        <v>1698</v>
      </c>
      <c r="H218" s="104" t="s">
        <v>1698</v>
      </c>
      <c r="I218" s="104" t="s">
        <v>1698</v>
      </c>
      <c r="J218" s="104" t="s">
        <v>1698</v>
      </c>
      <c r="K218" s="104"/>
    </row>
    <row r="219" spans="1:11" x14ac:dyDescent="0.25">
      <c r="A219" s="305">
        <f>Fielddefinitions!A219</f>
        <v>6347</v>
      </c>
      <c r="B219" s="81" t="str">
        <f>VLOOKUP(A219,Fielddefinitions!A:B,2,FALSE)</f>
        <v>Is Active Device</v>
      </c>
      <c r="C219" s="81" t="str">
        <f>VLOOKUP(A219,Fielddefinitions!A:T,20,FALSE)</f>
        <v>isActiveDevice</v>
      </c>
      <c r="D219" s="216" t="str">
        <f>VLOOKUP(A219,Fielddefinitions!A:P,16,FALSE)</f>
        <v>No</v>
      </c>
      <c r="E219" s="167"/>
      <c r="F219" s="104" t="s">
        <v>1698</v>
      </c>
      <c r="G219" s="160" t="s">
        <v>1698</v>
      </c>
      <c r="H219" s="104" t="s">
        <v>1698</v>
      </c>
      <c r="I219" s="104" t="s">
        <v>1698</v>
      </c>
      <c r="J219" s="104" t="s">
        <v>1698</v>
      </c>
      <c r="K219" s="104"/>
    </row>
    <row r="220" spans="1:11" ht="38.25" x14ac:dyDescent="0.25">
      <c r="A220" s="305">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6" t="str">
        <f>VLOOKUP(A220,Fielddefinitions!A:P,16,FALSE)</f>
        <v>No</v>
      </c>
      <c r="E220" s="167"/>
      <c r="F220" s="104" t="s">
        <v>1698</v>
      </c>
      <c r="G220" s="160" t="s">
        <v>1698</v>
      </c>
      <c r="H220" s="104" t="s">
        <v>1698</v>
      </c>
      <c r="I220" s="104" t="s">
        <v>1698</v>
      </c>
      <c r="J220" s="104" t="s">
        <v>1698</v>
      </c>
      <c r="K220" s="104"/>
    </row>
    <row r="221" spans="1:11" ht="25.5" x14ac:dyDescent="0.25">
      <c r="A221" s="305">
        <f>Fielddefinitions!A221</f>
        <v>6346</v>
      </c>
      <c r="B221" s="81" t="str">
        <f>VLOOKUP(A221,Fielddefinitions!A:B,2,FALSE)</f>
        <v xml:space="preserve">Has Device Measuring Function
</v>
      </c>
      <c r="C221" s="81" t="str">
        <f>VLOOKUP(A221,Fielddefinitions!A:T,20,FALSE)</f>
        <v>hasDeviceMeasuringFunction</v>
      </c>
      <c r="D221" s="216" t="str">
        <f>VLOOKUP(A221,Fielddefinitions!A:P,16,FALSE)</f>
        <v>No</v>
      </c>
      <c r="E221" s="167"/>
      <c r="F221" s="104" t="s">
        <v>1698</v>
      </c>
      <c r="G221" s="160" t="s">
        <v>1698</v>
      </c>
      <c r="H221" s="104" t="s">
        <v>1698</v>
      </c>
      <c r="I221" s="104" t="s">
        <v>1698</v>
      </c>
      <c r="J221" s="104" t="s">
        <v>1698</v>
      </c>
      <c r="K221" s="104"/>
    </row>
    <row r="222" spans="1:11" x14ac:dyDescent="0.25">
      <c r="A222" s="305">
        <f>Fielddefinitions!A222</f>
        <v>6359</v>
      </c>
      <c r="B222" s="81" t="str">
        <f>VLOOKUP(A222,Fielddefinitions!A:B,2,FALSE)</f>
        <v>Is Reusable Surgical Instrument</v>
      </c>
      <c r="C222" s="81" t="str">
        <f>VLOOKUP(A222,Fielddefinitions!A:T,20,FALSE)</f>
        <v>isReusableSurgicalInstrument</v>
      </c>
      <c r="D222" s="216" t="str">
        <f>VLOOKUP(A222,Fielddefinitions!A:P,16,FALSE)</f>
        <v>No</v>
      </c>
      <c r="E222" s="167"/>
      <c r="F222" s="104" t="s">
        <v>1698</v>
      </c>
      <c r="G222" s="160" t="s">
        <v>1698</v>
      </c>
      <c r="H222" s="104" t="s">
        <v>1698</v>
      </c>
      <c r="I222" s="104" t="s">
        <v>1698</v>
      </c>
      <c r="J222" s="104" t="s">
        <v>1698</v>
      </c>
      <c r="K222" s="104"/>
    </row>
    <row r="223" spans="1:11" x14ac:dyDescent="0.25">
      <c r="A223" s="305">
        <f>Fielddefinitions!A223</f>
        <v>6356</v>
      </c>
      <c r="B223" s="81" t="str">
        <f>VLOOKUP(A223,Fielddefinitions!A:B,2,FALSE)</f>
        <v>Is Device Exempt From Implant Obligations</v>
      </c>
      <c r="C223" s="81" t="str">
        <f>VLOOKUP(A223,Fielddefinitions!A:T,20,FALSE)</f>
        <v>isDeviceExemptFromImplantObligations</v>
      </c>
      <c r="D223" s="216" t="str">
        <f>VLOOKUP(A223,Fielddefinitions!A:P,16,FALSE)</f>
        <v>No</v>
      </c>
      <c r="E223" s="167"/>
      <c r="F223" s="104" t="s">
        <v>1698</v>
      </c>
      <c r="G223" s="160" t="s">
        <v>1698</v>
      </c>
      <c r="H223" s="104" t="s">
        <v>1698</v>
      </c>
      <c r="I223" s="104" t="s">
        <v>1698</v>
      </c>
      <c r="J223" s="104" t="s">
        <v>1698</v>
      </c>
      <c r="K223" s="104"/>
    </row>
    <row r="224" spans="1:11" x14ac:dyDescent="0.25">
      <c r="A224" s="305">
        <f>Fielddefinitions!A224</f>
        <v>6384</v>
      </c>
      <c r="B224" s="81" t="str">
        <f>VLOOKUP(A224,Fielddefinitions!A:B,2,FALSE)</f>
        <v>Does Trade Item Contain Animal Tissue</v>
      </c>
      <c r="C224" s="81" t="str">
        <f>VLOOKUP(A224,Fielddefinitions!A:T,20,FALSE)</f>
        <v>doesTradeItemContainAnimalTissue</v>
      </c>
      <c r="D224" s="216" t="str">
        <f>VLOOKUP(A224,Fielddefinitions!A:P,16,FALSE)</f>
        <v>No</v>
      </c>
      <c r="E224" s="167"/>
      <c r="F224" s="104" t="s">
        <v>1698</v>
      </c>
      <c r="G224" s="160" t="s">
        <v>1698</v>
      </c>
      <c r="H224" s="104" t="s">
        <v>1698</v>
      </c>
      <c r="I224" s="104" t="s">
        <v>1698</v>
      </c>
      <c r="J224" s="104" t="s">
        <v>1698</v>
      </c>
      <c r="K224" s="104"/>
    </row>
    <row r="225" spans="1:11" x14ac:dyDescent="0.25">
      <c r="A225" s="305">
        <f>Fielddefinitions!A225</f>
        <v>6383</v>
      </c>
      <c r="B225" s="81" t="str">
        <f>VLOOKUP(A225,Fielddefinitions!A:B,2,FALSE)</f>
        <v>Does Trade Item Contain Microbial Substance</v>
      </c>
      <c r="C225" s="81" t="str">
        <f>VLOOKUP(A225,Fielddefinitions!A:T,20,FALSE)</f>
        <v>doesTradeItemContainMicrobialSubstance</v>
      </c>
      <c r="D225" s="216" t="str">
        <f>VLOOKUP(A225,Fielddefinitions!A:P,16,FALSE)</f>
        <v>No</v>
      </c>
      <c r="E225" s="167"/>
      <c r="F225" s="104" t="s">
        <v>1698</v>
      </c>
      <c r="G225" s="160" t="s">
        <v>1698</v>
      </c>
      <c r="H225" s="104" t="s">
        <v>1698</v>
      </c>
      <c r="I225" s="104" t="s">
        <v>1698</v>
      </c>
      <c r="J225" s="104" t="s">
        <v>1698</v>
      </c>
      <c r="K225" s="104"/>
    </row>
    <row r="226" spans="1:11" x14ac:dyDescent="0.25">
      <c r="A226" s="305">
        <f>Fielddefinitions!A226</f>
        <v>6353</v>
      </c>
      <c r="B226" s="81" t="str">
        <f>VLOOKUP(A226,Fielddefinitions!A:B,2,FALSE)</f>
        <v>Is Device Medicinal Product</v>
      </c>
      <c r="C226" s="81" t="str">
        <f>VLOOKUP(A226,Fielddefinitions!A:T,20,FALSE)</f>
        <v>isDeviceMedicinalProduct</v>
      </c>
      <c r="D226" s="216" t="str">
        <f>VLOOKUP(A226,Fielddefinitions!A:P,16,FALSE)</f>
        <v>No</v>
      </c>
      <c r="E226" s="167"/>
      <c r="F226" s="104" t="s">
        <v>1698</v>
      </c>
      <c r="G226" s="160" t="s">
        <v>1698</v>
      </c>
      <c r="H226" s="104" t="s">
        <v>1698</v>
      </c>
      <c r="I226" s="104" t="s">
        <v>1698</v>
      </c>
      <c r="J226" s="104" t="s">
        <v>1698</v>
      </c>
      <c r="K226" s="104"/>
    </row>
    <row r="227" spans="1:11" ht="25.5" x14ac:dyDescent="0.25">
      <c r="A227" s="305">
        <f>Fielddefinitions!A227</f>
        <v>1433</v>
      </c>
      <c r="B227" s="81" t="str">
        <f>VLOOKUP(A227,Fielddefinitions!A:B,2,FALSE)</f>
        <v>Does Trade Item Contain Human Blood Derivative</v>
      </c>
      <c r="C227" s="81" t="str">
        <f>VLOOKUP(A227,Fielddefinitions!A:T,20,FALSE)</f>
        <v>doesTradeItemContainHumanBloodDerivative</v>
      </c>
      <c r="D227" s="216" t="str">
        <f>VLOOKUP(A227,Fielddefinitions!A:P,16,FALSE)</f>
        <v>No</v>
      </c>
      <c r="E227" s="167"/>
      <c r="F227" s="104" t="s">
        <v>1698</v>
      </c>
      <c r="G227" s="160" t="s">
        <v>1698</v>
      </c>
      <c r="H227" s="104" t="s">
        <v>1698</v>
      </c>
      <c r="I227" s="104" t="s">
        <v>1698</v>
      </c>
      <c r="J227" s="104" t="s">
        <v>1698</v>
      </c>
      <c r="K227" s="104"/>
    </row>
    <row r="228" spans="1:11" x14ac:dyDescent="0.25">
      <c r="A228" s="305">
        <f>Fielddefinitions!A228</f>
        <v>6364</v>
      </c>
      <c r="B228" s="81" t="str">
        <f>VLOOKUP(A228,Fielddefinitions!A:B,2,FALSE)</f>
        <v>UDI Production Identifier Type Code</v>
      </c>
      <c r="C228" s="81" t="str">
        <f>VLOOKUP(A228,Fielddefinitions!A:T,20,FALSE)</f>
        <v>uDIProductionIdentifierTypeCode</v>
      </c>
      <c r="D228" s="216" t="str">
        <f>VLOOKUP(A228,Fielddefinitions!A:P,16,FALSE)</f>
        <v>No</v>
      </c>
      <c r="E228" s="167"/>
      <c r="F228" s="104" t="s">
        <v>1698</v>
      </c>
      <c r="G228" s="160" t="s">
        <v>1698</v>
      </c>
      <c r="H228" s="104" t="s">
        <v>1698</v>
      </c>
      <c r="I228" s="104" t="s">
        <v>1698</v>
      </c>
      <c r="J228" s="104" t="s">
        <v>1698</v>
      </c>
      <c r="K228" s="104"/>
    </row>
    <row r="229" spans="1:11" x14ac:dyDescent="0.25">
      <c r="A229" s="305">
        <f>Fielddefinitions!A229</f>
        <v>6358</v>
      </c>
      <c r="B229" s="81" t="str">
        <f>VLOOKUP(A229,Fielddefinitions!A:B,2,FALSE)</f>
        <v>Is Reprocessed Single Use Device</v>
      </c>
      <c r="C229" s="81" t="str">
        <f>VLOOKUP(A229,Fielddefinitions!A:T,20,FALSE)</f>
        <v>isReprocessedSingleUseDevice</v>
      </c>
      <c r="D229" s="216" t="str">
        <f>VLOOKUP(A229,Fielddefinitions!A:P,16,FALSE)</f>
        <v>No</v>
      </c>
      <c r="E229" s="167"/>
      <c r="F229" s="104" t="s">
        <v>1698</v>
      </c>
      <c r="G229" s="160" t="s">
        <v>1698</v>
      </c>
      <c r="H229" s="104" t="s">
        <v>1698</v>
      </c>
      <c r="I229" s="104" t="s">
        <v>1698</v>
      </c>
      <c r="J229" s="104" t="s">
        <v>1698</v>
      </c>
      <c r="K229" s="104"/>
    </row>
    <row r="230" spans="1:11" x14ac:dyDescent="0.25">
      <c r="A230" s="305">
        <f>Fielddefinitions!A230</f>
        <v>6348</v>
      </c>
      <c r="B230" s="81" t="str">
        <f>VLOOKUP(A230,Fielddefinitions!A:B,2,FALSE)</f>
        <v>Is Device Reagent</v>
      </c>
      <c r="C230" s="81" t="str">
        <f>VLOOKUP(A230,Fielddefinitions!A:T,20,FALSE)</f>
        <v>isDeviceReagent</v>
      </c>
      <c r="D230" s="216" t="str">
        <f>VLOOKUP(A230,Fielddefinitions!A:P,16,FALSE)</f>
        <v>No</v>
      </c>
      <c r="E230" s="167"/>
      <c r="F230" s="104" t="s">
        <v>1698</v>
      </c>
      <c r="G230" s="160" t="s">
        <v>1698</v>
      </c>
      <c r="H230" s="104" t="s">
        <v>1698</v>
      </c>
      <c r="I230" s="104" t="s">
        <v>1698</v>
      </c>
      <c r="J230" s="104" t="s">
        <v>1698</v>
      </c>
      <c r="K230" s="104"/>
    </row>
    <row r="231" spans="1:11" x14ac:dyDescent="0.25">
      <c r="A231" s="305">
        <f>Fielddefinitions!A231</f>
        <v>6349</v>
      </c>
      <c r="B231" s="81" t="str">
        <f>VLOOKUP(A231,Fielddefinitions!A:B,2,FALSE)</f>
        <v>Is Device Companion Diagnostic</v>
      </c>
      <c r="C231" s="81" t="str">
        <f>VLOOKUP(A231,Fielddefinitions!A:T,20,FALSE)</f>
        <v>isDeviceCompanionDiagnostic</v>
      </c>
      <c r="D231" s="216" t="str">
        <f>VLOOKUP(A231,Fielddefinitions!A:P,16,FALSE)</f>
        <v>No</v>
      </c>
      <c r="E231" s="167"/>
      <c r="F231" s="104" t="s">
        <v>1698</v>
      </c>
      <c r="G231" s="160" t="s">
        <v>1698</v>
      </c>
      <c r="H231" s="104" t="s">
        <v>1698</v>
      </c>
      <c r="I231" s="104" t="s">
        <v>1698</v>
      </c>
      <c r="J231" s="104" t="s">
        <v>1698</v>
      </c>
      <c r="K231" s="104"/>
    </row>
    <row r="232" spans="1:11" x14ac:dyDescent="0.25">
      <c r="A232" s="305">
        <f>Fielddefinitions!A232</f>
        <v>6350</v>
      </c>
      <c r="B232" s="81" t="str">
        <f>VLOOKUP(A232,Fielddefinitions!A:B,2,FALSE)</f>
        <v>Is Device Designed For Professional Testing</v>
      </c>
      <c r="C232" s="81" t="str">
        <f>VLOOKUP(A232,Fielddefinitions!A:T,20,FALSE)</f>
        <v>isDeviceDesignedForProfessionalTesting</v>
      </c>
      <c r="D232" s="216" t="str">
        <f>VLOOKUP(A232,Fielddefinitions!A:P,16,FALSE)</f>
        <v>No</v>
      </c>
      <c r="E232" s="167"/>
      <c r="F232" s="104" t="s">
        <v>1698</v>
      </c>
      <c r="G232" s="160" t="s">
        <v>1698</v>
      </c>
      <c r="H232" s="104" t="s">
        <v>1698</v>
      </c>
      <c r="I232" s="104" t="s">
        <v>1698</v>
      </c>
      <c r="J232" s="104" t="s">
        <v>1698</v>
      </c>
      <c r="K232" s="104"/>
    </row>
    <row r="233" spans="1:11" x14ac:dyDescent="0.25">
      <c r="A233" s="305">
        <f>Fielddefinitions!A233</f>
        <v>6351</v>
      </c>
      <c r="B233" s="81" t="str">
        <f>VLOOKUP(A233,Fielddefinitions!A:B,2,FALSE)</f>
        <v>Is Device Instrument</v>
      </c>
      <c r="C233" s="81" t="str">
        <f>VLOOKUP(A233,Fielddefinitions!A:T,20,FALSE)</f>
        <v>isDeviceInstrument</v>
      </c>
      <c r="D233" s="216" t="str">
        <f>VLOOKUP(A233,Fielddefinitions!A:P,16,FALSE)</f>
        <v>No</v>
      </c>
      <c r="E233" s="167"/>
      <c r="F233" s="104" t="s">
        <v>1698</v>
      </c>
      <c r="G233" s="160" t="s">
        <v>1698</v>
      </c>
      <c r="H233" s="104" t="s">
        <v>1698</v>
      </c>
      <c r="I233" s="104" t="s">
        <v>1698</v>
      </c>
      <c r="J233" s="104" t="s">
        <v>1698</v>
      </c>
      <c r="K233" s="104"/>
    </row>
    <row r="234" spans="1:11" x14ac:dyDescent="0.25">
      <c r="A234" s="305">
        <f>Fielddefinitions!A234</f>
        <v>6354</v>
      </c>
      <c r="B234" s="81" t="str">
        <f>VLOOKUP(A234,Fielddefinitions!A:B,2,FALSE)</f>
        <v>Is Device Near Patient Testing</v>
      </c>
      <c r="C234" s="81" t="str">
        <f>VLOOKUP(A234,Fielddefinitions!A:T,20,FALSE)</f>
        <v>isDeviceNearPatientTesting</v>
      </c>
      <c r="D234" s="216" t="str">
        <f>VLOOKUP(A234,Fielddefinitions!A:P,16,FALSE)</f>
        <v>No</v>
      </c>
      <c r="E234" s="167"/>
      <c r="F234" s="104" t="s">
        <v>1698</v>
      </c>
      <c r="G234" s="160" t="s">
        <v>1698</v>
      </c>
      <c r="H234" s="104" t="s">
        <v>1698</v>
      </c>
      <c r="I234" s="104" t="s">
        <v>1698</v>
      </c>
      <c r="J234" s="104" t="s">
        <v>1698</v>
      </c>
      <c r="K234" s="104"/>
    </row>
    <row r="235" spans="1:11" x14ac:dyDescent="0.25">
      <c r="A235" s="305">
        <f>Fielddefinitions!A235</f>
        <v>6355</v>
      </c>
      <c r="B235" s="81" t="str">
        <f>VLOOKUP(A235,Fielddefinitions!A:B,2,FALSE)</f>
        <v>Is Device Patient Self Testing</v>
      </c>
      <c r="C235" s="81" t="str">
        <f>VLOOKUP(A235,Fielddefinitions!A:T,20,FALSE)</f>
        <v>isDevicePatientSelfTesting</v>
      </c>
      <c r="D235" s="216" t="str">
        <f>VLOOKUP(A235,Fielddefinitions!A:P,16,FALSE)</f>
        <v>No</v>
      </c>
      <c r="E235" s="167"/>
      <c r="F235" s="104" t="s">
        <v>1698</v>
      </c>
      <c r="G235" s="160" t="s">
        <v>1698</v>
      </c>
      <c r="H235" s="104" t="s">
        <v>1698</v>
      </c>
      <c r="I235" s="104" t="s">
        <v>1698</v>
      </c>
      <c r="J235" s="104" t="s">
        <v>1698</v>
      </c>
      <c r="K235" s="104"/>
    </row>
    <row r="236" spans="1:11" x14ac:dyDescent="0.25">
      <c r="A236" s="305">
        <f>Fielddefinitions!A236</f>
        <v>6357</v>
      </c>
      <c r="B236" s="81" t="str">
        <f>VLOOKUP(A236,Fielddefinitions!A:B,2,FALSE)</f>
        <v>Is New Device</v>
      </c>
      <c r="C236" s="81" t="str">
        <f>VLOOKUP(A236,Fielddefinitions!A:T,20,FALSE)</f>
        <v>isNewDevice</v>
      </c>
      <c r="D236" s="216" t="str">
        <f>VLOOKUP(A236,Fielddefinitions!A:P,16,FALSE)</f>
        <v>No</v>
      </c>
      <c r="E236" s="167"/>
      <c r="F236" s="104" t="s">
        <v>1698</v>
      </c>
      <c r="G236" s="160" t="s">
        <v>1698</v>
      </c>
      <c r="H236" s="104" t="s">
        <v>1698</v>
      </c>
      <c r="I236" s="104" t="s">
        <v>1698</v>
      </c>
      <c r="J236" s="104" t="s">
        <v>1698</v>
      </c>
      <c r="K236" s="104"/>
    </row>
    <row r="237" spans="1:11" ht="25.5" x14ac:dyDescent="0.25">
      <c r="A237" s="305">
        <f>Fielddefinitions!A237</f>
        <v>6365</v>
      </c>
      <c r="B237" s="81" t="str">
        <f>VLOOKUP(A237,Fielddefinitions!A:B,2,FALSE)</f>
        <v>System Or Procedure Pack Medical Purpose Description</v>
      </c>
      <c r="C237" s="81" t="str">
        <f>VLOOKUP(A237,Fielddefinitions!A:T,20,FALSE)</f>
        <v>systemOrProcedurePackMedicalPurposeDescription</v>
      </c>
      <c r="D237" s="216" t="str">
        <f>VLOOKUP(A237,Fielddefinitions!A:P,16,FALSE)</f>
        <v>No</v>
      </c>
      <c r="E237" s="167"/>
      <c r="F237" s="104" t="s">
        <v>1698</v>
      </c>
      <c r="G237" s="160" t="s">
        <v>1698</v>
      </c>
      <c r="H237" s="104" t="s">
        <v>1698</v>
      </c>
      <c r="I237" s="104" t="s">
        <v>1698</v>
      </c>
      <c r="J237" s="104" t="s">
        <v>1698</v>
      </c>
      <c r="K237" s="104"/>
    </row>
    <row r="238" spans="1:11" ht="25.5" x14ac:dyDescent="0.25">
      <c r="A238" s="305">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6" t="str">
        <f>VLOOKUP(A238,Fielddefinitions!A:P,16,FALSE)</f>
        <v>No</v>
      </c>
      <c r="E238" s="167"/>
      <c r="F238" s="104" t="s">
        <v>1698</v>
      </c>
      <c r="G238" s="160" t="s">
        <v>1698</v>
      </c>
      <c r="H238" s="104" t="s">
        <v>1698</v>
      </c>
      <c r="I238" s="104" t="s">
        <v>1698</v>
      </c>
      <c r="J238" s="104" t="s">
        <v>1698</v>
      </c>
      <c r="K238" s="104"/>
    </row>
    <row r="239" spans="1:11" x14ac:dyDescent="0.25">
      <c r="A239" s="305">
        <f>Fielddefinitions!A239</f>
        <v>6362</v>
      </c>
      <c r="B239" s="81" t="str">
        <f>VLOOKUP(A239,Fielddefinitions!A:B,2,FALSE)</f>
        <v>System Or Procedure Pack Type Code</v>
      </c>
      <c r="C239" s="81" t="str">
        <f>VLOOKUP(A239,Fielddefinitions!A:T,20,FALSE)</f>
        <v>systemOrProcedurePackTypeCode</v>
      </c>
      <c r="D239" s="216" t="str">
        <f>VLOOKUP(A239,Fielddefinitions!A:P,16,FALSE)</f>
        <v>No</v>
      </c>
      <c r="E239" s="167"/>
      <c r="F239" s="104" t="s">
        <v>1698</v>
      </c>
      <c r="G239" s="160" t="s">
        <v>1698</v>
      </c>
      <c r="H239" s="104" t="s">
        <v>1698</v>
      </c>
      <c r="I239" s="104" t="s">
        <v>1698</v>
      </c>
      <c r="J239" s="104" t="s">
        <v>1698</v>
      </c>
      <c r="K239" s="104"/>
    </row>
    <row r="240" spans="1:11" x14ac:dyDescent="0.25">
      <c r="A240" s="305">
        <f>Fielddefinitions!A240</f>
        <v>6360</v>
      </c>
      <c r="B240" s="81" t="str">
        <f>VLOOKUP(A240,Fielddefinitions!A:B,2,FALSE)</f>
        <v>Multi Component Device Type Code</v>
      </c>
      <c r="C240" s="81" t="str">
        <f>VLOOKUP(A240,Fielddefinitions!A:T,20,FALSE)</f>
        <v>multiComponentDeviceTypeCode</v>
      </c>
      <c r="D240" s="216" t="str">
        <f>VLOOKUP(A240,Fielddefinitions!A:P,16,FALSE)</f>
        <v>No</v>
      </c>
      <c r="E240" s="167"/>
      <c r="F240" s="104" t="s">
        <v>1698</v>
      </c>
      <c r="G240" s="160" t="s">
        <v>1698</v>
      </c>
      <c r="H240" s="104" t="s">
        <v>1698</v>
      </c>
      <c r="I240" s="104" t="s">
        <v>1698</v>
      </c>
      <c r="J240" s="104" t="s">
        <v>1698</v>
      </c>
      <c r="K240" s="104"/>
    </row>
    <row r="241" spans="1:11" x14ac:dyDescent="0.25">
      <c r="A241" s="305">
        <f>Fielddefinitions!A241</f>
        <v>6361</v>
      </c>
      <c r="B241" s="81" t="str">
        <f>VLOOKUP(A241,Fielddefinitions!A:B,2,FALSE)</f>
        <v>Special Device Type Code</v>
      </c>
      <c r="C241" s="81" t="str">
        <f>VLOOKUP(A241,Fielddefinitions!A:T,20,FALSE)</f>
        <v>specialDeviceTypeCode</v>
      </c>
      <c r="D241" s="216" t="str">
        <f>VLOOKUP(A241,Fielddefinitions!A:P,16,FALSE)</f>
        <v>No</v>
      </c>
      <c r="E241" s="167"/>
      <c r="F241" s="104" t="s">
        <v>1698</v>
      </c>
      <c r="G241" s="160" t="s">
        <v>1698</v>
      </c>
      <c r="H241" s="104" t="s">
        <v>1698</v>
      </c>
      <c r="I241" s="104" t="s">
        <v>1698</v>
      </c>
      <c r="J241" s="104" t="s">
        <v>1698</v>
      </c>
      <c r="K241" s="104"/>
    </row>
    <row r="242" spans="1:11" x14ac:dyDescent="0.25">
      <c r="A242" s="305">
        <f>Fielddefinitions!A242</f>
        <v>6345</v>
      </c>
      <c r="B242" s="81" t="str">
        <f>VLOOKUP(A242,Fielddefinitions!A:B,2,FALSE)</f>
        <v>Annex X V I Intended Purpose Type Code</v>
      </c>
      <c r="C242" s="81" t="str">
        <f>VLOOKUP(A242,Fielddefinitions!A:T,20,FALSE)</f>
        <v>annexXVIintendedPurposeTypeCode</v>
      </c>
      <c r="D242" s="216" t="str">
        <f>VLOOKUP(A242,Fielddefinitions!A:P,16,FALSE)</f>
        <v>No</v>
      </c>
      <c r="E242" s="167"/>
      <c r="F242" s="104" t="s">
        <v>1698</v>
      </c>
      <c r="G242" s="160" t="s">
        <v>1698</v>
      </c>
      <c r="H242" s="104" t="s">
        <v>1698</v>
      </c>
      <c r="I242" s="104" t="s">
        <v>1698</v>
      </c>
      <c r="J242" s="104" t="s">
        <v>1698</v>
      </c>
      <c r="K242" s="104"/>
    </row>
    <row r="243" spans="1:11" x14ac:dyDescent="0.25">
      <c r="A243" s="305">
        <f>Fielddefinitions!A243</f>
        <v>6363</v>
      </c>
      <c r="B243" s="81" t="str">
        <f>VLOOKUP(A243,Fielddefinitions!A:B,2,FALSE)</f>
        <v>E U Medical Device Status Code</v>
      </c>
      <c r="C243" s="81" t="str">
        <f>VLOOKUP(A243,Fielddefinitions!A:T,20,FALSE)</f>
        <v>eUMedicalDeviceStatusCode</v>
      </c>
      <c r="D243" s="216" t="str">
        <f>VLOOKUP(A243,Fielddefinitions!A:P,16,FALSE)</f>
        <v>No</v>
      </c>
      <c r="E243" s="167"/>
      <c r="F243" s="104" t="s">
        <v>1698</v>
      </c>
      <c r="G243" s="160" t="s">
        <v>1698</v>
      </c>
      <c r="H243" s="104" t="s">
        <v>1698</v>
      </c>
      <c r="I243" s="104" t="s">
        <v>1698</v>
      </c>
      <c r="J243" s="104" t="s">
        <v>1698</v>
      </c>
      <c r="K243" s="104"/>
    </row>
    <row r="244" spans="1:11" x14ac:dyDescent="0.25">
      <c r="A244" s="305">
        <f>Fielddefinitions!A244</f>
        <v>6370</v>
      </c>
      <c r="B244" s="81" t="str">
        <f>VLOOKUP(A244,Fielddefinitions!A:B,2,FALSE)</f>
        <v>E U Medical Device Sub Status Code</v>
      </c>
      <c r="C244" s="81" t="str">
        <f>VLOOKUP(A244,Fielddefinitions!A:T,20,FALSE)</f>
        <v>eUMedicalDeviceSubStatusCode</v>
      </c>
      <c r="D244" s="216" t="str">
        <f>VLOOKUP(A244,Fielddefinitions!A:P,16,FALSE)</f>
        <v>No</v>
      </c>
      <c r="E244" s="167"/>
      <c r="F244" s="104" t="s">
        <v>1698</v>
      </c>
      <c r="G244" s="160" t="s">
        <v>1698</v>
      </c>
      <c r="H244" s="104" t="s">
        <v>1698</v>
      </c>
      <c r="I244" s="104" t="s">
        <v>1698</v>
      </c>
      <c r="J244" s="104" t="s">
        <v>1698</v>
      </c>
      <c r="K244" s="104"/>
    </row>
    <row r="245" spans="1:11" x14ac:dyDescent="0.25">
      <c r="A245" s="305">
        <f>Fielddefinitions!A245</f>
        <v>6368</v>
      </c>
      <c r="B245" s="81" t="str">
        <f>VLOOKUP(A245,Fielddefinitions!A:B,2,FALSE)</f>
        <v>Device Sub Status End Date Time</v>
      </c>
      <c r="C245" s="81" t="str">
        <f>VLOOKUP(A245,Fielddefinitions!A:T,20,FALSE)</f>
        <v>deviceSubStatusEndDateTime</v>
      </c>
      <c r="D245" s="216" t="str">
        <f>VLOOKUP(A245,Fielddefinitions!A:P,16,FALSE)</f>
        <v>No</v>
      </c>
      <c r="E245" s="167"/>
      <c r="F245" s="104" t="s">
        <v>1698</v>
      </c>
      <c r="G245" s="160" t="s">
        <v>1698</v>
      </c>
      <c r="H245" s="104" t="s">
        <v>1698</v>
      </c>
      <c r="I245" s="104" t="s">
        <v>1698</v>
      </c>
      <c r="J245" s="104" t="s">
        <v>1698</v>
      </c>
      <c r="K245" s="104"/>
    </row>
    <row r="246" spans="1:11" x14ac:dyDescent="0.25">
      <c r="A246" s="305">
        <f>Fielddefinitions!A246</f>
        <v>6369</v>
      </c>
      <c r="B246" s="81" t="str">
        <f>VLOOKUP(A246,Fielddefinitions!A:B,2,FALSE)</f>
        <v>Device Sub Status Start Date Time</v>
      </c>
      <c r="C246" s="81" t="str">
        <f>VLOOKUP(A246,Fielddefinitions!A:T,20,FALSE)</f>
        <v>deviceSubStatusStartDateTime</v>
      </c>
      <c r="D246" s="216" t="str">
        <f>VLOOKUP(A246,Fielddefinitions!A:P,16,FALSE)</f>
        <v>No</v>
      </c>
      <c r="E246" s="167"/>
      <c r="F246" s="104" t="s">
        <v>1698</v>
      </c>
      <c r="G246" s="160" t="s">
        <v>1698</v>
      </c>
      <c r="H246" s="104" t="s">
        <v>1698</v>
      </c>
      <c r="I246" s="104" t="s">
        <v>1698</v>
      </c>
      <c r="J246" s="104" t="s">
        <v>1698</v>
      </c>
      <c r="K246" s="104"/>
    </row>
    <row r="247" spans="1:11" x14ac:dyDescent="0.25">
      <c r="A247" s="305">
        <f>Fielddefinitions!A247</f>
        <v>6372</v>
      </c>
      <c r="B247" s="81" t="str">
        <f>VLOOKUP(A247,Fielddefinitions!A:B,2,FALSE)</f>
        <v>Recall Precision</v>
      </c>
      <c r="C247" s="81" t="str">
        <f>VLOOKUP(A247,Fielddefinitions!A:T,20,FALSE)</f>
        <v>recallPrecision</v>
      </c>
      <c r="D247" s="216" t="str">
        <f>VLOOKUP(A247,Fielddefinitions!A:P,16,FALSE)</f>
        <v>No</v>
      </c>
      <c r="E247" s="167"/>
      <c r="F247" s="104" t="s">
        <v>1698</v>
      </c>
      <c r="G247" s="160" t="s">
        <v>1698</v>
      </c>
      <c r="H247" s="104" t="s">
        <v>1698</v>
      </c>
      <c r="I247" s="104" t="s">
        <v>1698</v>
      </c>
      <c r="J247" s="104" t="s">
        <v>1698</v>
      </c>
      <c r="K247" s="104"/>
    </row>
    <row r="248" spans="1:11" x14ac:dyDescent="0.25">
      <c r="A248" s="305">
        <f>Fielddefinitions!A248</f>
        <v>6373</v>
      </c>
      <c r="B248" s="81" t="str">
        <f>VLOOKUP(A248,Fielddefinitions!A:B,2,FALSE)</f>
        <v>Recall Precision - Language Code</v>
      </c>
      <c r="C248" s="81" t="str">
        <f>VLOOKUP(A248,Fielddefinitions!A:T,20,FALSE)</f>
        <v>recallPrecision/@languageCode</v>
      </c>
      <c r="D248" s="216" t="str">
        <f>VLOOKUP(A248,Fielddefinitions!A:P,16,FALSE)</f>
        <v>No</v>
      </c>
      <c r="E248" s="167"/>
      <c r="F248" s="104" t="s">
        <v>1698</v>
      </c>
      <c r="G248" s="160" t="s">
        <v>1698</v>
      </c>
      <c r="H248" s="104" t="s">
        <v>1698</v>
      </c>
      <c r="I248" s="104" t="s">
        <v>1698</v>
      </c>
      <c r="J248" s="104" t="s">
        <v>1698</v>
      </c>
      <c r="K248" s="104"/>
    </row>
    <row r="249" spans="1:11" x14ac:dyDescent="0.25">
      <c r="A249" s="305">
        <f>Fielddefinitions!A249</f>
        <v>6371</v>
      </c>
      <c r="B249" s="81" t="str">
        <f>VLOOKUP(A249,Fielddefinitions!A:B,2,FALSE)</f>
        <v>Recall Scope Type Code</v>
      </c>
      <c r="C249" s="81" t="str">
        <f>VLOOKUP(A249,Fielddefinitions!A:T,20,FALSE)</f>
        <v>recallScopeTypeCode</v>
      </c>
      <c r="D249" s="216" t="str">
        <f>VLOOKUP(A249,Fielddefinitions!A:P,16,FALSE)</f>
        <v>No</v>
      </c>
      <c r="E249" s="167"/>
      <c r="F249" s="104" t="s">
        <v>1698</v>
      </c>
      <c r="G249" s="160" t="s">
        <v>1698</v>
      </c>
      <c r="H249" s="104" t="s">
        <v>1698</v>
      </c>
      <c r="I249" s="104" t="s">
        <v>1698</v>
      </c>
      <c r="J249" s="104" t="s">
        <v>1698</v>
      </c>
      <c r="K249" s="104"/>
    </row>
  </sheetData>
  <autoFilter ref="A4:K55" xr:uid="{00000000-0009-0000-0000-000004000000}"/>
  <mergeCells count="8">
    <mergeCell ref="Q1:Q3"/>
    <mergeCell ref="A2:B2"/>
    <mergeCell ref="A1:B1"/>
    <mergeCell ref="L1:L3"/>
    <mergeCell ref="M1:M3"/>
    <mergeCell ref="N1:N3"/>
    <mergeCell ref="O1:O3"/>
    <mergeCell ref="P1:P3"/>
  </mergeCells>
  <hyperlinks>
    <hyperlink ref="G19" r:id="rId1" xr:uid="{649FFC0B-353A-4631-A95D-CDB786CFF555}"/>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S249"/>
  <sheetViews>
    <sheetView zoomScale="70" zoomScaleNormal="70" workbookViewId="0">
      <pane xSplit="3" ySplit="4" topLeftCell="D5" activePane="bottomRight" state="frozen"/>
      <selection pane="topRight" activeCell="C1" sqref="C1"/>
      <selection pane="bottomLeft" activeCell="A5" sqref="A5"/>
      <selection pane="bottomRight" activeCell="H153" sqref="H153"/>
    </sheetView>
  </sheetViews>
  <sheetFormatPr defaultColWidth="56.28515625" defaultRowHeight="15" x14ac:dyDescent="0.25"/>
  <cols>
    <col min="1" max="1" width="17" style="161" customWidth="1"/>
    <col min="2" max="2" width="14.85546875" style="205" customWidth="1"/>
    <col min="3" max="3" width="49.7109375" customWidth="1"/>
    <col min="4" max="4" width="41.7109375" customWidth="1"/>
    <col min="5" max="5" width="10.28515625" style="1" customWidth="1"/>
    <col min="6" max="6" width="35.42578125" style="90" customWidth="1"/>
    <col min="7" max="7" width="16.42578125" style="111" customWidth="1"/>
    <col min="8" max="8" width="43" style="111" customWidth="1"/>
    <col min="9" max="9" width="27.85546875" style="111" customWidth="1"/>
    <col min="10" max="10" width="25.28515625" style="111" customWidth="1"/>
    <col min="11" max="11" width="34" style="111" customWidth="1"/>
    <col min="12" max="12" width="24.5703125" style="111" customWidth="1"/>
    <col min="13" max="13" width="23.140625" style="176" customWidth="1"/>
    <col min="14" max="14" width="53.140625" style="90" customWidth="1"/>
    <col min="15" max="15" width="50" style="90" customWidth="1"/>
    <col min="16" max="16" width="55.5703125" style="427" customWidth="1"/>
    <col min="17" max="18" width="56.28515625" customWidth="1"/>
    <col min="19" max="19" width="78.7109375" style="351" customWidth="1"/>
    <col min="16384" max="16384" width="9.140625" customWidth="1"/>
  </cols>
  <sheetData>
    <row r="1" spans="1:19" ht="46.5" customHeight="1" x14ac:dyDescent="0.25">
      <c r="A1" s="445" t="s">
        <v>3302</v>
      </c>
      <c r="B1" s="445"/>
      <c r="C1" s="445"/>
      <c r="D1" s="186"/>
      <c r="E1" s="188"/>
      <c r="F1" s="188"/>
      <c r="G1" s="188"/>
      <c r="H1" s="188"/>
      <c r="I1" s="188"/>
      <c r="J1" s="188"/>
      <c r="K1" s="188"/>
      <c r="L1" s="188"/>
      <c r="M1" s="188"/>
      <c r="N1" s="444" t="s">
        <v>3303</v>
      </c>
      <c r="O1" s="444"/>
      <c r="P1" s="444"/>
      <c r="Q1" s="442"/>
      <c r="R1" s="442"/>
      <c r="S1" s="297"/>
    </row>
    <row r="2" spans="1:19" ht="22.5" x14ac:dyDescent="0.25">
      <c r="A2" s="446" t="s">
        <v>100</v>
      </c>
      <c r="B2" s="446"/>
      <c r="C2" s="446"/>
      <c r="D2" s="186"/>
      <c r="E2" s="188"/>
      <c r="F2" s="188"/>
      <c r="G2" s="188"/>
      <c r="H2" s="188"/>
      <c r="I2" s="188"/>
      <c r="J2" s="188"/>
      <c r="K2" s="188"/>
      <c r="L2" s="188"/>
      <c r="M2" s="188"/>
      <c r="N2" s="444"/>
      <c r="O2" s="444"/>
      <c r="P2" s="444"/>
      <c r="Q2" s="442"/>
      <c r="R2" s="442"/>
      <c r="S2" s="297"/>
    </row>
    <row r="3" spans="1:19" ht="15.75" customHeight="1" thickBot="1" x14ac:dyDescent="0.3">
      <c r="A3" s="248"/>
      <c r="B3" s="248"/>
      <c r="C3" s="248"/>
      <c r="D3" s="248"/>
      <c r="E3" s="248"/>
      <c r="F3" s="248"/>
      <c r="G3" s="248"/>
      <c r="H3" s="248"/>
      <c r="I3" s="248"/>
      <c r="J3" s="248"/>
      <c r="K3" s="248"/>
      <c r="L3" s="248"/>
      <c r="M3" s="248"/>
      <c r="N3" s="248"/>
      <c r="O3" s="248"/>
      <c r="P3" s="248"/>
      <c r="Q3" s="443"/>
      <c r="R3" s="443"/>
      <c r="S3" s="248"/>
    </row>
    <row r="4" spans="1:19" ht="38.25" customHeight="1" x14ac:dyDescent="0.25">
      <c r="A4" s="307" t="s">
        <v>51</v>
      </c>
      <c r="B4" s="76" t="s">
        <v>3304</v>
      </c>
      <c r="C4" s="269" t="s">
        <v>53</v>
      </c>
      <c r="D4" s="269" t="s">
        <v>86</v>
      </c>
      <c r="E4" s="213" t="s">
        <v>81</v>
      </c>
      <c r="F4" s="213" t="s">
        <v>3305</v>
      </c>
      <c r="G4" s="213" t="s">
        <v>3306</v>
      </c>
      <c r="H4" s="213" t="s">
        <v>3307</v>
      </c>
      <c r="I4" s="213" t="s">
        <v>3308</v>
      </c>
      <c r="J4" s="213" t="s">
        <v>3309</v>
      </c>
      <c r="K4" s="213" t="s">
        <v>3310</v>
      </c>
      <c r="L4" s="213" t="s">
        <v>3311</v>
      </c>
      <c r="M4" s="213" t="s">
        <v>1620</v>
      </c>
      <c r="N4" s="84" t="s">
        <v>3312</v>
      </c>
      <c r="O4" s="84" t="s">
        <v>3313</v>
      </c>
      <c r="P4" s="84" t="s">
        <v>3314</v>
      </c>
      <c r="Q4" s="84" t="s">
        <v>58</v>
      </c>
      <c r="R4" s="84" t="s">
        <v>60</v>
      </c>
      <c r="S4" s="84" t="s">
        <v>62</v>
      </c>
    </row>
    <row r="5" spans="1:19" s="186" customFormat="1" ht="45" customHeight="1" x14ac:dyDescent="0.25">
      <c r="A5" s="81">
        <f>Fielddefinitions!A5</f>
        <v>67</v>
      </c>
      <c r="B5" s="199">
        <v>3059</v>
      </c>
      <c r="C5" s="81" t="str">
        <f>VLOOKUP(A5,Fielddefinitions!A:B,2,FALSE)</f>
        <v>Trade Item Identification GTIN</v>
      </c>
      <c r="D5" s="81" t="str">
        <f>VLOOKUP(A5,Fielddefinitions!A:T,20,FALSE)</f>
        <v>gtin</v>
      </c>
      <c r="E5" s="81" t="str">
        <f>VLOOKUP(A5,Fielddefinitions!A:P,16,FALSE)</f>
        <v>Yes</v>
      </c>
      <c r="F5" s="85" t="s">
        <v>2479</v>
      </c>
      <c r="G5" s="91">
        <v>14</v>
      </c>
      <c r="H5" s="91" t="s">
        <v>1626</v>
      </c>
      <c r="I5" s="91" t="s">
        <v>3315</v>
      </c>
      <c r="J5" s="101" t="s">
        <v>1627</v>
      </c>
      <c r="K5" s="219">
        <v>8712345678901</v>
      </c>
      <c r="L5" s="91" t="s">
        <v>3316</v>
      </c>
      <c r="M5" s="101" t="s">
        <v>1629</v>
      </c>
      <c r="N5" s="85" t="s">
        <v>3317</v>
      </c>
      <c r="O5" s="85" t="s">
        <v>3318</v>
      </c>
      <c r="P5" s="85" t="s">
        <v>3319</v>
      </c>
      <c r="Q5" s="85" t="s">
        <v>3320</v>
      </c>
      <c r="R5" s="85" t="s">
        <v>3321</v>
      </c>
      <c r="S5" s="85" t="s">
        <v>3322</v>
      </c>
    </row>
    <row r="6" spans="1:19" s="223" customFormat="1" ht="409.5" x14ac:dyDescent="0.25">
      <c r="A6" s="221">
        <f>Fielddefinitions!A6</f>
        <v>68</v>
      </c>
      <c r="B6" s="222">
        <v>3060</v>
      </c>
      <c r="C6" s="221" t="str">
        <f>VLOOKUP(A6,Fielddefinitions!A:B,2,FALSE)</f>
        <v>Additional Trade Item Identification</v>
      </c>
      <c r="D6" s="221" t="str">
        <f>VLOOKUP(A6,Fielddefinitions!A:T,20,FALSE)</f>
        <v>additionalTradeItemIdentification</v>
      </c>
      <c r="E6" s="221" t="str">
        <f>VLOOKUP(A6,Fielddefinitions!A:P,16,FALSE)</f>
        <v>No</v>
      </c>
      <c r="F6" s="192" t="s">
        <v>3323</v>
      </c>
      <c r="G6" s="91">
        <f>Fielddefinitions!J6</f>
        <v>80</v>
      </c>
      <c r="H6" s="91" t="s">
        <v>1632</v>
      </c>
      <c r="I6" s="91"/>
      <c r="J6" s="224" t="s">
        <v>1627</v>
      </c>
      <c r="K6" s="224">
        <v>12345</v>
      </c>
      <c r="L6" s="91"/>
      <c r="M6" s="224" t="s">
        <v>1629</v>
      </c>
      <c r="N6" s="192" t="s">
        <v>3324</v>
      </c>
      <c r="O6" s="192" t="s">
        <v>3325</v>
      </c>
      <c r="P6" s="91" t="s">
        <v>3326</v>
      </c>
      <c r="Q6" s="192" t="s">
        <v>3327</v>
      </c>
      <c r="R6" s="192" t="s">
        <v>3328</v>
      </c>
      <c r="S6" s="91" t="s">
        <v>3329</v>
      </c>
    </row>
    <row r="7" spans="1:19" s="186" customFormat="1" ht="153" x14ac:dyDescent="0.25">
      <c r="A7" s="81">
        <f>Fielddefinitions!A7</f>
        <v>69</v>
      </c>
      <c r="B7" s="199">
        <v>3060</v>
      </c>
      <c r="C7" s="81" t="str">
        <f>VLOOKUP(A7,Fielddefinitions!A:B,2,FALSE)</f>
        <v>Additional Trade Item Identification Type</v>
      </c>
      <c r="D7" s="81" t="str">
        <f>VLOOKUP(A7,Fielddefinitions!A:T,20,FALSE)</f>
        <v>additionalTradeItemIdentificationTypeCode</v>
      </c>
      <c r="E7" s="81" t="str">
        <f>VLOOKUP(A7,Fielddefinitions!A:P,16,FALSE)</f>
        <v>No</v>
      </c>
      <c r="F7" s="87" t="s">
        <v>3330</v>
      </c>
      <c r="G7" s="91" t="s">
        <v>147</v>
      </c>
      <c r="H7" s="91" t="s">
        <v>3331</v>
      </c>
      <c r="I7" s="91" t="s">
        <v>3332</v>
      </c>
      <c r="J7" s="101" t="s">
        <v>1627</v>
      </c>
      <c r="K7" s="91" t="s">
        <v>3333</v>
      </c>
      <c r="L7" s="91"/>
      <c r="M7" s="101" t="s">
        <v>1629</v>
      </c>
      <c r="N7" s="85" t="s">
        <v>3334</v>
      </c>
      <c r="O7" s="85" t="s">
        <v>3335</v>
      </c>
      <c r="P7" s="420" t="s">
        <v>5076</v>
      </c>
      <c r="Q7" s="85" t="s">
        <v>3336</v>
      </c>
      <c r="R7" s="85" t="s">
        <v>3337</v>
      </c>
      <c r="S7" s="420" t="s">
        <v>5079</v>
      </c>
    </row>
    <row r="8" spans="1:19" s="186" customFormat="1" ht="51" x14ac:dyDescent="0.25">
      <c r="A8" s="81">
        <f>Fielddefinitions!A8</f>
        <v>112</v>
      </c>
      <c r="B8" s="199">
        <v>1782</v>
      </c>
      <c r="C8" s="81" t="str">
        <f>VLOOKUP(A8,Fielddefinitions!A:B,2,FALSE)</f>
        <v>Target Market Country Code</v>
      </c>
      <c r="D8" s="81" t="str">
        <f>VLOOKUP(A8,Fielddefinitions!A:T,20,FALSE)</f>
        <v>targetMarketCountryCode</v>
      </c>
      <c r="E8" s="81" t="str">
        <f>VLOOKUP(A8,Fielddefinitions!A:P,16,FALSE)</f>
        <v>Yes</v>
      </c>
      <c r="F8" s="85" t="s">
        <v>3338</v>
      </c>
      <c r="G8" s="91" t="s">
        <v>147</v>
      </c>
      <c r="H8" s="89" t="s">
        <v>3339</v>
      </c>
      <c r="I8" s="104"/>
      <c r="J8" s="101" t="s">
        <v>1627</v>
      </c>
      <c r="K8" s="89" t="s">
        <v>3340</v>
      </c>
      <c r="L8" s="89"/>
      <c r="M8" s="101" t="s">
        <v>1629</v>
      </c>
      <c r="N8" s="85" t="s">
        <v>3341</v>
      </c>
      <c r="O8" s="85" t="s">
        <v>3342</v>
      </c>
      <c r="P8" s="420" t="s">
        <v>3343</v>
      </c>
      <c r="Q8" s="85" t="s">
        <v>3344</v>
      </c>
      <c r="R8" s="85" t="s">
        <v>3345</v>
      </c>
      <c r="S8" s="420" t="s">
        <v>3346</v>
      </c>
    </row>
    <row r="9" spans="1:19" s="186" customFormat="1" ht="51" x14ac:dyDescent="0.25">
      <c r="A9" s="81">
        <f>Fielddefinitions!A9</f>
        <v>66</v>
      </c>
      <c r="B9" s="228">
        <v>3074</v>
      </c>
      <c r="C9" s="81" t="str">
        <f>VLOOKUP(A9,Fielddefinitions!A:B,2,FALSE)</f>
        <v>Trade Item Unit Descriptor</v>
      </c>
      <c r="D9" s="81" t="str">
        <f>VLOOKUP(A9,Fielddefinitions!A:T,20,FALSE)</f>
        <v>tradeItemUnitDescriptorCode</v>
      </c>
      <c r="E9" s="81" t="str">
        <f>VLOOKUP(A9,Fielddefinitions!A:P,16,FALSE)</f>
        <v>Yes</v>
      </c>
      <c r="F9" s="85" t="s">
        <v>3347</v>
      </c>
      <c r="G9" s="91" t="s">
        <v>147</v>
      </c>
      <c r="H9" s="89" t="s">
        <v>1649</v>
      </c>
      <c r="I9" s="104"/>
      <c r="J9" s="101" t="s">
        <v>1627</v>
      </c>
      <c r="K9" s="91" t="s">
        <v>3348</v>
      </c>
      <c r="L9" s="89"/>
      <c r="M9" s="101" t="s">
        <v>1629</v>
      </c>
      <c r="N9" s="85" t="s">
        <v>3349</v>
      </c>
      <c r="O9" s="85" t="s">
        <v>3350</v>
      </c>
      <c r="P9" s="421" t="s">
        <v>3351</v>
      </c>
      <c r="Q9" s="85" t="s">
        <v>3352</v>
      </c>
      <c r="R9" s="85" t="s">
        <v>3353</v>
      </c>
      <c r="S9" s="421" t="s">
        <v>3354</v>
      </c>
    </row>
    <row r="10" spans="1:19" s="186" customFormat="1" ht="38.25" x14ac:dyDescent="0.25">
      <c r="A10" s="81">
        <f>Fielddefinitions!A10</f>
        <v>56</v>
      </c>
      <c r="B10" s="199">
        <v>3065</v>
      </c>
      <c r="C10" s="81" t="str">
        <f>VLOOKUP(A10,Fielddefinitions!A:B,2,FALSE)</f>
        <v>Is Trade Item A Base Unit</v>
      </c>
      <c r="D10" s="81" t="str">
        <f>VLOOKUP(A10,Fielddefinitions!A:T,20,FALSE)</f>
        <v>isTradeItemABaseUnit</v>
      </c>
      <c r="E10" s="81" t="str">
        <f>VLOOKUP(A10,Fielddefinitions!A:P,16,FALSE)</f>
        <v>Yes</v>
      </c>
      <c r="F10" s="85" t="s">
        <v>3355</v>
      </c>
      <c r="G10" s="85" t="s">
        <v>176</v>
      </c>
      <c r="H10" s="89" t="s">
        <v>1652</v>
      </c>
      <c r="I10" s="104"/>
      <c r="J10" s="101" t="s">
        <v>1627</v>
      </c>
      <c r="K10" s="91" t="s">
        <v>3356</v>
      </c>
      <c r="L10" s="89"/>
      <c r="M10" s="101" t="s">
        <v>1629</v>
      </c>
      <c r="N10" s="85" t="s">
        <v>3357</v>
      </c>
      <c r="O10" s="85" t="s">
        <v>3358</v>
      </c>
      <c r="P10" s="420"/>
      <c r="Q10" s="85" t="s">
        <v>3359</v>
      </c>
      <c r="R10" s="85" t="s">
        <v>1704</v>
      </c>
      <c r="S10" s="420"/>
    </row>
    <row r="11" spans="1:19" s="186" customFormat="1" ht="63.75" x14ac:dyDescent="0.25">
      <c r="A11" s="81">
        <f>Fielddefinitions!A11</f>
        <v>57</v>
      </c>
      <c r="B11" s="199">
        <v>3066</v>
      </c>
      <c r="C11" s="81" t="str">
        <f>VLOOKUP(A11,Fielddefinitions!A:B,2,FALSE)</f>
        <v>Is Trade Item A Consumer Unit</v>
      </c>
      <c r="D11" s="81" t="str">
        <f>VLOOKUP(A11,Fielddefinitions!A:T,20,FALSE)</f>
        <v>isTradeItemAConsumerUnit</v>
      </c>
      <c r="E11" s="81" t="str">
        <f>VLOOKUP(A11,Fielddefinitions!A:P,16,FALSE)</f>
        <v>Yes</v>
      </c>
      <c r="F11" s="85" t="s">
        <v>3360</v>
      </c>
      <c r="G11" s="85" t="s">
        <v>176</v>
      </c>
      <c r="H11" s="93" t="s">
        <v>1654</v>
      </c>
      <c r="I11" s="104"/>
      <c r="J11" s="101" t="s">
        <v>1627</v>
      </c>
      <c r="K11" s="89" t="s">
        <v>3356</v>
      </c>
      <c r="L11" s="89"/>
      <c r="M11" s="101" t="s">
        <v>1629</v>
      </c>
      <c r="N11" s="85" t="s">
        <v>3361</v>
      </c>
      <c r="O11" s="85" t="s">
        <v>3358</v>
      </c>
      <c r="P11" s="420"/>
      <c r="Q11" s="85" t="s">
        <v>3362</v>
      </c>
      <c r="R11" s="85" t="s">
        <v>1704</v>
      </c>
      <c r="S11" s="420"/>
    </row>
    <row r="12" spans="1:19" s="186" customFormat="1" ht="51" x14ac:dyDescent="0.25">
      <c r="A12" s="81">
        <f>Fielddefinitions!A12</f>
        <v>60</v>
      </c>
      <c r="B12" s="199">
        <v>3069</v>
      </c>
      <c r="C12" s="81" t="str">
        <f>VLOOKUP(A12,Fielddefinitions!A:B,2,FALSE)</f>
        <v>Is Trade Item An Orderable Unit</v>
      </c>
      <c r="D12" s="81" t="str">
        <f>VLOOKUP(A12,Fielddefinitions!A:T,20,FALSE)</f>
        <v>isTradeItemAnOrderableUnit</v>
      </c>
      <c r="E12" s="81" t="str">
        <f>VLOOKUP(A12,Fielddefinitions!A:P,16,FALSE)</f>
        <v>Yes</v>
      </c>
      <c r="F12" s="85" t="s">
        <v>3363</v>
      </c>
      <c r="G12" s="85" t="s">
        <v>176</v>
      </c>
      <c r="H12" s="93" t="s">
        <v>1656</v>
      </c>
      <c r="I12" s="104"/>
      <c r="J12" s="101" t="s">
        <v>1627</v>
      </c>
      <c r="K12" s="89" t="s">
        <v>3356</v>
      </c>
      <c r="L12" s="89"/>
      <c r="M12" s="101" t="s">
        <v>1629</v>
      </c>
      <c r="N12" s="85" t="s">
        <v>3364</v>
      </c>
      <c r="O12" s="85" t="s">
        <v>3358</v>
      </c>
      <c r="P12" s="273" t="s">
        <v>3365</v>
      </c>
      <c r="Q12" s="85" t="s">
        <v>3366</v>
      </c>
      <c r="R12" s="85" t="s">
        <v>1704</v>
      </c>
      <c r="S12" s="420"/>
    </row>
    <row r="13" spans="1:19" s="186" customFormat="1" ht="38.25" x14ac:dyDescent="0.25">
      <c r="A13" s="81">
        <f>Fielddefinitions!A13</f>
        <v>58</v>
      </c>
      <c r="B13" s="199">
        <v>3067</v>
      </c>
      <c r="C13" s="81" t="str">
        <f>VLOOKUP(A13,Fielddefinitions!A:B,2,FALSE)</f>
        <v>Is Trade Item A Despatch Unit</v>
      </c>
      <c r="D13" s="81" t="str">
        <f>VLOOKUP(A13,Fielddefinitions!A:T,20,FALSE)</f>
        <v>isTradeItemADespatchUnit</v>
      </c>
      <c r="E13" s="81" t="str">
        <f>VLOOKUP(A13,Fielddefinitions!A:P,16,FALSE)</f>
        <v>Yes</v>
      </c>
      <c r="F13" s="85" t="s">
        <v>3367</v>
      </c>
      <c r="G13" s="85" t="s">
        <v>176</v>
      </c>
      <c r="H13" s="93" t="s">
        <v>1658</v>
      </c>
      <c r="I13" s="104"/>
      <c r="J13" s="101" t="s">
        <v>1627</v>
      </c>
      <c r="K13" s="89" t="s">
        <v>3356</v>
      </c>
      <c r="L13" s="89"/>
      <c r="M13" s="101" t="s">
        <v>1629</v>
      </c>
      <c r="N13" s="85" t="s">
        <v>3368</v>
      </c>
      <c r="O13" s="85" t="s">
        <v>3358</v>
      </c>
      <c r="P13" s="420"/>
      <c r="Q13" s="85" t="s">
        <v>3369</v>
      </c>
      <c r="R13" s="85" t="s">
        <v>1704</v>
      </c>
      <c r="S13" s="420"/>
    </row>
    <row r="14" spans="1:19" s="186" customFormat="1" ht="63.75" x14ac:dyDescent="0.25">
      <c r="A14" s="81">
        <f>Fielddefinitions!A14</f>
        <v>59</v>
      </c>
      <c r="B14" s="199">
        <v>3068</v>
      </c>
      <c r="C14" s="81" t="str">
        <f>VLOOKUP(A14,Fielddefinitions!A:B,2,FALSE)</f>
        <v>Is Trade Item An Invoice Unit</v>
      </c>
      <c r="D14" s="81" t="str">
        <f>VLOOKUP(A14,Fielddefinitions!A:T,20,FALSE)</f>
        <v>isTradeItemAnInvoiceUnit</v>
      </c>
      <c r="E14" s="81" t="str">
        <f>VLOOKUP(A14,Fielddefinitions!A:P,16,FALSE)</f>
        <v>Yes</v>
      </c>
      <c r="F14" s="85" t="s">
        <v>3370</v>
      </c>
      <c r="G14" s="85" t="s">
        <v>176</v>
      </c>
      <c r="H14" s="93" t="s">
        <v>1660</v>
      </c>
      <c r="I14" s="104"/>
      <c r="J14" s="101" t="s">
        <v>1627</v>
      </c>
      <c r="K14" s="89" t="s">
        <v>3356</v>
      </c>
      <c r="L14" s="89"/>
      <c r="M14" s="101" t="s">
        <v>1629</v>
      </c>
      <c r="N14" s="85" t="s">
        <v>3371</v>
      </c>
      <c r="O14" s="85" t="s">
        <v>3358</v>
      </c>
      <c r="P14" s="273" t="s">
        <v>5077</v>
      </c>
      <c r="Q14" s="85" t="s">
        <v>3372</v>
      </c>
      <c r="R14" s="85" t="s">
        <v>1704</v>
      </c>
      <c r="S14" s="420"/>
    </row>
    <row r="15" spans="1:19" s="223" customFormat="1" ht="63.75" x14ac:dyDescent="0.25">
      <c r="A15" s="221">
        <f>Fielddefinitions!A15</f>
        <v>3908</v>
      </c>
      <c r="B15" s="222">
        <v>3717</v>
      </c>
      <c r="C15" s="221" t="str">
        <f>VLOOKUP(A15,Fielddefinitions!A:B,2,FALSE)</f>
        <v>Is Trade Item A Variable Unit</v>
      </c>
      <c r="D15" s="221" t="str">
        <f>VLOOKUP(A15,Fielddefinitions!A:T,20,FALSE)</f>
        <v>isTradeItemAVariableUnit</v>
      </c>
      <c r="E15" s="221" t="str">
        <f>VLOOKUP(A15,Fielddefinitions!A:P,16,FALSE)</f>
        <v>Yes</v>
      </c>
      <c r="F15" s="192" t="s">
        <v>3373</v>
      </c>
      <c r="G15" s="192" t="s">
        <v>176</v>
      </c>
      <c r="H15" s="99" t="s">
        <v>206</v>
      </c>
      <c r="I15" s="192"/>
      <c r="J15" s="224" t="s">
        <v>1627</v>
      </c>
      <c r="K15" s="91" t="s">
        <v>3356</v>
      </c>
      <c r="L15" s="227"/>
      <c r="M15" s="224" t="s">
        <v>1629</v>
      </c>
      <c r="N15" s="192" t="s">
        <v>3374</v>
      </c>
      <c r="O15" s="192" t="s">
        <v>3358</v>
      </c>
      <c r="P15" s="422"/>
      <c r="Q15" s="192" t="s">
        <v>5019</v>
      </c>
      <c r="R15" s="85" t="s">
        <v>1704</v>
      </c>
      <c r="S15" s="422"/>
    </row>
    <row r="16" spans="1:19" s="223" customFormat="1" ht="51" x14ac:dyDescent="0.25">
      <c r="A16" s="221">
        <f>Fielddefinitions!A16</f>
        <v>144</v>
      </c>
      <c r="B16" s="222">
        <v>3254</v>
      </c>
      <c r="C16" s="221" t="str">
        <f>VLOOKUP(A16,Fielddefinitions!A:B,2,FALSE)</f>
        <v>Effective Date Time</v>
      </c>
      <c r="D16" s="221" t="str">
        <f>VLOOKUP(A16,Fielddefinitions!A:T,20,FALSE)</f>
        <v>effectiveDateTime</v>
      </c>
      <c r="E16" s="221" t="str">
        <f>VLOOKUP(A16,Fielddefinitions!A:P,16,FALSE)</f>
        <v>Yes</v>
      </c>
      <c r="F16" s="192" t="s">
        <v>3375</v>
      </c>
      <c r="G16" s="91" t="s">
        <v>214</v>
      </c>
      <c r="H16" s="99" t="s">
        <v>1663</v>
      </c>
      <c r="I16" s="233"/>
      <c r="J16" s="224" t="s">
        <v>1627</v>
      </c>
      <c r="K16" s="234">
        <v>43147</v>
      </c>
      <c r="L16" s="91"/>
      <c r="M16" s="224" t="s">
        <v>1629</v>
      </c>
      <c r="N16" s="192" t="s">
        <v>3376</v>
      </c>
      <c r="O16" s="192" t="s">
        <v>3377</v>
      </c>
      <c r="P16" s="192" t="s">
        <v>3378</v>
      </c>
      <c r="Q16" s="224" t="s">
        <v>3379</v>
      </c>
      <c r="R16" s="230" t="s">
        <v>3380</v>
      </c>
      <c r="S16" s="230" t="s">
        <v>3381</v>
      </c>
    </row>
    <row r="17" spans="1:19" s="223" customFormat="1" ht="51" x14ac:dyDescent="0.25">
      <c r="A17" s="221">
        <f>Fielddefinitions!A17</f>
        <v>1025</v>
      </c>
      <c r="B17" s="222">
        <v>584</v>
      </c>
      <c r="C17" s="221" t="str">
        <f>VLOOKUP(A17,Fielddefinitions!A:B,2,FALSE)</f>
        <v>Start Availability Date Time</v>
      </c>
      <c r="D17" s="221" t="str">
        <f>VLOOKUP(A17,Fielddefinitions!A:T,20,FALSE)</f>
        <v>startAvailabilityDateTime</v>
      </c>
      <c r="E17" s="221" t="str">
        <f>VLOOKUP(A17,Fielddefinitions!A:P,16,FALSE)</f>
        <v>Yes</v>
      </c>
      <c r="F17" s="192" t="s">
        <v>3382</v>
      </c>
      <c r="G17" s="91" t="s">
        <v>214</v>
      </c>
      <c r="H17" s="99" t="s">
        <v>222</v>
      </c>
      <c r="I17" s="227"/>
      <c r="J17" s="224" t="s">
        <v>1627</v>
      </c>
      <c r="K17" s="234">
        <v>43153</v>
      </c>
      <c r="L17" s="91"/>
      <c r="M17" s="224" t="s">
        <v>1629</v>
      </c>
      <c r="N17" s="192" t="s">
        <v>3383</v>
      </c>
      <c r="O17" s="192" t="s">
        <v>3384</v>
      </c>
      <c r="P17" s="423"/>
      <c r="Q17" s="224" t="s">
        <v>5023</v>
      </c>
      <c r="R17" s="230" t="s">
        <v>5037</v>
      </c>
      <c r="S17" s="423"/>
    </row>
    <row r="18" spans="1:19" s="223" customFormat="1" ht="51" x14ac:dyDescent="0.25">
      <c r="A18" s="221">
        <f>Fielddefinitions!A18</f>
        <v>1002</v>
      </c>
      <c r="B18" s="222">
        <v>560</v>
      </c>
      <c r="C18" s="221" t="str">
        <f>VLOOKUP(A18,Fielddefinitions!A:B,2,FALSE)</f>
        <v>End Availability Date Time</v>
      </c>
      <c r="D18" s="221" t="str">
        <f>VLOOKUP(A18,Fielddefinitions!A:T,20,FALSE)</f>
        <v>endAvailabilityDateTime</v>
      </c>
      <c r="E18" s="221" t="str">
        <f>VLOOKUP(A18,Fielddefinitions!A:P,16,FALSE)</f>
        <v>No</v>
      </c>
      <c r="F18" s="192" t="s">
        <v>3385</v>
      </c>
      <c r="G18" s="91" t="s">
        <v>214</v>
      </c>
      <c r="H18" s="99" t="s">
        <v>230</v>
      </c>
      <c r="I18" s="192"/>
      <c r="J18" s="224" t="s">
        <v>2065</v>
      </c>
      <c r="K18" s="234">
        <v>45861</v>
      </c>
      <c r="L18" s="91"/>
      <c r="M18" s="224" t="s">
        <v>1629</v>
      </c>
      <c r="N18" s="192" t="s">
        <v>3386</v>
      </c>
      <c r="O18" s="192" t="s">
        <v>3387</v>
      </c>
      <c r="P18" s="423"/>
      <c r="Q18" s="224" t="s">
        <v>5038</v>
      </c>
      <c r="R18" s="230" t="s">
        <v>5039</v>
      </c>
      <c r="S18" s="423"/>
    </row>
    <row r="19" spans="1:19" s="223" customFormat="1" ht="38.25" x14ac:dyDescent="0.25">
      <c r="A19" s="221">
        <f>Fielddefinitions!A19</f>
        <v>161</v>
      </c>
      <c r="B19" s="222">
        <v>3122</v>
      </c>
      <c r="C19" s="221" t="str">
        <f>VLOOKUP(A19,Fielddefinitions!A:B,2,FALSE)</f>
        <v>Global Product Classification: GPC Brick</v>
      </c>
      <c r="D19" s="221" t="str">
        <f>VLOOKUP(A19,Fielddefinitions!A:T,20,FALSE)</f>
        <v>gpcCategoryCode</v>
      </c>
      <c r="E19" s="221" t="str">
        <f>VLOOKUP(A19,Fielddefinitions!A:P,16,FALSE)</f>
        <v>Yes</v>
      </c>
      <c r="F19" s="192" t="s">
        <v>3388</v>
      </c>
      <c r="G19" s="192" t="s">
        <v>240</v>
      </c>
      <c r="H19" s="192" t="s">
        <v>1673</v>
      </c>
      <c r="I19" s="192"/>
      <c r="J19" s="224" t="s">
        <v>1627</v>
      </c>
      <c r="K19" s="91" t="s">
        <v>3389</v>
      </c>
      <c r="L19" s="91"/>
      <c r="M19" s="224" t="s">
        <v>1629</v>
      </c>
      <c r="N19" s="192" t="s">
        <v>3390</v>
      </c>
      <c r="O19" s="192" t="s">
        <v>3391</v>
      </c>
      <c r="P19" s="192" t="s">
        <v>3392</v>
      </c>
      <c r="Q19" s="224" t="s">
        <v>3393</v>
      </c>
      <c r="R19" s="230" t="s">
        <v>3394</v>
      </c>
      <c r="S19" s="230" t="s">
        <v>3395</v>
      </c>
    </row>
    <row r="20" spans="1:19" s="223" customFormat="1" ht="76.5" x14ac:dyDescent="0.25">
      <c r="A20" s="221">
        <f>Fielddefinitions!A20</f>
        <v>83</v>
      </c>
      <c r="B20" s="222">
        <v>3088</v>
      </c>
      <c r="C20" s="221" t="str">
        <f>VLOOKUP(A20,Fielddefinitions!A:B,2,FALSE)</f>
        <v>Information Provider GLN</v>
      </c>
      <c r="D20" s="221" t="str">
        <f>VLOOKUP(A20,Fielddefinitions!A:T,20,FALSE)</f>
        <v>gln</v>
      </c>
      <c r="E20" s="221" t="str">
        <f>VLOOKUP(A20,Fielddefinitions!A:P,16,FALSE)</f>
        <v>Yes</v>
      </c>
      <c r="F20" s="192" t="s">
        <v>3396</v>
      </c>
      <c r="G20" s="192" t="s">
        <v>418</v>
      </c>
      <c r="H20" s="99" t="s">
        <v>1676</v>
      </c>
      <c r="I20" s="192"/>
      <c r="J20" s="224" t="s">
        <v>1627</v>
      </c>
      <c r="K20" s="235">
        <v>8710013107231</v>
      </c>
      <c r="L20" s="91" t="s">
        <v>3397</v>
      </c>
      <c r="M20" s="224" t="s">
        <v>1629</v>
      </c>
      <c r="N20" s="192" t="s">
        <v>3398</v>
      </c>
      <c r="O20" s="192" t="s">
        <v>5022</v>
      </c>
      <c r="P20" s="422"/>
      <c r="Q20" s="224" t="s">
        <v>5020</v>
      </c>
      <c r="R20" s="230" t="s">
        <v>5021</v>
      </c>
      <c r="S20" s="422"/>
    </row>
    <row r="21" spans="1:19" s="223" customFormat="1" ht="38.25" x14ac:dyDescent="0.25">
      <c r="A21" s="221">
        <f>Fielddefinitions!A21</f>
        <v>85</v>
      </c>
      <c r="B21" s="222">
        <v>3090</v>
      </c>
      <c r="C21" s="221" t="str">
        <f>VLOOKUP(A21,Fielddefinitions!A:B,2,FALSE)</f>
        <v>Information Provider Name</v>
      </c>
      <c r="D21" s="221" t="str">
        <f>VLOOKUP(A21,Fielddefinitions!A:T,20,FALSE)</f>
        <v>partyName</v>
      </c>
      <c r="E21" s="221" t="str">
        <f>VLOOKUP(A21,Fielddefinitions!A:P,16,FALSE)</f>
        <v>Yes</v>
      </c>
      <c r="F21" s="231" t="s">
        <v>3399</v>
      </c>
      <c r="G21" s="192" t="s">
        <v>3400</v>
      </c>
      <c r="H21" s="99" t="s">
        <v>254</v>
      </c>
      <c r="I21" s="192"/>
      <c r="J21" s="224" t="s">
        <v>1627</v>
      </c>
      <c r="K21" s="232" t="s">
        <v>255</v>
      </c>
      <c r="L21" s="91" t="s">
        <v>3397</v>
      </c>
      <c r="M21" s="224" t="s">
        <v>1629</v>
      </c>
      <c r="N21" s="192" t="s">
        <v>3401</v>
      </c>
      <c r="O21" s="192" t="s">
        <v>3402</v>
      </c>
      <c r="P21" s="192"/>
      <c r="Q21" s="224" t="s">
        <v>3403</v>
      </c>
      <c r="R21" s="230" t="s">
        <v>3404</v>
      </c>
      <c r="S21" s="192" t="s">
        <v>5071</v>
      </c>
    </row>
    <row r="22" spans="1:19" s="186" customFormat="1" ht="38.25" x14ac:dyDescent="0.25">
      <c r="A22" s="81">
        <f>Fielddefinitions!A22</f>
        <v>3541</v>
      </c>
      <c r="B22" s="199">
        <v>3336</v>
      </c>
      <c r="C22" s="81" t="str">
        <f>VLOOKUP(A22,Fielddefinitions!A:B,2,FALSE)</f>
        <v>Brand Name</v>
      </c>
      <c r="D22" s="81" t="str">
        <f>VLOOKUP(A22,Fielddefinitions!A:T,20,FALSE)</f>
        <v>brandName</v>
      </c>
      <c r="E22" s="81" t="str">
        <f>VLOOKUP(A22,Fielddefinitions!A:P,16,FALSE)</f>
        <v>No</v>
      </c>
      <c r="F22" s="192" t="s">
        <v>3405</v>
      </c>
      <c r="G22" s="192" t="s">
        <v>3406</v>
      </c>
      <c r="H22" s="192" t="s">
        <v>1680</v>
      </c>
      <c r="I22" s="192"/>
      <c r="J22" s="101" t="s">
        <v>1627</v>
      </c>
      <c r="K22" s="298" t="s">
        <v>263</v>
      </c>
      <c r="L22" s="89"/>
      <c r="M22" s="101" t="s">
        <v>1629</v>
      </c>
      <c r="N22" s="192" t="s">
        <v>3407</v>
      </c>
      <c r="O22" s="192" t="s">
        <v>3408</v>
      </c>
      <c r="P22" s="85" t="s">
        <v>3409</v>
      </c>
      <c r="Q22" s="209" t="s">
        <v>3410</v>
      </c>
      <c r="R22" s="208" t="s">
        <v>3411</v>
      </c>
      <c r="S22" s="208" t="s">
        <v>3412</v>
      </c>
    </row>
    <row r="23" spans="1:19" s="186" customFormat="1" ht="51" x14ac:dyDescent="0.25">
      <c r="A23" s="81">
        <f>Fielddefinitions!A23</f>
        <v>3508</v>
      </c>
      <c r="B23" s="199">
        <v>3301</v>
      </c>
      <c r="C23" s="81" t="str">
        <f>VLOOKUP(A23,Fielddefinitions!A:B,2,FALSE)</f>
        <v>Functional Name</v>
      </c>
      <c r="D23" s="81" t="str">
        <f>VLOOKUP(A23,Fielddefinitions!A:T,20,FALSE)</f>
        <v>functionalName</v>
      </c>
      <c r="E23" s="81" t="str">
        <f>VLOOKUP(A23,Fielddefinitions!A:P,16,FALSE)</f>
        <v>No</v>
      </c>
      <c r="F23" s="226" t="s">
        <v>3413</v>
      </c>
      <c r="G23" s="192">
        <v>35</v>
      </c>
      <c r="H23" s="192" t="s">
        <v>1682</v>
      </c>
      <c r="I23" s="226"/>
      <c r="J23" s="101" t="s">
        <v>1627</v>
      </c>
      <c r="K23" s="80" t="s">
        <v>3414</v>
      </c>
      <c r="L23" s="89"/>
      <c r="M23" s="101" t="s">
        <v>1629</v>
      </c>
      <c r="N23" s="226" t="s">
        <v>3415</v>
      </c>
      <c r="O23" s="224" t="s">
        <v>3416</v>
      </c>
      <c r="P23" s="420"/>
      <c r="Q23" s="392" t="s">
        <v>5025</v>
      </c>
      <c r="R23" s="416" t="s">
        <v>5024</v>
      </c>
      <c r="S23" s="420"/>
    </row>
    <row r="24" spans="1:19" s="186" customFormat="1" ht="38.25" x14ac:dyDescent="0.25">
      <c r="A24" s="81">
        <f>Fielddefinitions!A24</f>
        <v>3509</v>
      </c>
      <c r="B24" s="199">
        <v>3301</v>
      </c>
      <c r="C24" s="81" t="str">
        <f>VLOOKUP(A24,Fielddefinitions!A:B,2,FALSE)</f>
        <v>Functional Name - Language Code</v>
      </c>
      <c r="D24" s="81" t="str">
        <f>VLOOKUP(A24,Fielddefinitions!A:T,20,FALSE)</f>
        <v xml:space="preserve">functionalName/@languageCode
</v>
      </c>
      <c r="E24" s="81" t="str">
        <f>VLOOKUP(A24,Fielddefinitions!A:P,16,FALSE)</f>
        <v>No</v>
      </c>
      <c r="F24" s="226" t="s">
        <v>3417</v>
      </c>
      <c r="G24" s="192" t="s">
        <v>147</v>
      </c>
      <c r="H24" s="192" t="s">
        <v>277</v>
      </c>
      <c r="I24" s="226"/>
      <c r="J24" s="101" t="s">
        <v>1627</v>
      </c>
      <c r="K24" s="80" t="s">
        <v>1034</v>
      </c>
      <c r="L24" s="89"/>
      <c r="M24" s="101" t="s">
        <v>1629</v>
      </c>
      <c r="N24" s="192" t="s">
        <v>3418</v>
      </c>
      <c r="O24" s="224" t="s">
        <v>3419</v>
      </c>
      <c r="P24" s="420" t="s">
        <v>3420</v>
      </c>
      <c r="Q24" s="392" t="s">
        <v>3421</v>
      </c>
      <c r="R24" s="417" t="s">
        <v>3422</v>
      </c>
      <c r="S24" s="420" t="s">
        <v>3423</v>
      </c>
    </row>
    <row r="25" spans="1:19" s="186" customFormat="1" ht="76.5" x14ac:dyDescent="0.25">
      <c r="A25" s="81">
        <f>Fielddefinitions!A25</f>
        <v>3504</v>
      </c>
      <c r="B25" s="199">
        <v>3293</v>
      </c>
      <c r="C25" s="81" t="str">
        <f>VLOOKUP(A25,Fielddefinitions!A:B,2,FALSE)</f>
        <v>Additional Trade Item Description</v>
      </c>
      <c r="D25" s="81" t="str">
        <f>VLOOKUP(A25,Fielddefinitions!A:T,20,FALSE)</f>
        <v>additionalTradeItemDescription</v>
      </c>
      <c r="E25" s="81" t="str">
        <f>VLOOKUP(A25,Fielddefinitions!A:P,16,FALSE)</f>
        <v>No</v>
      </c>
      <c r="F25" s="192" t="s">
        <v>3424</v>
      </c>
      <c r="G25" s="192" t="s">
        <v>3425</v>
      </c>
      <c r="H25" s="99" t="s">
        <v>1687</v>
      </c>
      <c r="I25" s="192"/>
      <c r="J25" s="101" t="s">
        <v>1032</v>
      </c>
      <c r="K25" s="93" t="s">
        <v>3426</v>
      </c>
      <c r="L25" s="89"/>
      <c r="M25" s="101" t="s">
        <v>1629</v>
      </c>
      <c r="N25" s="192" t="s">
        <v>3427</v>
      </c>
      <c r="O25" s="192" t="s">
        <v>3428</v>
      </c>
      <c r="P25" s="420"/>
      <c r="Q25" s="392" t="s">
        <v>5058</v>
      </c>
      <c r="R25" s="417" t="s">
        <v>5059</v>
      </c>
      <c r="S25" s="420"/>
    </row>
    <row r="26" spans="1:19" s="186" customFormat="1" ht="38.25" x14ac:dyDescent="0.25">
      <c r="A26" s="81">
        <f>Fielddefinitions!A26</f>
        <v>3505</v>
      </c>
      <c r="B26" s="228">
        <v>3293</v>
      </c>
      <c r="C26" s="81" t="str">
        <f>VLOOKUP(A26,Fielddefinitions!A:B,2,FALSE)</f>
        <v>Additional Trade Item Description - Language Code</v>
      </c>
      <c r="D26" s="81" t="str">
        <f>VLOOKUP(A26,Fielddefinitions!A:T,20,FALSE)</f>
        <v>languageCode</v>
      </c>
      <c r="E26" s="81" t="str">
        <f>VLOOKUP(A26,Fielddefinitions!A:P,16,FALSE)</f>
        <v>No</v>
      </c>
      <c r="F26" s="192" t="s">
        <v>3429</v>
      </c>
      <c r="G26" s="192" t="s">
        <v>147</v>
      </c>
      <c r="H26" s="99" t="s">
        <v>294</v>
      </c>
      <c r="I26" s="192"/>
      <c r="J26" s="101" t="s">
        <v>1032</v>
      </c>
      <c r="K26" s="89" t="s">
        <v>1034</v>
      </c>
      <c r="L26" s="89"/>
      <c r="M26" s="101" t="s">
        <v>1629</v>
      </c>
      <c r="N26" s="192" t="s">
        <v>3418</v>
      </c>
      <c r="O26" s="192" t="s">
        <v>3430</v>
      </c>
      <c r="P26" s="420" t="s">
        <v>3420</v>
      </c>
      <c r="Q26" s="392" t="s">
        <v>3421</v>
      </c>
      <c r="R26" s="417" t="s">
        <v>3422</v>
      </c>
      <c r="S26" s="420" t="s">
        <v>3423</v>
      </c>
    </row>
    <row r="27" spans="1:19" s="186" customFormat="1" ht="178.5" x14ac:dyDescent="0.25">
      <c r="A27" s="81">
        <f>Fielddefinitions!A27</f>
        <v>3517</v>
      </c>
      <c r="B27" s="199">
        <v>3318</v>
      </c>
      <c r="C27" s="81" t="str">
        <f>VLOOKUP(A27,Fielddefinitions!A:B,2,FALSE)</f>
        <v>Trade Item Description</v>
      </c>
      <c r="D27" s="81" t="str">
        <f>VLOOKUP(A27,Fielddefinitions!A:T,20,FALSE)</f>
        <v>tradeItemDescription</v>
      </c>
      <c r="E27" s="81" t="str">
        <f>VLOOKUP(A27,Fielddefinitions!A:P,16,FALSE)</f>
        <v>No</v>
      </c>
      <c r="F27" s="91" t="s">
        <v>3431</v>
      </c>
      <c r="G27" s="192">
        <v>200</v>
      </c>
      <c r="H27" s="99" t="s">
        <v>1697</v>
      </c>
      <c r="I27" s="227"/>
      <c r="J27" s="101" t="s">
        <v>1627</v>
      </c>
      <c r="K27" s="93" t="s">
        <v>3432</v>
      </c>
      <c r="L27" s="85" t="s">
        <v>3433</v>
      </c>
      <c r="M27" s="101" t="s">
        <v>1629</v>
      </c>
      <c r="N27" s="192" t="s">
        <v>3434</v>
      </c>
      <c r="O27" s="192" t="s">
        <v>3435</v>
      </c>
      <c r="P27" s="420"/>
      <c r="Q27" s="392" t="s">
        <v>5026</v>
      </c>
      <c r="R27" s="417" t="s">
        <v>5027</v>
      </c>
      <c r="S27" s="420"/>
    </row>
    <row r="28" spans="1:19" s="186" customFormat="1" ht="38.25" x14ac:dyDescent="0.25">
      <c r="A28" s="81">
        <f>Fielddefinitions!A28</f>
        <v>3518</v>
      </c>
      <c r="B28" s="222">
        <v>3318</v>
      </c>
      <c r="C28" s="81" t="str">
        <f>VLOOKUP(A28,Fielddefinitions!A:B,2,FALSE)</f>
        <v>Trade Item Description - Language Code</v>
      </c>
      <c r="D28" s="81" t="str">
        <f>VLOOKUP(A28,Fielddefinitions!A:T,20,FALSE)</f>
        <v>languageCode</v>
      </c>
      <c r="E28" s="81" t="str">
        <f>VLOOKUP(A28,Fielddefinitions!A:P,16,FALSE)</f>
        <v>No</v>
      </c>
      <c r="F28" s="91" t="s">
        <v>3436</v>
      </c>
      <c r="G28" s="192" t="s">
        <v>147</v>
      </c>
      <c r="H28" s="99" t="s">
        <v>294</v>
      </c>
      <c r="I28" s="227"/>
      <c r="J28" s="101" t="s">
        <v>1627</v>
      </c>
      <c r="K28" s="93" t="s">
        <v>1034</v>
      </c>
      <c r="L28" s="209" t="s">
        <v>3437</v>
      </c>
      <c r="M28" s="101" t="s">
        <v>1629</v>
      </c>
      <c r="N28" s="192" t="s">
        <v>3418</v>
      </c>
      <c r="O28" s="224" t="s">
        <v>3419</v>
      </c>
      <c r="P28" s="420" t="s">
        <v>3420</v>
      </c>
      <c r="Q28" s="392" t="s">
        <v>3421</v>
      </c>
      <c r="R28" s="417" t="s">
        <v>3422</v>
      </c>
      <c r="S28" s="420" t="s">
        <v>3423</v>
      </c>
    </row>
    <row r="29" spans="1:19" s="186" customFormat="1" ht="51" x14ac:dyDescent="0.25">
      <c r="A29" s="81">
        <f>Fielddefinitions!A29</f>
        <v>2306</v>
      </c>
      <c r="B29" s="199">
        <v>1831</v>
      </c>
      <c r="C29" s="81" t="str">
        <f>VLOOKUP(A29,Fielddefinitions!A:B,2,FALSE)</f>
        <v>Has Batch Number</v>
      </c>
      <c r="D29" s="81" t="str">
        <f>VLOOKUP(A29,Fielddefinitions!A:T,20,FALSE)</f>
        <v>hasBatchNumber</v>
      </c>
      <c r="E29" s="81" t="str">
        <f>VLOOKUP(A29,Fielddefinitions!A:P,16,FALSE)</f>
        <v>No</v>
      </c>
      <c r="F29" s="192" t="s">
        <v>3438</v>
      </c>
      <c r="G29" s="192" t="s">
        <v>176</v>
      </c>
      <c r="H29" s="91" t="s">
        <v>1704</v>
      </c>
      <c r="I29" s="91"/>
      <c r="J29" s="101" t="s">
        <v>1627</v>
      </c>
      <c r="K29" s="93" t="s">
        <v>2010</v>
      </c>
      <c r="L29" s="209" t="s">
        <v>3439</v>
      </c>
      <c r="M29" s="89" t="s">
        <v>1629</v>
      </c>
      <c r="N29" s="192" t="s">
        <v>3440</v>
      </c>
      <c r="O29" s="224" t="s">
        <v>3358</v>
      </c>
      <c r="P29" s="420"/>
      <c r="Q29" s="392" t="s">
        <v>5028</v>
      </c>
      <c r="R29" s="85" t="s">
        <v>1704</v>
      </c>
      <c r="S29" s="420"/>
    </row>
    <row r="30" spans="1:19" s="186" customFormat="1" ht="89.25" x14ac:dyDescent="0.25">
      <c r="A30" s="81">
        <f>Fielddefinitions!A30</f>
        <v>2315</v>
      </c>
      <c r="B30" s="199">
        <v>1840</v>
      </c>
      <c r="C30" s="81" t="str">
        <f>VLOOKUP(A30,Fielddefinitions!A:B,2,FALSE)</f>
        <v>Serial Number Location Code</v>
      </c>
      <c r="D30" s="81" t="str">
        <f>VLOOKUP(A30,Fielddefinitions!A:T,20,FALSE)</f>
        <v>serialNumberLocationCode</v>
      </c>
      <c r="E30" s="81" t="str">
        <f>VLOOKUP(A30,Fielddefinitions!A:P,16,FALSE)</f>
        <v>No</v>
      </c>
      <c r="F30" s="192" t="s">
        <v>3441</v>
      </c>
      <c r="G30" s="91" t="s">
        <v>147</v>
      </c>
      <c r="H30" s="91" t="s">
        <v>1710</v>
      </c>
      <c r="I30" s="91" t="s">
        <v>3442</v>
      </c>
      <c r="J30" s="101" t="s">
        <v>1627</v>
      </c>
      <c r="K30" s="93" t="s">
        <v>318</v>
      </c>
      <c r="L30" s="85" t="s">
        <v>3443</v>
      </c>
      <c r="M30" s="89" t="s">
        <v>1629</v>
      </c>
      <c r="N30" s="192" t="s">
        <v>3444</v>
      </c>
      <c r="O30" s="192" t="s">
        <v>3445</v>
      </c>
      <c r="P30" s="420" t="s">
        <v>3446</v>
      </c>
      <c r="Q30" s="392" t="s">
        <v>3447</v>
      </c>
      <c r="R30" s="417" t="s">
        <v>3448</v>
      </c>
      <c r="S30" s="420" t="s">
        <v>3449</v>
      </c>
    </row>
    <row r="31" spans="1:19" s="186" customFormat="1" ht="280.5" x14ac:dyDescent="0.25">
      <c r="A31" s="81">
        <f>Fielddefinitions!A31</f>
        <v>3733</v>
      </c>
      <c r="B31" s="199">
        <v>3510</v>
      </c>
      <c r="C31" s="81" t="str">
        <f>VLOOKUP(A31,Fielddefinitions!A:B,2,FALSE)</f>
        <v>Net Content</v>
      </c>
      <c r="D31" s="81" t="str">
        <f>VLOOKUP(A31,Fielddefinitions!A:T,20,FALSE)</f>
        <v>netContent</v>
      </c>
      <c r="E31" s="81" t="str">
        <f>VLOOKUP(A31,Fielddefinitions!A:P,16,FALSE)</f>
        <v>No</v>
      </c>
      <c r="F31" s="226" t="s">
        <v>3450</v>
      </c>
      <c r="G31" s="226" t="s">
        <v>125</v>
      </c>
      <c r="H31" s="226" t="s">
        <v>324</v>
      </c>
      <c r="I31" s="226" t="s">
        <v>486</v>
      </c>
      <c r="J31" s="101" t="s">
        <v>1627</v>
      </c>
      <c r="K31" s="80" t="s">
        <v>3451</v>
      </c>
      <c r="L31" s="80"/>
      <c r="M31" s="91" t="s">
        <v>3452</v>
      </c>
      <c r="N31" s="226" t="s">
        <v>3453</v>
      </c>
      <c r="O31" s="226" t="s">
        <v>3454</v>
      </c>
      <c r="P31" s="80"/>
      <c r="Q31" s="392" t="s">
        <v>3455</v>
      </c>
      <c r="R31" s="417" t="s">
        <v>3456</v>
      </c>
      <c r="S31" s="208" t="s">
        <v>568</v>
      </c>
    </row>
    <row r="32" spans="1:19" s="186" customFormat="1" ht="89.25" x14ac:dyDescent="0.25">
      <c r="A32" s="81">
        <f>Fielddefinitions!A32</f>
        <v>3734</v>
      </c>
      <c r="B32" s="199">
        <v>3510</v>
      </c>
      <c r="C32" s="81" t="str">
        <f>VLOOKUP(A32,Fielddefinitions!A:B,2,FALSE)</f>
        <v>Net Content UOM</v>
      </c>
      <c r="D32" s="81" t="str">
        <f>VLOOKUP(A32,Fielddefinitions!A:T,20,FALSE)</f>
        <v>measurementUnitCode</v>
      </c>
      <c r="E32" s="81" t="str">
        <f>VLOOKUP(A32,Fielddefinitions!A:P,16,FALSE)</f>
        <v>No</v>
      </c>
      <c r="F32" s="226" t="s">
        <v>3457</v>
      </c>
      <c r="G32" s="226" t="s">
        <v>147</v>
      </c>
      <c r="H32" s="226" t="s">
        <v>329</v>
      </c>
      <c r="I32" s="226" t="s">
        <v>3458</v>
      </c>
      <c r="J32" s="101" t="s">
        <v>1627</v>
      </c>
      <c r="K32" s="81" t="s">
        <v>3459</v>
      </c>
      <c r="L32" s="81"/>
      <c r="M32" s="91" t="s">
        <v>3452</v>
      </c>
      <c r="N32" s="226" t="s">
        <v>3460</v>
      </c>
      <c r="O32" s="226" t="s">
        <v>3461</v>
      </c>
      <c r="P32" s="424" t="s">
        <v>3462</v>
      </c>
      <c r="Q32" s="392" t="s">
        <v>3463</v>
      </c>
      <c r="R32" s="417" t="s">
        <v>3464</v>
      </c>
      <c r="S32" s="424" t="s">
        <v>3465</v>
      </c>
    </row>
    <row r="33" spans="1:19" s="186" customFormat="1" ht="51" x14ac:dyDescent="0.25">
      <c r="A33" s="81">
        <f>Fielddefinitions!A33</f>
        <v>2334</v>
      </c>
      <c r="B33" s="199">
        <v>1847</v>
      </c>
      <c r="C33" s="81" t="str">
        <f>VLOOKUP(A33,Fielddefinitions!A:B,2,FALSE)</f>
        <v>Trade Item Date On Packaging Type Code</v>
      </c>
      <c r="D33" s="81" t="str">
        <f>VLOOKUP(A33,Fielddefinitions!A:T,20,FALSE)</f>
        <v>tradeItemDateOnPackagingTypeCode</v>
      </c>
      <c r="E33" s="81" t="str">
        <f>VLOOKUP(A33,Fielddefinitions!A:P,16,FALSE)</f>
        <v>No</v>
      </c>
      <c r="F33" s="192" t="s">
        <v>3466</v>
      </c>
      <c r="G33" s="91" t="s">
        <v>147</v>
      </c>
      <c r="H33" s="224" t="s">
        <v>1720</v>
      </c>
      <c r="I33" s="230" t="s">
        <v>3467</v>
      </c>
      <c r="J33" s="101" t="s">
        <v>1627</v>
      </c>
      <c r="K33" s="93" t="s">
        <v>341</v>
      </c>
      <c r="L33" s="93"/>
      <c r="M33" s="89" t="s">
        <v>1736</v>
      </c>
      <c r="N33" s="192" t="s">
        <v>3468</v>
      </c>
      <c r="O33" s="224" t="s">
        <v>3469</v>
      </c>
      <c r="P33" s="425" t="s">
        <v>3470</v>
      </c>
      <c r="Q33" s="417" t="s">
        <v>3471</v>
      </c>
      <c r="R33" s="417" t="s">
        <v>3472</v>
      </c>
      <c r="S33" s="425" t="s">
        <v>3473</v>
      </c>
    </row>
    <row r="34" spans="1:19" s="186" customFormat="1" ht="38.25" x14ac:dyDescent="0.25">
      <c r="A34" s="81">
        <f>Fielddefinitions!A34</f>
        <v>127</v>
      </c>
      <c r="B34" s="199">
        <v>3182</v>
      </c>
      <c r="C34" s="81" t="str">
        <f>VLOOKUP(A34,Fielddefinitions!A:B,2,FALSE)</f>
        <v>Contact Type Code</v>
      </c>
      <c r="D34" s="81" t="str">
        <f>VLOOKUP(A34,Fielddefinitions!A:T,20,FALSE)</f>
        <v>contactTypeCode</v>
      </c>
      <c r="E34" s="81" t="str">
        <f>VLOOKUP(A34,Fielddefinitions!A:P,16,FALSE)</f>
        <v>No</v>
      </c>
      <c r="F34" s="192" t="s">
        <v>3474</v>
      </c>
      <c r="G34" s="104" t="s">
        <v>1698</v>
      </c>
      <c r="H34" s="99" t="s">
        <v>347</v>
      </c>
      <c r="I34" s="104"/>
      <c r="J34" s="101" t="s">
        <v>1032</v>
      </c>
      <c r="K34" s="93" t="s">
        <v>3475</v>
      </c>
      <c r="L34" s="104"/>
      <c r="M34" s="89" t="s">
        <v>1629</v>
      </c>
      <c r="N34" s="192" t="s">
        <v>3476</v>
      </c>
      <c r="O34" s="224" t="s">
        <v>3477</v>
      </c>
      <c r="P34" s="420"/>
      <c r="Q34" s="85" t="s">
        <v>3478</v>
      </c>
      <c r="R34" s="85" t="s">
        <v>3479</v>
      </c>
      <c r="S34" s="85"/>
    </row>
    <row r="35" spans="1:19" s="186" customFormat="1" ht="38.25" x14ac:dyDescent="0.25">
      <c r="A35" s="81">
        <f>Fielddefinitions!A35</f>
        <v>134</v>
      </c>
      <c r="B35" s="199">
        <v>3200</v>
      </c>
      <c r="C35" s="81" t="str">
        <f>VLOOKUP(A35,Fielddefinitions!A:B,2,FALSE)</f>
        <v>Communication Channel Code</v>
      </c>
      <c r="D35" s="81" t="str">
        <f>VLOOKUP(A35,Fielddefinitions!A:T,20,FALSE)</f>
        <v>communicationChannelCode</v>
      </c>
      <c r="E35" s="81" t="str">
        <f>VLOOKUP(A35,Fielddefinitions!A:P,16,FALSE)</f>
        <v>No</v>
      </c>
      <c r="F35" s="192" t="s">
        <v>3480</v>
      </c>
      <c r="G35" s="104" t="s">
        <v>1698</v>
      </c>
      <c r="H35" s="99" t="s">
        <v>357</v>
      </c>
      <c r="I35" s="104"/>
      <c r="J35" s="101" t="s">
        <v>1032</v>
      </c>
      <c r="K35" s="93" t="s">
        <v>3481</v>
      </c>
      <c r="L35" s="104"/>
      <c r="M35" s="89" t="s">
        <v>1629</v>
      </c>
      <c r="N35" s="224" t="s">
        <v>3482</v>
      </c>
      <c r="O35" s="192" t="s">
        <v>3483</v>
      </c>
      <c r="P35" s="420"/>
      <c r="Q35" s="85" t="s">
        <v>3484</v>
      </c>
      <c r="R35" s="392" t="s">
        <v>3485</v>
      </c>
      <c r="S35" s="420"/>
    </row>
    <row r="36" spans="1:19" s="186" customFormat="1" ht="38.25" x14ac:dyDescent="0.25">
      <c r="A36" s="81">
        <f>Fielddefinitions!A36</f>
        <v>135</v>
      </c>
      <c r="B36" s="199">
        <v>3201</v>
      </c>
      <c r="C36" s="81" t="str">
        <f>VLOOKUP(A36,Fielddefinitions!A:B,2,FALSE)</f>
        <v>Communication Value</v>
      </c>
      <c r="D36" s="81" t="str">
        <f>VLOOKUP(A36,Fielddefinitions!A:T,20,FALSE)</f>
        <v>communicationValue</v>
      </c>
      <c r="E36" s="81" t="str">
        <f>VLOOKUP(A36,Fielddefinitions!A:P,16,FALSE)</f>
        <v>No</v>
      </c>
      <c r="F36" s="192" t="s">
        <v>3486</v>
      </c>
      <c r="G36" s="91">
        <v>200</v>
      </c>
      <c r="H36" s="224" t="s">
        <v>1731</v>
      </c>
      <c r="I36" s="91"/>
      <c r="J36" s="101" t="s">
        <v>1032</v>
      </c>
      <c r="K36" s="298" t="s">
        <v>3487</v>
      </c>
      <c r="L36" s="89"/>
      <c r="M36" s="89" t="s">
        <v>1629</v>
      </c>
      <c r="N36" s="224" t="s">
        <v>3488</v>
      </c>
      <c r="O36" s="192" t="s">
        <v>3489</v>
      </c>
      <c r="P36" s="420"/>
      <c r="Q36" s="85" t="s">
        <v>5056</v>
      </c>
      <c r="R36" s="392" t="s">
        <v>5057</v>
      </c>
      <c r="S36" s="420"/>
    </row>
    <row r="37" spans="1:19" s="186" customFormat="1" ht="38.25" x14ac:dyDescent="0.25">
      <c r="A37" s="81">
        <f>Fielddefinitions!A37</f>
        <v>1434</v>
      </c>
      <c r="B37" s="199">
        <v>993</v>
      </c>
      <c r="C37" s="81" t="str">
        <f>VLOOKUP(A37,Fielddefinitions!A:B,2,FALSE)</f>
        <v>Does Trade Item Contain Latex</v>
      </c>
      <c r="D37" s="81" t="str">
        <f>VLOOKUP(A37,Fielddefinitions!A:T,20,FALSE)</f>
        <v>doesTradeItemContainLatex</v>
      </c>
      <c r="E37" s="81" t="str">
        <f>VLOOKUP(A37,Fielddefinitions!A:P,16,FALSE)</f>
        <v>No</v>
      </c>
      <c r="F37" s="224" t="s">
        <v>3490</v>
      </c>
      <c r="G37" s="192" t="s">
        <v>176</v>
      </c>
      <c r="H37" s="91" t="s">
        <v>1704</v>
      </c>
      <c r="I37" s="91"/>
      <c r="J37" s="101" t="s">
        <v>1627</v>
      </c>
      <c r="K37" s="93" t="s">
        <v>1735</v>
      </c>
      <c r="L37" s="89"/>
      <c r="M37" s="89" t="s">
        <v>1736</v>
      </c>
      <c r="N37" s="224" t="s">
        <v>1738</v>
      </c>
      <c r="O37" s="224" t="s">
        <v>3358</v>
      </c>
      <c r="P37" s="80"/>
      <c r="Q37" s="417" t="s">
        <v>1737</v>
      </c>
      <c r="R37" s="85" t="s">
        <v>1704</v>
      </c>
      <c r="S37" s="424"/>
    </row>
    <row r="38" spans="1:19" s="186" customFormat="1" ht="51" x14ac:dyDescent="0.25">
      <c r="A38" s="81">
        <f>Fielddefinitions!A38</f>
        <v>1581</v>
      </c>
      <c r="B38" s="199">
        <v>1119</v>
      </c>
      <c r="C38" s="81" t="str">
        <f>VLOOKUP(A38,Fielddefinitions!A:B,2,FALSE)</f>
        <v>MRI Compatibility Code</v>
      </c>
      <c r="D38" s="81" t="str">
        <f>VLOOKUP(A38,Fielddefinitions!A:T,20,FALSE)</f>
        <v>mRICompatibilityCode</v>
      </c>
      <c r="E38" s="81" t="str">
        <f>VLOOKUP(A38,Fielddefinitions!A:P,16,FALSE)</f>
        <v>No</v>
      </c>
      <c r="F38" s="224" t="s">
        <v>3491</v>
      </c>
      <c r="G38" s="91" t="s">
        <v>147</v>
      </c>
      <c r="H38" s="99" t="s">
        <v>383</v>
      </c>
      <c r="I38" s="91"/>
      <c r="J38" s="101" t="s">
        <v>1627</v>
      </c>
      <c r="K38" s="93" t="s">
        <v>3492</v>
      </c>
      <c r="L38" s="89"/>
      <c r="M38" s="89" t="s">
        <v>1736</v>
      </c>
      <c r="N38" s="224" t="s">
        <v>3493</v>
      </c>
      <c r="O38" s="224" t="s">
        <v>3494</v>
      </c>
      <c r="P38" s="426" t="s">
        <v>3495</v>
      </c>
      <c r="Q38" s="417" t="s">
        <v>3496</v>
      </c>
      <c r="R38" s="417" t="s">
        <v>3497</v>
      </c>
      <c r="S38" s="426" t="s">
        <v>3498</v>
      </c>
    </row>
    <row r="39" spans="1:19" s="186" customFormat="1" ht="63.75" x14ac:dyDescent="0.25">
      <c r="A39" s="81">
        <f>Fielddefinitions!A39</f>
        <v>1593</v>
      </c>
      <c r="B39" s="199">
        <v>1126</v>
      </c>
      <c r="C39" s="81" t="str">
        <f>VLOOKUP(A39,Fielddefinitions!A:B,2,FALSE)</f>
        <v>Initial Manufacturer Sterilisation Code</v>
      </c>
      <c r="D39" s="81" t="str">
        <f>VLOOKUP(A39,Fielddefinitions!A:T,20,FALSE)</f>
        <v>initialManufacturerSterilisationCode</v>
      </c>
      <c r="E39" s="81" t="str">
        <f>VLOOKUP(A39,Fielddefinitions!A:P,16,FALSE)</f>
        <v>No</v>
      </c>
      <c r="F39" s="224" t="s">
        <v>3499</v>
      </c>
      <c r="G39" s="91" t="s">
        <v>147</v>
      </c>
      <c r="H39" s="99" t="s">
        <v>1742</v>
      </c>
      <c r="I39" s="91"/>
      <c r="J39" s="101" t="s">
        <v>2065</v>
      </c>
      <c r="K39" s="93" t="s">
        <v>391</v>
      </c>
      <c r="L39" s="89"/>
      <c r="M39" s="89" t="s">
        <v>1736</v>
      </c>
      <c r="N39" s="224" t="s">
        <v>3500</v>
      </c>
      <c r="O39" s="224" t="s">
        <v>3501</v>
      </c>
      <c r="P39" s="425" t="s">
        <v>5078</v>
      </c>
      <c r="Q39" s="392" t="s">
        <v>3502</v>
      </c>
      <c r="R39" s="392" t="s">
        <v>3503</v>
      </c>
      <c r="S39" s="424" t="s">
        <v>5080</v>
      </c>
    </row>
    <row r="40" spans="1:19" s="186" customFormat="1" ht="63.75" x14ac:dyDescent="0.25">
      <c r="A40" s="81">
        <f>Fielddefinitions!A40</f>
        <v>1594</v>
      </c>
      <c r="B40" s="199">
        <v>1127</v>
      </c>
      <c r="C40" s="81" t="str">
        <f>VLOOKUP(A40,Fielddefinitions!A:B,2,FALSE)</f>
        <v>Initial Sterilisation Prior to Use Code</v>
      </c>
      <c r="D40" s="81" t="str">
        <f>VLOOKUP(A40,Fielddefinitions!A:T,20,FALSE)</f>
        <v>initialSterilisationPriorToUseCode</v>
      </c>
      <c r="E40" s="81" t="str">
        <f>VLOOKUP(A40,Fielddefinitions!A:P,16,FALSE)</f>
        <v>No</v>
      </c>
      <c r="F40" s="224" t="s">
        <v>3504</v>
      </c>
      <c r="G40" s="91" t="s">
        <v>147</v>
      </c>
      <c r="H40" s="99" t="s">
        <v>1748</v>
      </c>
      <c r="I40" s="91"/>
      <c r="J40" s="101" t="s">
        <v>2065</v>
      </c>
      <c r="K40" s="93" t="s">
        <v>397</v>
      </c>
      <c r="L40" s="89"/>
      <c r="M40" s="89" t="s">
        <v>1736</v>
      </c>
      <c r="N40" s="224" t="s">
        <v>3505</v>
      </c>
      <c r="O40" s="224" t="s">
        <v>3506</v>
      </c>
      <c r="P40" s="425" t="s">
        <v>5078</v>
      </c>
      <c r="Q40" s="392" t="s">
        <v>3507</v>
      </c>
      <c r="R40" s="392" t="s">
        <v>3508</v>
      </c>
      <c r="S40" s="424" t="s">
        <v>5081</v>
      </c>
    </row>
    <row r="41" spans="1:19" s="186" customFormat="1" ht="63.75" x14ac:dyDescent="0.25">
      <c r="A41" s="81">
        <f>Fielddefinitions!A41</f>
        <v>1598</v>
      </c>
      <c r="B41" s="199">
        <v>1120</v>
      </c>
      <c r="C41" s="81" t="str">
        <f>VLOOKUP(A41,Fielddefinitions!A:B,2,FALSE)</f>
        <v>Manufacturer Declared Reusability Type Code</v>
      </c>
      <c r="D41" s="81" t="str">
        <f>VLOOKUP(A41,Fielddefinitions!A:T,20,FALSE)</f>
        <v>manufacturerDeclaredReusabilityTypeCode</v>
      </c>
      <c r="E41" s="81" t="str">
        <f>VLOOKUP(A41,Fielddefinitions!A:P,16,FALSE)</f>
        <v>No</v>
      </c>
      <c r="F41" s="224" t="s">
        <v>3509</v>
      </c>
      <c r="G41" s="91" t="s">
        <v>147</v>
      </c>
      <c r="H41" s="91" t="s">
        <v>1750</v>
      </c>
      <c r="I41" s="91"/>
      <c r="J41" s="101" t="s">
        <v>1627</v>
      </c>
      <c r="K41" s="93" t="s">
        <v>403</v>
      </c>
      <c r="L41" s="89"/>
      <c r="M41" s="89" t="s">
        <v>1736</v>
      </c>
      <c r="N41" s="224" t="s">
        <v>3510</v>
      </c>
      <c r="O41" s="224" t="s">
        <v>3335</v>
      </c>
      <c r="P41" s="420" t="s">
        <v>3511</v>
      </c>
      <c r="Q41" s="392" t="s">
        <v>3512</v>
      </c>
      <c r="R41" s="417" t="s">
        <v>3479</v>
      </c>
      <c r="S41" s="424" t="s">
        <v>3513</v>
      </c>
    </row>
    <row r="42" spans="1:19" s="186" customFormat="1" ht="51" x14ac:dyDescent="0.25">
      <c r="A42" s="81">
        <f>Fielddefinitions!A42</f>
        <v>325</v>
      </c>
      <c r="B42" s="199">
        <v>50108</v>
      </c>
      <c r="C42" s="81" t="str">
        <f>VLOOKUP(A42,Fielddefinitions!A:B,2,FALSE)</f>
        <v>Component Identification</v>
      </c>
      <c r="D42" s="81" t="str">
        <f>VLOOKUP(A42,Fielddefinitions!A:T,20,FALSE)</f>
        <v>componentIdentification</v>
      </c>
      <c r="E42" s="81" t="str">
        <f>VLOOKUP(A42,Fielddefinitions!A:P,16,FALSE)</f>
        <v>No</v>
      </c>
      <c r="F42" s="224" t="s">
        <v>3514</v>
      </c>
      <c r="G42" s="104" t="s">
        <v>1698</v>
      </c>
      <c r="H42" s="104" t="s">
        <v>1698</v>
      </c>
      <c r="I42" s="104"/>
      <c r="J42" s="104" t="s">
        <v>1698</v>
      </c>
      <c r="K42" s="104" t="s">
        <v>1698</v>
      </c>
      <c r="L42" s="104"/>
      <c r="M42" s="104" t="s">
        <v>1698</v>
      </c>
      <c r="N42" s="224" t="s">
        <v>3515</v>
      </c>
      <c r="O42" s="192" t="s">
        <v>3318</v>
      </c>
      <c r="P42" s="85"/>
      <c r="Q42" s="392" t="s">
        <v>3516</v>
      </c>
      <c r="R42" s="417" t="s">
        <v>3517</v>
      </c>
      <c r="S42" s="417" t="s">
        <v>5070</v>
      </c>
    </row>
    <row r="43" spans="1:19" s="186" customFormat="1" ht="51" x14ac:dyDescent="0.25">
      <c r="A43" s="81">
        <f>Fielddefinitions!A43</f>
        <v>75</v>
      </c>
      <c r="B43" s="199">
        <v>3080</v>
      </c>
      <c r="C43" s="81" t="str">
        <f>VLOOKUP(A43,Fielddefinitions!A:B,2,FALSE)</f>
        <v>Brand Owner GLN</v>
      </c>
      <c r="D43" s="81" t="str">
        <f>VLOOKUP(A43,Fielddefinitions!A:T,20,FALSE)</f>
        <v>gln</v>
      </c>
      <c r="E43" s="81" t="str">
        <f>VLOOKUP(A43,Fielddefinitions!A:P,16,FALSE)</f>
        <v>No</v>
      </c>
      <c r="F43" s="224" t="s">
        <v>3518</v>
      </c>
      <c r="G43" s="91">
        <v>13</v>
      </c>
      <c r="H43" s="99" t="s">
        <v>416</v>
      </c>
      <c r="I43" s="227"/>
      <c r="J43" s="101" t="s">
        <v>2065</v>
      </c>
      <c r="K43" s="200">
        <v>8710013107231</v>
      </c>
      <c r="L43" s="89"/>
      <c r="M43" s="89" t="s">
        <v>1736</v>
      </c>
      <c r="N43" s="192" t="s">
        <v>3519</v>
      </c>
      <c r="O43" s="224" t="s">
        <v>3520</v>
      </c>
      <c r="P43" s="420"/>
      <c r="Q43" s="392" t="s">
        <v>5040</v>
      </c>
      <c r="R43" s="417" t="s">
        <v>5050</v>
      </c>
      <c r="S43" s="420"/>
    </row>
    <row r="44" spans="1:19" s="186" customFormat="1" ht="25.5" x14ac:dyDescent="0.25">
      <c r="A44" s="81">
        <f>Fielddefinitions!A44</f>
        <v>77</v>
      </c>
      <c r="B44" s="199">
        <v>3082</v>
      </c>
      <c r="C44" s="81" t="str">
        <f>VLOOKUP(A44,Fielddefinitions!A:B,2,FALSE)</f>
        <v>Brand Owner Name</v>
      </c>
      <c r="D44" s="81" t="str">
        <f>VLOOKUP(A44,Fielddefinitions!A:T,20,FALSE)</f>
        <v>partyName</v>
      </c>
      <c r="E44" s="81" t="str">
        <f>VLOOKUP(A44,Fielddefinitions!A:P,16,FALSE)</f>
        <v>No</v>
      </c>
      <c r="F44" s="192" t="s">
        <v>3521</v>
      </c>
      <c r="G44" s="91">
        <v>70</v>
      </c>
      <c r="H44" s="99" t="s">
        <v>424</v>
      </c>
      <c r="I44" s="227"/>
      <c r="J44" s="101" t="s">
        <v>2065</v>
      </c>
      <c r="K44" s="98" t="s">
        <v>255</v>
      </c>
      <c r="L44" s="89"/>
      <c r="M44" s="89" t="s">
        <v>1736</v>
      </c>
      <c r="N44" s="192" t="s">
        <v>3522</v>
      </c>
      <c r="O44" s="192" t="s">
        <v>3523</v>
      </c>
      <c r="P44" s="420"/>
      <c r="Q44" s="392" t="s">
        <v>5041</v>
      </c>
      <c r="R44" s="417" t="s">
        <v>5049</v>
      </c>
      <c r="S44" s="417"/>
    </row>
    <row r="45" spans="1:19" s="186" customFormat="1" ht="63.75" x14ac:dyDescent="0.25">
      <c r="A45" s="81">
        <f>Fielddefinitions!A45</f>
        <v>147</v>
      </c>
      <c r="B45" s="199">
        <v>4001</v>
      </c>
      <c r="C45" s="81" t="str">
        <f>VLOOKUP(A45,Fielddefinitions!A:B,2,FALSE)</f>
        <v>UDID First Publication Date Time</v>
      </c>
      <c r="D45" s="81" t="str">
        <f>VLOOKUP(A45,Fielddefinitions!A:T,20,FALSE)</f>
        <v>udidFirstPublicationDateTime</v>
      </c>
      <c r="E45" s="81" t="str">
        <f>VLOOKUP(A45,Fielddefinitions!A:P,16,FALSE)</f>
        <v>No</v>
      </c>
      <c r="F45" s="224" t="s">
        <v>3524</v>
      </c>
      <c r="G45" s="104" t="s">
        <v>1698</v>
      </c>
      <c r="H45" s="104" t="s">
        <v>1698</v>
      </c>
      <c r="I45" s="104"/>
      <c r="J45" s="104" t="s">
        <v>1698</v>
      </c>
      <c r="K45" s="104" t="s">
        <v>1698</v>
      </c>
      <c r="L45" s="104"/>
      <c r="M45" s="104" t="s">
        <v>1698</v>
      </c>
      <c r="N45" s="224" t="s">
        <v>3525</v>
      </c>
      <c r="O45" s="192" t="s">
        <v>3526</v>
      </c>
      <c r="P45" s="85"/>
      <c r="Q45" s="392" t="s">
        <v>3527</v>
      </c>
      <c r="R45" s="392" t="s">
        <v>3528</v>
      </c>
      <c r="S45" s="420"/>
    </row>
    <row r="46" spans="1:19" s="186" customFormat="1" ht="127.5" x14ac:dyDescent="0.25">
      <c r="A46" s="81">
        <f>Fielddefinitions!A46</f>
        <v>129</v>
      </c>
      <c r="B46" s="199">
        <v>3076</v>
      </c>
      <c r="C46" s="81" t="str">
        <f>VLOOKUP(A46,Fielddefinitions!A:B,2,FALSE)</f>
        <v>Additional Party Identification</v>
      </c>
      <c r="D46" s="81" t="str">
        <f>VLOOKUP(A46,Fielddefinitions!A:T,20,FALSE)</f>
        <v>additionalPartyIdentification</v>
      </c>
      <c r="E46" s="81" t="str">
        <f>VLOOKUP(A46,Fielddefinitions!A:P,16,FALSE)</f>
        <v>No</v>
      </c>
      <c r="F46" s="224" t="s">
        <v>3529</v>
      </c>
      <c r="G46" s="104" t="s">
        <v>1698</v>
      </c>
      <c r="H46" s="104" t="s">
        <v>1698</v>
      </c>
      <c r="I46" s="104"/>
      <c r="J46" s="104" t="s">
        <v>1698</v>
      </c>
      <c r="K46" s="104" t="s">
        <v>1698</v>
      </c>
      <c r="L46" s="104"/>
      <c r="M46" s="104" t="s">
        <v>1698</v>
      </c>
      <c r="N46" s="192" t="s">
        <v>3530</v>
      </c>
      <c r="O46" s="192" t="s">
        <v>3531</v>
      </c>
      <c r="P46" s="85"/>
      <c r="Q46" s="85" t="s">
        <v>3532</v>
      </c>
      <c r="R46" s="418" t="s">
        <v>3533</v>
      </c>
      <c r="S46" s="420"/>
    </row>
    <row r="47" spans="1:19" s="186" customFormat="1" ht="38.25" x14ac:dyDescent="0.25">
      <c r="A47" s="81">
        <f>Fielddefinitions!A47</f>
        <v>130</v>
      </c>
      <c r="B47" s="199">
        <v>3076</v>
      </c>
      <c r="C47" s="81" t="str">
        <f>VLOOKUP(A47,Fielddefinitions!A:B,2,FALSE)</f>
        <v>Additional Party Identification Code</v>
      </c>
      <c r="D47" s="81" t="str">
        <f>VLOOKUP(A47,Fielddefinitions!A:T,20,FALSE)</f>
        <v>additionalPartyIdentificationTypeCode</v>
      </c>
      <c r="E47" s="81" t="str">
        <f>VLOOKUP(A47,Fielddefinitions!A:P,16,FALSE)</f>
        <v>Yes</v>
      </c>
      <c r="F47" s="192" t="s">
        <v>3529</v>
      </c>
      <c r="G47" s="104" t="s">
        <v>1698</v>
      </c>
      <c r="H47" s="104" t="s">
        <v>1698</v>
      </c>
      <c r="I47" s="104"/>
      <c r="J47" s="104" t="s">
        <v>1698</v>
      </c>
      <c r="K47" s="104" t="s">
        <v>1698</v>
      </c>
      <c r="L47" s="104"/>
      <c r="M47" s="104" t="s">
        <v>1698</v>
      </c>
      <c r="N47" s="192" t="s">
        <v>3534</v>
      </c>
      <c r="O47" s="192" t="s">
        <v>3535</v>
      </c>
      <c r="P47" s="85"/>
      <c r="Q47" s="85" t="s">
        <v>3536</v>
      </c>
      <c r="R47" s="85" t="s">
        <v>3537</v>
      </c>
      <c r="S47" s="420"/>
    </row>
    <row r="48" spans="1:19" s="186" customFormat="1" ht="38.25" x14ac:dyDescent="0.25">
      <c r="A48" s="81">
        <f>Fielddefinitions!A48</f>
        <v>1582</v>
      </c>
      <c r="B48" s="199">
        <v>4165</v>
      </c>
      <c r="C48" s="81" t="str">
        <f>VLOOKUP(A48,Fielddefinitions!A:B,2,FALSE)</f>
        <v>Is Trade Item Exempt from Direct Part Marking</v>
      </c>
      <c r="D48" s="81" t="str">
        <f>VLOOKUP(A48,Fielddefinitions!A:T,20,FALSE)</f>
        <v>isTradeItemExemptFromDirectPartMarking</v>
      </c>
      <c r="E48" s="81" t="str">
        <f>VLOOKUP(A48,Fielddefinitions!A:P,16,FALSE)</f>
        <v>No</v>
      </c>
      <c r="F48" s="224" t="s">
        <v>3538</v>
      </c>
      <c r="G48" s="104" t="s">
        <v>1698</v>
      </c>
      <c r="H48" s="104" t="s">
        <v>1698</v>
      </c>
      <c r="I48" s="104"/>
      <c r="J48" s="104" t="s">
        <v>1698</v>
      </c>
      <c r="K48" s="104" t="s">
        <v>1698</v>
      </c>
      <c r="L48" s="104"/>
      <c r="M48" s="104" t="s">
        <v>1698</v>
      </c>
      <c r="N48" s="224" t="s">
        <v>3539</v>
      </c>
      <c r="O48" s="230" t="s">
        <v>3358</v>
      </c>
      <c r="P48" s="85"/>
      <c r="Q48" s="392" t="s">
        <v>3540</v>
      </c>
      <c r="R48" s="417" t="s">
        <v>3541</v>
      </c>
      <c r="S48" s="420"/>
    </row>
    <row r="49" spans="1:19" s="186" customFormat="1" ht="25.5" x14ac:dyDescent="0.25">
      <c r="A49" s="81">
        <f>Fielddefinitions!A49</f>
        <v>6095</v>
      </c>
      <c r="B49" s="199">
        <v>4526</v>
      </c>
      <c r="C49" s="81" t="str">
        <f>VLOOKUP(A49,Fielddefinitions!A:B,2,FALSE)</f>
        <v>Direct Part Marking Identifier</v>
      </c>
      <c r="D49" s="81" t="str">
        <f>VLOOKUP(A49,Fielddefinitions!A:T,20,FALSE)</f>
        <v>directPartMarkingIdentifier</v>
      </c>
      <c r="E49" s="81" t="str">
        <f>VLOOKUP(A49,Fielddefinitions!A:P,16,FALSE)</f>
        <v>No</v>
      </c>
      <c r="F49" s="224" t="s">
        <v>3542</v>
      </c>
      <c r="G49" s="104" t="s">
        <v>1698</v>
      </c>
      <c r="H49" s="104" t="s">
        <v>1698</v>
      </c>
      <c r="I49" s="104"/>
      <c r="J49" s="104" t="s">
        <v>1698</v>
      </c>
      <c r="K49" s="104" t="s">
        <v>1698</v>
      </c>
      <c r="L49" s="104"/>
      <c r="M49" s="104" t="s">
        <v>1698</v>
      </c>
      <c r="N49" s="224" t="s">
        <v>3543</v>
      </c>
      <c r="O49" s="230" t="s">
        <v>3544</v>
      </c>
      <c r="P49" s="85" t="s">
        <v>3545</v>
      </c>
      <c r="Q49" s="392" t="s">
        <v>3546</v>
      </c>
      <c r="R49" s="417" t="s">
        <v>3547</v>
      </c>
      <c r="S49" s="420"/>
    </row>
    <row r="50" spans="1:19" s="186" customFormat="1" ht="29.25" customHeight="1" x14ac:dyDescent="0.25">
      <c r="A50" s="81">
        <f>Fielddefinitions!A50</f>
        <v>6096</v>
      </c>
      <c r="B50" s="199">
        <v>4527</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81" t="str">
        <f>VLOOKUP(A50,Fielddefinitions!A:P,16,FALSE)</f>
        <v>No</v>
      </c>
      <c r="F50" s="378" t="s">
        <v>3548</v>
      </c>
      <c r="G50" s="104" t="s">
        <v>1698</v>
      </c>
      <c r="H50" s="104" t="s">
        <v>1698</v>
      </c>
      <c r="I50" s="104"/>
      <c r="J50" s="104" t="s">
        <v>1698</v>
      </c>
      <c r="K50" s="104" t="s">
        <v>1698</v>
      </c>
      <c r="L50" s="104"/>
      <c r="M50" s="104" t="s">
        <v>1698</v>
      </c>
      <c r="N50" s="224" t="s">
        <v>3549</v>
      </c>
      <c r="O50" s="230" t="s">
        <v>3550</v>
      </c>
      <c r="P50" s="85"/>
      <c r="Q50" s="392"/>
      <c r="R50" s="417"/>
      <c r="S50" s="420"/>
    </row>
    <row r="51" spans="1:19" s="186" customFormat="1" ht="25.5" x14ac:dyDescent="0.25">
      <c r="A51" s="81">
        <f>Fielddefinitions!A51</f>
        <v>6100</v>
      </c>
      <c r="B51" s="199">
        <v>4531</v>
      </c>
      <c r="C51" s="81" t="str">
        <f>VLOOKUP(A51,Fielddefinitions!A:B,2,FALSE)</f>
        <v>Is Exempt From Premarket Authorisation</v>
      </c>
      <c r="D51" s="81" t="str">
        <f>VLOOKUP(A51,Fielddefinitions!A:T,20,FALSE)</f>
        <v>isExemptFromPremarketAuthorisation</v>
      </c>
      <c r="E51" s="81" t="str">
        <f>VLOOKUP(A51,Fielddefinitions!A:P,16,FALSE)</f>
        <v>No</v>
      </c>
      <c r="F51" s="209" t="s">
        <v>3551</v>
      </c>
      <c r="G51" s="104" t="s">
        <v>1698</v>
      </c>
      <c r="H51" s="104" t="s">
        <v>1698</v>
      </c>
      <c r="I51" s="104"/>
      <c r="J51" s="104" t="s">
        <v>1698</v>
      </c>
      <c r="K51" s="104" t="s">
        <v>1698</v>
      </c>
      <c r="L51" s="104"/>
      <c r="M51" s="104" t="s">
        <v>1698</v>
      </c>
      <c r="N51" s="224" t="s">
        <v>3552</v>
      </c>
      <c r="O51" s="230" t="s">
        <v>3553</v>
      </c>
      <c r="P51" s="85"/>
      <c r="Q51" s="392" t="s">
        <v>3554</v>
      </c>
      <c r="R51" s="417" t="s">
        <v>3555</v>
      </c>
      <c r="S51" s="85"/>
    </row>
    <row r="52" spans="1:19" s="186" customFormat="1" ht="140.25" x14ac:dyDescent="0.25">
      <c r="A52" s="81" t="str">
        <f>Fielddefinitions!A52</f>
        <v>AVP - 1</v>
      </c>
      <c r="B52" s="199">
        <v>3060</v>
      </c>
      <c r="C52" s="81" t="str">
        <f>VLOOKUP(A52,Fielddefinitions!A:B,2,FALSE)</f>
        <v>FDA Medical Device Listing</v>
      </c>
      <c r="D52" s="81" t="str">
        <f>VLOOKUP(A52,Fielddefinitions!A:T,20,FALSE)</f>
        <v>fDAMedicalDeviceListing</v>
      </c>
      <c r="E52" s="81" t="str">
        <f>VLOOKUP(A52,Fielddefinitions!A:P,16,FALSE)</f>
        <v>No</v>
      </c>
      <c r="F52" s="85" t="s">
        <v>3556</v>
      </c>
      <c r="G52" s="104" t="s">
        <v>1698</v>
      </c>
      <c r="H52" s="104" t="s">
        <v>1698</v>
      </c>
      <c r="I52" s="104"/>
      <c r="J52" s="104" t="s">
        <v>1698</v>
      </c>
      <c r="K52" s="104" t="s">
        <v>1698</v>
      </c>
      <c r="L52" s="104"/>
      <c r="M52" s="104" t="s">
        <v>1698</v>
      </c>
      <c r="N52" s="85" t="s">
        <v>3557</v>
      </c>
      <c r="O52" s="85" t="s">
        <v>3558</v>
      </c>
      <c r="P52" s="85" t="s">
        <v>5067</v>
      </c>
      <c r="Q52" s="85"/>
      <c r="R52" s="85"/>
      <c r="S52" s="417" t="s">
        <v>5068</v>
      </c>
    </row>
    <row r="53" spans="1:19" s="186" customFormat="1" ht="63.75" x14ac:dyDescent="0.25">
      <c r="A53" s="81">
        <f>Fielddefinitions!A53</f>
        <v>2319</v>
      </c>
      <c r="B53" s="222">
        <v>50104</v>
      </c>
      <c r="C53" s="221" t="str">
        <f>VLOOKUP(A53,Fielddefinitions!A:B,2,FALSE)</f>
        <v>Trade Item Identification Marking Type Code</v>
      </c>
      <c r="D53" s="221" t="str">
        <f>VLOOKUP(A53,Fielddefinitions!A:T,20,FALSE)</f>
        <v>tradeItemIdentificationMarkingTypeCode</v>
      </c>
      <c r="E53" s="221" t="str">
        <f>VLOOKUP(A53,Fielddefinitions!A:P,16,FALSE)</f>
        <v>No</v>
      </c>
      <c r="F53" s="192" t="s">
        <v>3559</v>
      </c>
      <c r="G53" s="104" t="s">
        <v>1698</v>
      </c>
      <c r="H53" s="104" t="s">
        <v>1698</v>
      </c>
      <c r="I53" s="104"/>
      <c r="J53" s="104" t="s">
        <v>1698</v>
      </c>
      <c r="K53" s="104" t="s">
        <v>1698</v>
      </c>
      <c r="L53" s="104"/>
      <c r="M53" s="104" t="s">
        <v>1698</v>
      </c>
      <c r="N53" s="192" t="s">
        <v>3560</v>
      </c>
      <c r="O53" s="224" t="s">
        <v>3358</v>
      </c>
      <c r="P53" s="85"/>
      <c r="Q53" s="85" t="s">
        <v>3561</v>
      </c>
      <c r="R53" s="392" t="s">
        <v>3562</v>
      </c>
      <c r="S53" s="420"/>
    </row>
    <row r="54" spans="1:19" s="186" customFormat="1" ht="63.75" x14ac:dyDescent="0.25">
      <c r="A54" s="81">
        <f>Fielddefinitions!A54</f>
        <v>1583</v>
      </c>
      <c r="B54" s="222">
        <v>4166</v>
      </c>
      <c r="C54" s="221" t="str">
        <f>VLOOKUP(A54,Fielddefinitions!A:B,2,FALSE)</f>
        <v>UDID Device Count</v>
      </c>
      <c r="D54" s="221" t="str">
        <f>VLOOKUP(A54,Fielddefinitions!A:T,20,FALSE)</f>
        <v>udidDeviceCount</v>
      </c>
      <c r="E54" s="221" t="str">
        <f>VLOOKUP(A54,Fielddefinitions!A:P,16,FALSE)</f>
        <v>No</v>
      </c>
      <c r="F54" s="224" t="s">
        <v>3563</v>
      </c>
      <c r="G54" s="238">
        <v>10</v>
      </c>
      <c r="H54" s="192" t="s">
        <v>485</v>
      </c>
      <c r="I54" s="192" t="s">
        <v>3564</v>
      </c>
      <c r="J54" s="224" t="s">
        <v>2065</v>
      </c>
      <c r="K54" s="192">
        <v>100</v>
      </c>
      <c r="L54" s="227"/>
      <c r="M54" s="91" t="s">
        <v>1736</v>
      </c>
      <c r="N54" s="224" t="s">
        <v>3565</v>
      </c>
      <c r="O54" s="224" t="s">
        <v>3566</v>
      </c>
      <c r="P54" s="420"/>
      <c r="Q54" s="209" t="s">
        <v>5042</v>
      </c>
      <c r="R54" s="209" t="s">
        <v>5051</v>
      </c>
      <c r="S54" s="420"/>
    </row>
    <row r="55" spans="1:19" s="186" customFormat="1" ht="165.75" x14ac:dyDescent="0.25">
      <c r="A55" s="81">
        <f>Fielddefinitions!A55</f>
        <v>171</v>
      </c>
      <c r="B55" s="222">
        <v>3131</v>
      </c>
      <c r="C55" s="221" t="str">
        <f>VLOOKUP(A55,Fielddefinitions!A:B,2,FALSE)</f>
        <v>Additional Trade Item Classification System Code</v>
      </c>
      <c r="D55" s="221" t="str">
        <f>VLOOKUP(A55,Fielddefinitions!A:T,20,FALSE)</f>
        <v>additionalTradeItemClassificationSystemCode</v>
      </c>
      <c r="E55" s="221" t="str">
        <f>VLOOKUP(A55,Fielddefinitions!A:P,16,FALSE)</f>
        <v>No</v>
      </c>
      <c r="F55" s="193" t="s">
        <v>3567</v>
      </c>
      <c r="G55" s="238">
        <v>80</v>
      </c>
      <c r="H55" s="192" t="s">
        <v>493</v>
      </c>
      <c r="I55" s="224" t="s">
        <v>3568</v>
      </c>
      <c r="J55" s="224" t="s">
        <v>1627</v>
      </c>
      <c r="K55" s="91" t="s">
        <v>3569</v>
      </c>
      <c r="L55" s="91" t="s">
        <v>3570</v>
      </c>
      <c r="M55" s="91" t="s">
        <v>1736</v>
      </c>
      <c r="N55" s="224" t="s">
        <v>5029</v>
      </c>
      <c r="O55" s="91" t="s">
        <v>5031</v>
      </c>
      <c r="P55" s="420"/>
      <c r="Q55" s="89" t="s">
        <v>5030</v>
      </c>
      <c r="R55" s="209" t="s">
        <v>5032</v>
      </c>
      <c r="S55" s="420"/>
    </row>
    <row r="56" spans="1:19" s="186" customFormat="1" ht="191.25" x14ac:dyDescent="0.25">
      <c r="A56" s="81">
        <f>Fielddefinitions!A56</f>
        <v>173</v>
      </c>
      <c r="B56" s="222">
        <v>3132</v>
      </c>
      <c r="C56" s="221" t="str">
        <f>VLOOKUP(A56,Fielddefinitions!A:B,2,FALSE)</f>
        <v>Additional Trade Item Classification Code Value</v>
      </c>
      <c r="D56" s="221" t="str">
        <f>VLOOKUP(A56,Fielddefinitions!A:T,20,FALSE)</f>
        <v>additionalTradeItemClassificationCodeValue</v>
      </c>
      <c r="E56" s="221" t="str">
        <f>VLOOKUP(A56,Fielddefinitions!A:P,16,FALSE)</f>
        <v>No</v>
      </c>
      <c r="F56" s="193" t="s">
        <v>3571</v>
      </c>
      <c r="G56" s="238">
        <v>14</v>
      </c>
      <c r="H56" s="224" t="s">
        <v>3572</v>
      </c>
      <c r="I56" s="91"/>
      <c r="J56" s="224" t="s">
        <v>1627</v>
      </c>
      <c r="K56" s="91" t="s">
        <v>3573</v>
      </c>
      <c r="L56" s="91" t="s">
        <v>3570</v>
      </c>
      <c r="M56" s="91" t="s">
        <v>1736</v>
      </c>
      <c r="N56" s="224" t="s">
        <v>3574</v>
      </c>
      <c r="O56" s="224" t="s">
        <v>1764</v>
      </c>
      <c r="P56" s="420"/>
      <c r="Q56" s="209" t="s">
        <v>5033</v>
      </c>
      <c r="R56" s="209" t="s">
        <v>5034</v>
      </c>
      <c r="S56" s="420"/>
    </row>
    <row r="57" spans="1:19" s="186" customFormat="1" ht="39" customHeight="1" x14ac:dyDescent="0.25">
      <c r="A57" s="81">
        <f>Fielddefinitions!A57</f>
        <v>175</v>
      </c>
      <c r="B57" s="104" t="s">
        <v>1698</v>
      </c>
      <c r="C57" s="221" t="str">
        <f>VLOOKUP(A57,Fielddefinitions!A:B,2,FALSE)</f>
        <v>Additional Trade Item Classification Version</v>
      </c>
      <c r="D57" s="221" t="str">
        <f>VLOOKUP(A57,Fielddefinitions!A:T,20,FALSE)</f>
        <v>AdditionalTradeItemClassificationVersion</v>
      </c>
      <c r="E57" s="221" t="str">
        <f>VLOOKUP(A57,Fielddefinitions!A:P,16,FALSE)</f>
        <v>No</v>
      </c>
      <c r="F57" s="104" t="s">
        <v>1698</v>
      </c>
      <c r="G57" s="104" t="s">
        <v>1698</v>
      </c>
      <c r="H57" s="104" t="s">
        <v>1698</v>
      </c>
      <c r="I57" s="104"/>
      <c r="J57" s="104" t="s">
        <v>1698</v>
      </c>
      <c r="K57" s="104" t="s">
        <v>1698</v>
      </c>
      <c r="L57" s="104"/>
      <c r="M57" s="104" t="s">
        <v>1698</v>
      </c>
      <c r="N57" s="91"/>
      <c r="O57" s="91"/>
      <c r="P57" s="104"/>
      <c r="Q57" s="89"/>
      <c r="R57" s="89"/>
      <c r="S57" s="104"/>
    </row>
    <row r="58" spans="1:19" s="186" customFormat="1" ht="29.25" customHeight="1" x14ac:dyDescent="0.25">
      <c r="A58" s="81">
        <f>Fielddefinitions!A58</f>
        <v>174</v>
      </c>
      <c r="B58" s="239">
        <v>3133</v>
      </c>
      <c r="C58" s="81" t="str">
        <f>VLOOKUP(A58,Fielddefinitions!A:B,2,FALSE)</f>
        <v>Additional Trade Item Classification Code Description</v>
      </c>
      <c r="D58" s="81" t="str">
        <f>VLOOKUP(A58,Fielddefinitions!A:T,20,FALSE)</f>
        <v>additionalTradeItemClassificationCodeDescription</v>
      </c>
      <c r="E58" s="81" t="str">
        <f>VLOOKUP(A58,Fielddefinitions!A:P,16,FALSE)</f>
        <v>No</v>
      </c>
      <c r="F58" s="240" t="s">
        <v>3575</v>
      </c>
      <c r="G58" s="183">
        <v>200</v>
      </c>
      <c r="H58" s="201" t="s">
        <v>515</v>
      </c>
      <c r="I58" s="104"/>
      <c r="J58" s="101" t="s">
        <v>1032</v>
      </c>
      <c r="K58" s="104" t="s">
        <v>1698</v>
      </c>
      <c r="L58" s="104"/>
      <c r="M58" s="104" t="s">
        <v>1698</v>
      </c>
      <c r="N58" s="89"/>
      <c r="O58" s="89"/>
      <c r="P58" s="421"/>
      <c r="Q58" s="89"/>
      <c r="R58" s="89"/>
      <c r="S58" s="421"/>
    </row>
    <row r="59" spans="1:19" s="186" customFormat="1" ht="30" customHeight="1" x14ac:dyDescent="0.25">
      <c r="A59" s="81">
        <f>Fielddefinitions!A59</f>
        <v>177</v>
      </c>
      <c r="B59" s="104" t="s">
        <v>1698</v>
      </c>
      <c r="C59" s="81" t="str">
        <f>VLOOKUP(A59,Fielddefinitions!A:B,2,FALSE)</f>
        <v>Additional Trade Item Classification Property Code</v>
      </c>
      <c r="D59" s="81" t="str">
        <f>VLOOKUP(A59,Fielddefinitions!A:T,20,FALSE)</f>
        <v>additionalTradeItemClassificationPropertyCode</v>
      </c>
      <c r="E59" s="81" t="str">
        <f>VLOOKUP(A59,Fielddefinitions!A:P,16,FALSE)</f>
        <v>No</v>
      </c>
      <c r="F59" s="104" t="s">
        <v>1698</v>
      </c>
      <c r="G59" s="104" t="s">
        <v>1698</v>
      </c>
      <c r="H59" s="104" t="s">
        <v>1698</v>
      </c>
      <c r="I59" s="104"/>
      <c r="J59" s="104" t="s">
        <v>1698</v>
      </c>
      <c r="K59" s="104" t="s">
        <v>1698</v>
      </c>
      <c r="L59" s="104"/>
      <c r="M59" s="104" t="s">
        <v>1698</v>
      </c>
      <c r="N59" s="89"/>
      <c r="O59" s="89"/>
      <c r="P59" s="104"/>
      <c r="Q59" s="89"/>
      <c r="R59" s="89"/>
      <c r="S59" s="104"/>
    </row>
    <row r="60" spans="1:19" s="186" customFormat="1" ht="31.5" customHeight="1" x14ac:dyDescent="0.25">
      <c r="A60" s="81">
        <f>Fielddefinitions!A60</f>
        <v>178</v>
      </c>
      <c r="B60" s="104" t="s">
        <v>1698</v>
      </c>
      <c r="C60" s="81" t="str">
        <f>VLOOKUP(A60,Fielddefinitions!A:B,2,FALSE)</f>
        <v>Additional Trade Item Classification Property Description</v>
      </c>
      <c r="D60" s="81" t="str">
        <f>VLOOKUP(A60,Fielddefinitions!A:T,20,FALSE)</f>
        <v>additionalTradeItemClassificationPropertyDescription</v>
      </c>
      <c r="E60" s="81" t="str">
        <f>VLOOKUP(A60,Fielddefinitions!A:P,16,FALSE)</f>
        <v>No</v>
      </c>
      <c r="F60" s="104" t="s">
        <v>1698</v>
      </c>
      <c r="G60" s="104" t="s">
        <v>1698</v>
      </c>
      <c r="H60" s="104" t="s">
        <v>1698</v>
      </c>
      <c r="I60" s="104"/>
      <c r="J60" s="104" t="s">
        <v>1698</v>
      </c>
      <c r="K60" s="104" t="s">
        <v>1698</v>
      </c>
      <c r="L60" s="104"/>
      <c r="M60" s="104" t="s">
        <v>1698</v>
      </c>
      <c r="N60" s="89"/>
      <c r="O60" s="89"/>
      <c r="P60" s="104"/>
      <c r="Q60" s="89"/>
      <c r="R60" s="89"/>
      <c r="S60" s="104"/>
    </row>
    <row r="61" spans="1:19" s="186" customFormat="1" ht="36.75" customHeight="1" x14ac:dyDescent="0.25">
      <c r="A61" s="81">
        <f>Fielddefinitions!A61</f>
        <v>179</v>
      </c>
      <c r="B61" s="104" t="s">
        <v>1698</v>
      </c>
      <c r="C61" s="81" t="str">
        <f>VLOOKUP(A61,Fielddefinitions!A:B,2,FALSE)</f>
        <v>Additional Trade Item Classification Property Description - Language Code</v>
      </c>
      <c r="D61" s="81" t="str">
        <f>VLOOKUP(A61,Fielddefinitions!A:T,20,FALSE)</f>
        <v>additionalTradeItemClassificationPropertyDescription/@languageCode</v>
      </c>
      <c r="E61" s="81" t="str">
        <f>VLOOKUP(A61,Fielddefinitions!A:P,16,FALSE)</f>
        <v>No</v>
      </c>
      <c r="F61" s="104" t="s">
        <v>1698</v>
      </c>
      <c r="G61" s="104" t="s">
        <v>1698</v>
      </c>
      <c r="H61" s="104" t="s">
        <v>1698</v>
      </c>
      <c r="I61" s="104"/>
      <c r="J61" s="104" t="s">
        <v>1698</v>
      </c>
      <c r="K61" s="104" t="s">
        <v>1698</v>
      </c>
      <c r="L61" s="104"/>
      <c r="M61" s="104" t="s">
        <v>1698</v>
      </c>
      <c r="N61" s="89"/>
      <c r="O61" s="89"/>
      <c r="P61" s="104"/>
      <c r="Q61" s="89"/>
      <c r="R61" s="89"/>
      <c r="S61" s="104"/>
    </row>
    <row r="62" spans="1:19" s="186" customFormat="1" ht="89.25" x14ac:dyDescent="0.25">
      <c r="A62" s="81">
        <f>Fielddefinitions!A62</f>
        <v>203</v>
      </c>
      <c r="B62" s="224">
        <v>3165</v>
      </c>
      <c r="C62" s="81" t="str">
        <f>VLOOKUP(A62,Fielddefinitions!A:B,2,FALSE)</f>
        <v>Child Trade Item Identification</v>
      </c>
      <c r="D62" s="81" t="str">
        <f>VLOOKUP(A62,Fielddefinitions!A:T,20,FALSE)</f>
        <v>ChildTradeItem/gtin</v>
      </c>
      <c r="E62" s="81" t="str">
        <f>VLOOKUP(A62,Fielddefinitions!A:P,16,FALSE)</f>
        <v>No</v>
      </c>
      <c r="F62" s="85" t="s">
        <v>3576</v>
      </c>
      <c r="G62" s="202">
        <v>14</v>
      </c>
      <c r="H62" s="85" t="s">
        <v>3577</v>
      </c>
      <c r="I62" s="224" t="s">
        <v>3578</v>
      </c>
      <c r="J62" s="101" t="s">
        <v>2065</v>
      </c>
      <c r="K62" s="85" t="s">
        <v>3579</v>
      </c>
      <c r="L62" s="104"/>
      <c r="M62" s="89" t="s">
        <v>1629</v>
      </c>
      <c r="N62" s="104"/>
      <c r="O62" s="104"/>
      <c r="P62" s="104"/>
      <c r="Q62" s="104"/>
      <c r="R62" s="104"/>
      <c r="S62" s="104"/>
    </row>
    <row r="63" spans="1:19" s="186" customFormat="1" ht="38.25" x14ac:dyDescent="0.25">
      <c r="A63" s="81">
        <f>Fielddefinitions!A63</f>
        <v>199</v>
      </c>
      <c r="B63" s="224">
        <v>3163</v>
      </c>
      <c r="C63" s="81" t="str">
        <f>VLOOKUP(A63,Fielddefinitions!A:B,2,FALSE)</f>
        <v>Quantity of Children</v>
      </c>
      <c r="D63" s="81" t="str">
        <f>VLOOKUP(A63,Fielddefinitions!A:T,20,FALSE)</f>
        <v>quantityOfChildren</v>
      </c>
      <c r="E63" s="81" t="str">
        <f>VLOOKUP(A63,Fielddefinitions!A:P,16,FALSE)</f>
        <v>No</v>
      </c>
      <c r="F63" s="85" t="s">
        <v>3580</v>
      </c>
      <c r="G63" s="202" t="s">
        <v>125</v>
      </c>
      <c r="H63" s="85" t="s">
        <v>3581</v>
      </c>
      <c r="I63" s="85"/>
      <c r="J63" s="101" t="s">
        <v>2065</v>
      </c>
      <c r="K63" s="85" t="s">
        <v>3582</v>
      </c>
      <c r="L63" s="104"/>
      <c r="M63" s="224" t="s">
        <v>1629</v>
      </c>
      <c r="N63" s="230" t="s">
        <v>3583</v>
      </c>
      <c r="O63" s="230" t="s">
        <v>3584</v>
      </c>
      <c r="P63" s="420"/>
      <c r="Q63" s="224" t="s">
        <v>5043</v>
      </c>
      <c r="R63" s="230" t="s">
        <v>5046</v>
      </c>
      <c r="S63" s="420"/>
    </row>
    <row r="64" spans="1:19" s="186" customFormat="1" ht="25.5" x14ac:dyDescent="0.25">
      <c r="A64" s="81">
        <f>Fielddefinitions!A64</f>
        <v>200</v>
      </c>
      <c r="B64" s="239">
        <v>3164</v>
      </c>
      <c r="C64" s="81" t="str">
        <f>VLOOKUP(A64,Fielddefinitions!A:B,2,FALSE)</f>
        <v>Total Quantity Of Next Lower Level Trade Item</v>
      </c>
      <c r="D64" s="81" t="str">
        <f>VLOOKUP(A64,Fielddefinitions!A:T,20,FALSE)</f>
        <v>totalQuantityOfNextLowerLevelTradeItem</v>
      </c>
      <c r="E64" s="81" t="str">
        <f>VLOOKUP(A64,Fielddefinitions!A:P,16,FALSE)</f>
        <v>No</v>
      </c>
      <c r="F64" s="85" t="s">
        <v>3585</v>
      </c>
      <c r="G64" s="202" t="s">
        <v>125</v>
      </c>
      <c r="H64" s="85" t="s">
        <v>3586</v>
      </c>
      <c r="I64" s="85"/>
      <c r="J64" s="101" t="s">
        <v>2065</v>
      </c>
      <c r="K64" s="85" t="s">
        <v>3587</v>
      </c>
      <c r="L64" s="104"/>
      <c r="M64" s="224" t="s">
        <v>1629</v>
      </c>
      <c r="N64" s="230" t="s">
        <v>3588</v>
      </c>
      <c r="O64" s="230" t="s">
        <v>3589</v>
      </c>
      <c r="P64" s="420"/>
      <c r="Q64" s="224" t="s">
        <v>5044</v>
      </c>
      <c r="R64" s="230" t="s">
        <v>5047</v>
      </c>
      <c r="S64" s="420"/>
    </row>
    <row r="65" spans="1:19" s="186" customFormat="1" ht="102" x14ac:dyDescent="0.25">
      <c r="A65" s="81">
        <f>Fielddefinitions!A65</f>
        <v>202</v>
      </c>
      <c r="B65" s="239">
        <v>3170</v>
      </c>
      <c r="C65" s="81" t="str">
        <f>VLOOKUP(A65,Fielddefinitions!A:B,2,FALSE)</f>
        <v>Quantity Of Next Lower Level Trade Item</v>
      </c>
      <c r="D65" s="81" t="str">
        <f>VLOOKUP(A65,Fielddefinitions!A:T,20,FALSE)</f>
        <v>quantityOfNextLowerLevelTradeItem</v>
      </c>
      <c r="E65" s="81" t="str">
        <f>VLOOKUP(A65,Fielddefinitions!A:P,16,FALSE)</f>
        <v>No</v>
      </c>
      <c r="F65" s="85" t="s">
        <v>3590</v>
      </c>
      <c r="G65" s="202" t="s">
        <v>125</v>
      </c>
      <c r="H65" s="85" t="s">
        <v>3591</v>
      </c>
      <c r="I65" s="85"/>
      <c r="J65" s="101" t="s">
        <v>2065</v>
      </c>
      <c r="K65" s="85" t="s">
        <v>3592</v>
      </c>
      <c r="L65" s="104"/>
      <c r="M65" s="224" t="s">
        <v>1629</v>
      </c>
      <c r="N65" s="230" t="s">
        <v>3593</v>
      </c>
      <c r="O65" s="230" t="s">
        <v>3594</v>
      </c>
      <c r="P65" s="420"/>
      <c r="Q65" s="224" t="s">
        <v>5045</v>
      </c>
      <c r="R65" s="230" t="s">
        <v>5048</v>
      </c>
      <c r="S65" s="420"/>
    </row>
    <row r="66" spans="1:19" s="186" customFormat="1" x14ac:dyDescent="0.25">
      <c r="A66" s="81">
        <f>Fielddefinitions!A66</f>
        <v>322</v>
      </c>
      <c r="B66" s="239">
        <v>3218</v>
      </c>
      <c r="C66" s="81" t="str">
        <f>VLOOKUP(A66,Fielddefinitions!A:B,2,FALSE)</f>
        <v>Component Number</v>
      </c>
      <c r="D66" s="81" t="str">
        <f>VLOOKUP(A66,Fielddefinitions!A:T,20,FALSE)</f>
        <v>componentNumber</v>
      </c>
      <c r="E66" s="81" t="str">
        <f>VLOOKUP(A66,Fielddefinitions!A:P,16,FALSE)</f>
        <v>No</v>
      </c>
      <c r="F66" s="85" t="s">
        <v>3595</v>
      </c>
      <c r="G66" s="160" t="s">
        <v>1698</v>
      </c>
      <c r="H66" s="160" t="s">
        <v>1698</v>
      </c>
      <c r="I66" s="160"/>
      <c r="J66" s="160" t="s">
        <v>1698</v>
      </c>
      <c r="K66" s="160" t="s">
        <v>1698</v>
      </c>
      <c r="L66" s="160"/>
      <c r="M66" s="160" t="s">
        <v>1698</v>
      </c>
      <c r="N66" s="85"/>
      <c r="O66" s="85"/>
      <c r="P66" s="85"/>
      <c r="Q66" s="224"/>
      <c r="R66" s="230"/>
      <c r="S66" s="420"/>
    </row>
    <row r="67" spans="1:19" s="186" customFormat="1" x14ac:dyDescent="0.25">
      <c r="A67" s="81">
        <f>Fielddefinitions!A67</f>
        <v>1008</v>
      </c>
      <c r="B67" s="160" t="s">
        <v>1698</v>
      </c>
      <c r="C67" s="81" t="str">
        <f>VLOOKUP(A67,Fielddefinitions!A:B,2,FALSE)</f>
        <v>First Ship Date Time</v>
      </c>
      <c r="D67" s="81" t="str">
        <f>VLOOKUP(A67,Fielddefinitions!A:T,20,FALSE)</f>
        <v>firstShipDateTime</v>
      </c>
      <c r="E67" s="81" t="str">
        <f>VLOOKUP(A67,Fielddefinitions!A:P,16,FALSE)</f>
        <v>No</v>
      </c>
      <c r="F67" s="160" t="s">
        <v>1698</v>
      </c>
      <c r="G67" s="160" t="s">
        <v>1698</v>
      </c>
      <c r="H67" s="160" t="s">
        <v>1698</v>
      </c>
      <c r="I67" s="160"/>
      <c r="J67" s="160" t="s">
        <v>1698</v>
      </c>
      <c r="K67" s="160" t="s">
        <v>1698</v>
      </c>
      <c r="L67" s="160"/>
      <c r="M67" s="160" t="s">
        <v>1698</v>
      </c>
      <c r="N67" s="85"/>
      <c r="O67" s="85"/>
      <c r="P67" s="85"/>
      <c r="Q67" s="85"/>
      <c r="R67" s="85"/>
      <c r="S67" s="420"/>
    </row>
    <row r="68" spans="1:19" s="186" customFormat="1" x14ac:dyDescent="0.25">
      <c r="A68" s="81" t="str">
        <f>Fielddefinitions!A68</f>
        <v>1017</v>
      </c>
      <c r="B68" s="239">
        <v>574</v>
      </c>
      <c r="C68" s="81" t="str">
        <f>VLOOKUP(A68,Fielddefinitions!A:B,2,FALSE)</f>
        <v>Last Ship Date Time</v>
      </c>
      <c r="D68" s="81" t="str">
        <f>VLOOKUP(A68,Fielddefinitions!A:T,20,FALSE)</f>
        <v>lastShipDateTime</v>
      </c>
      <c r="E68" s="81" t="str">
        <f>VLOOKUP(A68,Fielddefinitions!A:P,16,FALSE)</f>
        <v>No</v>
      </c>
      <c r="F68" s="85" t="s">
        <v>3596</v>
      </c>
      <c r="G68" s="160" t="s">
        <v>1698</v>
      </c>
      <c r="H68" s="160" t="s">
        <v>1698</v>
      </c>
      <c r="I68" s="160"/>
      <c r="J68" s="160" t="s">
        <v>1698</v>
      </c>
      <c r="K68" s="160" t="s">
        <v>1698</v>
      </c>
      <c r="L68" s="160"/>
      <c r="M68" s="160" t="s">
        <v>1698</v>
      </c>
      <c r="N68" s="85"/>
      <c r="O68" s="85"/>
      <c r="P68" s="85"/>
      <c r="Q68" s="85"/>
      <c r="R68" s="85"/>
      <c r="S68" s="420"/>
    </row>
    <row r="69" spans="1:19" s="186" customFormat="1" x14ac:dyDescent="0.25">
      <c r="A69" s="81">
        <f>Fielddefinitions!A69</f>
        <v>2186</v>
      </c>
      <c r="B69" s="239">
        <v>1719</v>
      </c>
      <c r="C69" s="81" t="str">
        <f>VLOOKUP(A69,Fielddefinitions!A:B,2,FALSE)</f>
        <v>Packaging Type Code</v>
      </c>
      <c r="D69" s="81" t="str">
        <f>VLOOKUP(A69,Fielddefinitions!A:T,20,FALSE)</f>
        <v>packagingTypeCode</v>
      </c>
      <c r="E69" s="81" t="str">
        <f>VLOOKUP(A69,Fielddefinitions!A:P,16,FALSE)</f>
        <v>No</v>
      </c>
      <c r="F69" s="85" t="s">
        <v>3597</v>
      </c>
      <c r="G69" s="160" t="s">
        <v>1698</v>
      </c>
      <c r="H69" s="160" t="s">
        <v>1698</v>
      </c>
      <c r="I69" s="160"/>
      <c r="J69" s="160" t="s">
        <v>1698</v>
      </c>
      <c r="K69" s="160" t="s">
        <v>1698</v>
      </c>
      <c r="L69" s="160"/>
      <c r="M69" s="160" t="s">
        <v>1698</v>
      </c>
      <c r="N69" s="85"/>
      <c r="O69" s="85"/>
      <c r="P69" s="85"/>
      <c r="Q69" s="85"/>
      <c r="R69" s="85"/>
      <c r="S69" s="420"/>
    </row>
    <row r="70" spans="1:19" s="186" customFormat="1" x14ac:dyDescent="0.25">
      <c r="A70" s="81" t="str">
        <f>Fielddefinitions!A70</f>
        <v>2187</v>
      </c>
      <c r="B70" s="239">
        <v>3820</v>
      </c>
      <c r="C70" s="81" t="str">
        <f>VLOOKUP(A70,Fielddefinitions!A:B,2,FALSE)</f>
        <v>Packaging Type Description</v>
      </c>
      <c r="D70" s="81" t="str">
        <f>VLOOKUP(A70,Fielddefinitions!A:T,20,FALSE)</f>
        <v>packagingTypeDescription</v>
      </c>
      <c r="E70" s="81" t="str">
        <f>VLOOKUP(A70,Fielddefinitions!A:P,16,FALSE)</f>
        <v>No</v>
      </c>
      <c r="F70" s="85" t="s">
        <v>3598</v>
      </c>
      <c r="G70" s="160" t="s">
        <v>1698</v>
      </c>
      <c r="H70" s="160" t="s">
        <v>1698</v>
      </c>
      <c r="I70" s="160"/>
      <c r="J70" s="160" t="s">
        <v>1698</v>
      </c>
      <c r="K70" s="160" t="s">
        <v>1698</v>
      </c>
      <c r="L70" s="160"/>
      <c r="M70" s="160" t="s">
        <v>1698</v>
      </c>
      <c r="N70" s="85"/>
      <c r="O70" s="85"/>
      <c r="P70" s="85"/>
      <c r="Q70" s="85"/>
      <c r="R70" s="85"/>
      <c r="S70" s="420"/>
    </row>
    <row r="71" spans="1:19" s="186" customFormat="1" ht="25.5" x14ac:dyDescent="0.25">
      <c r="A71" s="81">
        <f>Fielddefinitions!A71</f>
        <v>143</v>
      </c>
      <c r="B71" s="239">
        <v>3253</v>
      </c>
      <c r="C71" s="81" t="str">
        <f>VLOOKUP(A71,Fielddefinitions!A:B,2,FALSE)</f>
        <v>Discontinued Date Time</v>
      </c>
      <c r="D71" s="81" t="str">
        <f>VLOOKUP(A71,Fielddefinitions!A:T,20,FALSE)</f>
        <v>discontinuedDateTime</v>
      </c>
      <c r="E71" s="81" t="str">
        <f>VLOOKUP(A71,Fielddefinitions!A:P,16,FALSE)</f>
        <v>No</v>
      </c>
      <c r="F71" s="85" t="s">
        <v>3599</v>
      </c>
      <c r="G71" s="160" t="s">
        <v>1698</v>
      </c>
      <c r="H71" s="160" t="s">
        <v>1698</v>
      </c>
      <c r="I71" s="160"/>
      <c r="J71" s="160" t="s">
        <v>1698</v>
      </c>
      <c r="K71" s="160" t="s">
        <v>1698</v>
      </c>
      <c r="L71" s="160"/>
      <c r="M71" s="160" t="s">
        <v>1698</v>
      </c>
      <c r="N71" s="85"/>
      <c r="O71" s="85"/>
      <c r="P71" s="85"/>
      <c r="Q71" s="85"/>
      <c r="R71" s="85"/>
      <c r="S71" s="420"/>
    </row>
    <row r="72" spans="1:19" s="186" customFormat="1" ht="63.75" x14ac:dyDescent="0.25">
      <c r="A72" s="81" t="str">
        <f>Fielddefinitions!A72</f>
        <v>6089</v>
      </c>
      <c r="B72" s="239">
        <v>4522</v>
      </c>
      <c r="C72" s="81" t="str">
        <f>VLOOKUP(A72,Fielddefinitions!A:B,2,FALSE)</f>
        <v>Does Trade Item Contain Human Tissue</v>
      </c>
      <c r="D72" s="81" t="str">
        <f>VLOOKUP(A72,Fielddefinitions!A:T,20,FALSE)</f>
        <v>doesTradeItemContainHumanTissue</v>
      </c>
      <c r="E72" s="81" t="str">
        <f>VLOOKUP(A72,Fielddefinitions!A:P,16,FALSE)</f>
        <v>No</v>
      </c>
      <c r="F72" s="85" t="s">
        <v>3600</v>
      </c>
      <c r="G72" s="202" t="s">
        <v>147</v>
      </c>
      <c r="H72" s="85" t="s">
        <v>609</v>
      </c>
      <c r="I72" s="160"/>
      <c r="J72" s="101" t="s">
        <v>1627</v>
      </c>
      <c r="K72" s="85" t="s">
        <v>2010</v>
      </c>
      <c r="L72" s="104"/>
      <c r="M72" s="89" t="s">
        <v>1736</v>
      </c>
      <c r="N72" s="85" t="s">
        <v>3601</v>
      </c>
      <c r="O72" s="209" t="s">
        <v>3335</v>
      </c>
      <c r="P72" s="426" t="s">
        <v>3602</v>
      </c>
      <c r="Q72" s="417" t="s">
        <v>3603</v>
      </c>
      <c r="R72" s="417" t="s">
        <v>3604</v>
      </c>
      <c r="S72" s="426" t="s">
        <v>3605</v>
      </c>
    </row>
    <row r="73" spans="1:19" s="186" customFormat="1" ht="25.5" x14ac:dyDescent="0.25">
      <c r="A73" s="81" t="str">
        <f>Fielddefinitions!A73</f>
        <v>6090</v>
      </c>
      <c r="B73" s="239">
        <v>4523</v>
      </c>
      <c r="C73" s="81" t="str">
        <f>VLOOKUP(A73,Fielddefinitions!A:B,2,FALSE)</f>
        <v>Healthcare Grouped Product Code</v>
      </c>
      <c r="D73" s="81" t="str">
        <f>VLOOKUP(A73,Fielddefinitions!A:T,20,FALSE)</f>
        <v>healthcareGroupedProductCode</v>
      </c>
      <c r="E73" s="81" t="str">
        <f>VLOOKUP(A73,Fielddefinitions!A:P,16,FALSE)</f>
        <v>No</v>
      </c>
      <c r="F73" s="85" t="s">
        <v>3606</v>
      </c>
      <c r="G73" s="160" t="s">
        <v>1698</v>
      </c>
      <c r="H73" s="160" t="s">
        <v>1698</v>
      </c>
      <c r="I73" s="160"/>
      <c r="J73" s="160" t="s">
        <v>1698</v>
      </c>
      <c r="K73" s="160" t="s">
        <v>1698</v>
      </c>
      <c r="L73" s="160"/>
      <c r="M73" s="160" t="s">
        <v>1698</v>
      </c>
      <c r="N73" s="85"/>
      <c r="O73" s="85"/>
      <c r="P73" s="85"/>
      <c r="Q73" s="85"/>
      <c r="R73" s="85"/>
      <c r="S73" s="420"/>
    </row>
    <row r="74" spans="1:19" s="186" customFormat="1" x14ac:dyDescent="0.25">
      <c r="A74" s="81" t="str">
        <f>Fielddefinitions!A74</f>
        <v>1473</v>
      </c>
      <c r="B74" s="239">
        <v>1045</v>
      </c>
      <c r="C74" s="81" t="str">
        <f>VLOOKUP(A74,Fielddefinitions!A:B,2,FALSE)</f>
        <v>Packaging Marked Free From Code</v>
      </c>
      <c r="D74" s="81" t="str">
        <f>VLOOKUP(A74,Fielddefinitions!A:T,20,FALSE)</f>
        <v>packagingMarkedFreeFromCode</v>
      </c>
      <c r="E74" s="81" t="str">
        <f>VLOOKUP(A74,Fielddefinitions!A:P,16,FALSE)</f>
        <v>No</v>
      </c>
      <c r="F74" s="377" t="s">
        <v>3607</v>
      </c>
      <c r="G74" s="160" t="s">
        <v>1698</v>
      </c>
      <c r="H74" s="160" t="s">
        <v>1698</v>
      </c>
      <c r="I74" s="160"/>
      <c r="J74" s="160" t="s">
        <v>1698</v>
      </c>
      <c r="K74" s="160" t="s">
        <v>1698</v>
      </c>
      <c r="L74" s="160"/>
      <c r="M74" s="160" t="s">
        <v>1698</v>
      </c>
      <c r="N74" s="85"/>
      <c r="O74" s="85"/>
      <c r="P74" s="85"/>
      <c r="Q74" s="85"/>
      <c r="R74" s="85"/>
      <c r="S74" s="420"/>
    </row>
    <row r="75" spans="1:19" s="186" customFormat="1" x14ac:dyDescent="0.25">
      <c r="A75" s="81" t="str">
        <f>Fielddefinitions!A75</f>
        <v>3325</v>
      </c>
      <c r="B75" s="239">
        <v>2954</v>
      </c>
      <c r="C75" s="81" t="str">
        <f>VLOOKUP(A75,Fielddefinitions!A:B,2,FALSE)</f>
        <v>Consumer Sales Condition Code</v>
      </c>
      <c r="D75" s="81" t="str">
        <f>VLOOKUP(A75,Fielddefinitions!A:T,20,FALSE)</f>
        <v>ConsumerSalesConditionTypeCode</v>
      </c>
      <c r="E75" s="81" t="str">
        <f>VLOOKUP(A75,Fielddefinitions!A:P,16,FALSE)</f>
        <v>No</v>
      </c>
      <c r="F75" s="85" t="s">
        <v>3608</v>
      </c>
      <c r="G75" s="160" t="s">
        <v>1698</v>
      </c>
      <c r="H75" s="160" t="s">
        <v>1698</v>
      </c>
      <c r="I75" s="160"/>
      <c r="J75" s="160" t="s">
        <v>1698</v>
      </c>
      <c r="K75" s="160" t="s">
        <v>1698</v>
      </c>
      <c r="L75" s="160"/>
      <c r="M75" s="160" t="s">
        <v>1698</v>
      </c>
      <c r="N75" s="85"/>
      <c r="O75" s="85"/>
      <c r="P75" s="85"/>
      <c r="Q75" s="85"/>
      <c r="R75" s="85"/>
      <c r="S75" s="420"/>
    </row>
    <row r="76" spans="1:19" s="186" customFormat="1" x14ac:dyDescent="0.25">
      <c r="A76" s="81">
        <f>Fielddefinitions!A76</f>
        <v>6077</v>
      </c>
      <c r="B76" s="239">
        <v>4516</v>
      </c>
      <c r="C76" s="81" t="str">
        <f>VLOOKUP(A76,Fielddefinitions!A:B,2,FALSE)</f>
        <v>Clinical Size Type Code</v>
      </c>
      <c r="D76" s="81" t="str">
        <f>VLOOKUP(A76,Fielddefinitions!A:T,20,FALSE)</f>
        <v>clinicalSizeTypeCode</v>
      </c>
      <c r="E76" s="81" t="str">
        <f>VLOOKUP(A76,Fielddefinitions!A:P,16,FALSE)</f>
        <v>No</v>
      </c>
      <c r="F76" s="85" t="s">
        <v>3609</v>
      </c>
      <c r="G76" s="160" t="s">
        <v>1698</v>
      </c>
      <c r="H76" s="160" t="s">
        <v>1698</v>
      </c>
      <c r="I76" s="160"/>
      <c r="J76" s="160" t="s">
        <v>1698</v>
      </c>
      <c r="K76" s="160" t="s">
        <v>1698</v>
      </c>
      <c r="L76" s="160"/>
      <c r="M76" s="160" t="s">
        <v>1698</v>
      </c>
      <c r="N76" s="85"/>
      <c r="O76" s="85"/>
      <c r="P76" s="85"/>
      <c r="Q76" s="85"/>
      <c r="R76" s="85"/>
      <c r="S76" s="420"/>
    </row>
    <row r="77" spans="1:19" s="186" customFormat="1" x14ac:dyDescent="0.25">
      <c r="A77" s="81">
        <f>Fielddefinitions!A77</f>
        <v>6078</v>
      </c>
      <c r="B77" s="239">
        <v>4517</v>
      </c>
      <c r="C77" s="81" t="str">
        <f>VLOOKUP(A77,Fielddefinitions!A:B,2,FALSE)</f>
        <v>Clinical Size Value</v>
      </c>
      <c r="D77" s="81" t="str">
        <f>VLOOKUP(A77,Fielddefinitions!A:T,20,FALSE)</f>
        <v>clinicalSizeValue</v>
      </c>
      <c r="E77" s="81" t="str">
        <f>VLOOKUP(A77,Fielddefinitions!A:P,16,FALSE)</f>
        <v>No</v>
      </c>
      <c r="F77" s="85" t="s">
        <v>3610</v>
      </c>
      <c r="G77" s="160" t="s">
        <v>1698</v>
      </c>
      <c r="H77" s="160" t="s">
        <v>1698</v>
      </c>
      <c r="I77" s="160"/>
      <c r="J77" s="160" t="s">
        <v>1698</v>
      </c>
      <c r="K77" s="160" t="s">
        <v>1698</v>
      </c>
      <c r="L77" s="160"/>
      <c r="M77" s="160" t="s">
        <v>1698</v>
      </c>
      <c r="N77" s="85"/>
      <c r="O77" s="85"/>
      <c r="P77" s="85"/>
      <c r="Q77" s="85"/>
      <c r="R77" s="85"/>
      <c r="S77" s="420"/>
    </row>
    <row r="78" spans="1:19" s="186" customFormat="1" ht="25.5" x14ac:dyDescent="0.25">
      <c r="A78" s="81">
        <f>Fielddefinitions!A78</f>
        <v>6079</v>
      </c>
      <c r="B78" s="239">
        <v>4517</v>
      </c>
      <c r="C78" s="81" t="str">
        <f>VLOOKUP(A78,Fielddefinitions!A:B,2,FALSE)</f>
        <v>Clinical Size Value UOM</v>
      </c>
      <c r="D78" s="81" t="str">
        <f>VLOOKUP(A78,Fielddefinitions!A:T,20,FALSE)</f>
        <v>clinicalSizeValue/@measurementUnitCode</v>
      </c>
      <c r="E78" s="81" t="str">
        <f>VLOOKUP(A78,Fielddefinitions!A:P,16,FALSE)</f>
        <v>No</v>
      </c>
      <c r="F78" s="85" t="s">
        <v>3611</v>
      </c>
      <c r="G78" s="160" t="s">
        <v>1698</v>
      </c>
      <c r="H78" s="160" t="s">
        <v>1698</v>
      </c>
      <c r="I78" s="160"/>
      <c r="J78" s="160" t="s">
        <v>1698</v>
      </c>
      <c r="K78" s="160" t="s">
        <v>1698</v>
      </c>
      <c r="L78" s="160"/>
      <c r="M78" s="160" t="s">
        <v>1698</v>
      </c>
      <c r="N78" s="85"/>
      <c r="O78" s="85"/>
      <c r="P78" s="85"/>
      <c r="Q78" s="85"/>
      <c r="R78" s="85"/>
      <c r="S78" s="85"/>
    </row>
    <row r="79" spans="1:19" s="186" customFormat="1" x14ac:dyDescent="0.25">
      <c r="A79" s="81">
        <f>Fielddefinitions!A79</f>
        <v>6379</v>
      </c>
      <c r="B79" s="160" t="s">
        <v>1698</v>
      </c>
      <c r="C79" s="81" t="str">
        <f>VLOOKUP(A79,Fielddefinitions!A:B,2,FALSE)</f>
        <v>Clinical Size Value Maximum</v>
      </c>
      <c r="D79" s="81" t="str">
        <f>VLOOKUP(A79,Fielddefinitions!A:T,20,FALSE)</f>
        <v>clinicalSizeValueMaximum</v>
      </c>
      <c r="E79" s="81" t="str">
        <f>VLOOKUP(A79,Fielddefinitions!A:P,16,FALSE)</f>
        <v>No</v>
      </c>
      <c r="F79" s="160" t="s">
        <v>1698</v>
      </c>
      <c r="G79" s="160" t="s">
        <v>1698</v>
      </c>
      <c r="H79" s="160" t="s">
        <v>1698</v>
      </c>
      <c r="I79" s="160"/>
      <c r="J79" s="160" t="s">
        <v>1698</v>
      </c>
      <c r="K79" s="160" t="s">
        <v>1698</v>
      </c>
      <c r="L79" s="160"/>
      <c r="M79" s="160" t="s">
        <v>1698</v>
      </c>
      <c r="N79" s="85"/>
      <c r="O79" s="85"/>
      <c r="P79" s="85"/>
      <c r="Q79" s="85"/>
      <c r="R79" s="85"/>
      <c r="S79" s="85"/>
    </row>
    <row r="80" spans="1:19" s="186" customFormat="1" ht="25.5" x14ac:dyDescent="0.25">
      <c r="A80" s="81">
        <f>Fielddefinitions!A80</f>
        <v>6380</v>
      </c>
      <c r="B80" s="160" t="s">
        <v>1698</v>
      </c>
      <c r="C80" s="81" t="str">
        <f>VLOOKUP(A80,Fielddefinitions!A:B,2,FALSE)</f>
        <v>Clinical Size Value Maximum UOM</v>
      </c>
      <c r="D80" s="81" t="str">
        <f>VLOOKUP(A80,Fielddefinitions!A:T,20,FALSE)</f>
        <v>clinicalSizeValueMaximum/@MeasurementUnitCode</v>
      </c>
      <c r="E80" s="81" t="str">
        <f>VLOOKUP(A80,Fielddefinitions!A:P,16,FALSE)</f>
        <v>No</v>
      </c>
      <c r="F80" s="160" t="s">
        <v>1698</v>
      </c>
      <c r="G80" s="160" t="s">
        <v>1698</v>
      </c>
      <c r="H80" s="160" t="s">
        <v>1698</v>
      </c>
      <c r="I80" s="160"/>
      <c r="J80" s="160" t="s">
        <v>1698</v>
      </c>
      <c r="K80" s="160" t="s">
        <v>1698</v>
      </c>
      <c r="L80" s="160"/>
      <c r="M80" s="160" t="s">
        <v>1698</v>
      </c>
      <c r="N80" s="85"/>
      <c r="O80" s="85"/>
      <c r="P80" s="85"/>
      <c r="Q80" s="85"/>
      <c r="R80" s="85"/>
      <c r="S80" s="85"/>
    </row>
    <row r="81" spans="1:19" s="186" customFormat="1" x14ac:dyDescent="0.25">
      <c r="A81" s="81">
        <f>Fielddefinitions!A81</f>
        <v>6075</v>
      </c>
      <c r="B81" s="239">
        <v>4515</v>
      </c>
      <c r="C81" s="81" t="str">
        <f>VLOOKUP(A81,Fielddefinitions!A:B,2,FALSE)</f>
        <v>Clinical Size Description</v>
      </c>
      <c r="D81" s="81" t="str">
        <f>VLOOKUP(A81,Fielddefinitions!A:T,20,FALSE)</f>
        <v>clinicalSizeDescription</v>
      </c>
      <c r="E81" s="81" t="str">
        <f>VLOOKUP(A81,Fielddefinitions!A:P,16,FALSE)</f>
        <v>No</v>
      </c>
      <c r="F81" s="85" t="s">
        <v>3612</v>
      </c>
      <c r="G81" s="160" t="s">
        <v>1698</v>
      </c>
      <c r="H81" s="160" t="s">
        <v>1698</v>
      </c>
      <c r="I81" s="160"/>
      <c r="J81" s="160" t="s">
        <v>1698</v>
      </c>
      <c r="K81" s="160" t="s">
        <v>1698</v>
      </c>
      <c r="L81" s="160"/>
      <c r="M81" s="160" t="s">
        <v>1698</v>
      </c>
      <c r="N81" s="85"/>
      <c r="O81" s="85"/>
      <c r="P81" s="85"/>
      <c r="Q81" s="85"/>
      <c r="R81" s="85"/>
      <c r="S81" s="420"/>
    </row>
    <row r="82" spans="1:19" s="186" customFormat="1" ht="25.5" x14ac:dyDescent="0.25">
      <c r="A82" s="81">
        <f>Fielddefinitions!A82</f>
        <v>6076</v>
      </c>
      <c r="B82" s="239">
        <v>4515</v>
      </c>
      <c r="C82" s="81" t="str">
        <f>VLOOKUP(A82,Fielddefinitions!A:B,2,FALSE)</f>
        <v>Clinical Size Description - Language Code</v>
      </c>
      <c r="D82" s="81" t="str">
        <f>VLOOKUP(A82,Fielddefinitions!A:T,20,FALSE)</f>
        <v>clinicalSizeDescription/@languageCode</v>
      </c>
      <c r="E82" s="81" t="str">
        <f>VLOOKUP(A82,Fielddefinitions!A:P,16,FALSE)</f>
        <v>No</v>
      </c>
      <c r="F82" s="85" t="s">
        <v>3613</v>
      </c>
      <c r="G82" s="160" t="s">
        <v>1698</v>
      </c>
      <c r="H82" s="160" t="s">
        <v>1698</v>
      </c>
      <c r="I82" s="160"/>
      <c r="J82" s="160" t="s">
        <v>1698</v>
      </c>
      <c r="K82" s="160" t="s">
        <v>1698</v>
      </c>
      <c r="L82" s="160"/>
      <c r="M82" s="160" t="s">
        <v>1698</v>
      </c>
      <c r="N82" s="85"/>
      <c r="O82" s="85"/>
      <c r="P82" s="85"/>
      <c r="Q82" s="85"/>
      <c r="R82" s="85"/>
      <c r="S82" s="85"/>
    </row>
    <row r="83" spans="1:19" s="186" customFormat="1" x14ac:dyDescent="0.25">
      <c r="A83" s="81">
        <f>Fielddefinitions!A83</f>
        <v>6378</v>
      </c>
      <c r="B83" s="160" t="s">
        <v>1698</v>
      </c>
      <c r="C83" s="81" t="str">
        <f>VLOOKUP(A83,Fielddefinitions!A:B,2,FALSE)</f>
        <v>Clinical Size Measurement Precision Code</v>
      </c>
      <c r="D83" s="81" t="str">
        <f>VLOOKUP(A83,Fielddefinitions!A:T,20,FALSE)</f>
        <v>clinicalSizeMeasurementPrecisionCode</v>
      </c>
      <c r="E83" s="81" t="str">
        <f>VLOOKUP(A83,Fielddefinitions!A:P,16,FALSE)</f>
        <v>No</v>
      </c>
      <c r="F83" s="160" t="s">
        <v>1698</v>
      </c>
      <c r="G83" s="160" t="s">
        <v>1698</v>
      </c>
      <c r="H83" s="160" t="s">
        <v>1698</v>
      </c>
      <c r="I83" s="160"/>
      <c r="J83" s="160" t="s">
        <v>1698</v>
      </c>
      <c r="K83" s="160" t="s">
        <v>1698</v>
      </c>
      <c r="L83" s="160"/>
      <c r="M83" s="160" t="s">
        <v>1698</v>
      </c>
      <c r="N83" s="85"/>
      <c r="O83" s="85"/>
      <c r="P83" s="85"/>
      <c r="Q83" s="85"/>
      <c r="R83" s="85"/>
      <c r="S83" s="85"/>
    </row>
    <row r="84" spans="1:19" s="186" customFormat="1" x14ac:dyDescent="0.25">
      <c r="A84" s="81">
        <f>Fielddefinitions!A84</f>
        <v>6143</v>
      </c>
      <c r="B84" s="160" t="s">
        <v>1698</v>
      </c>
      <c r="C84" s="81" t="str">
        <f>VLOOKUP(A84,Fielddefinitions!A:B,2,FALSE)</f>
        <v>Clinical Warning Agency Code</v>
      </c>
      <c r="D84" s="81" t="str">
        <f>VLOOKUP(A84,Fielddefinitions!A:T,20,FALSE)</f>
        <v>clinicalWarningAgencyCode</v>
      </c>
      <c r="E84" s="81" t="str">
        <f>VLOOKUP(A84,Fielddefinitions!A:P,16,FALSE)</f>
        <v>No</v>
      </c>
      <c r="F84" s="160" t="s">
        <v>1698</v>
      </c>
      <c r="G84" s="160" t="s">
        <v>1698</v>
      </c>
      <c r="H84" s="160" t="s">
        <v>1698</v>
      </c>
      <c r="I84" s="160"/>
      <c r="J84" s="160" t="s">
        <v>1698</v>
      </c>
      <c r="K84" s="160" t="s">
        <v>1698</v>
      </c>
      <c r="L84" s="160"/>
      <c r="M84" s="160" t="s">
        <v>1698</v>
      </c>
      <c r="N84" s="85"/>
      <c r="O84" s="85"/>
      <c r="P84" s="85"/>
      <c r="Q84" s="85"/>
      <c r="R84" s="85"/>
      <c r="S84" s="85"/>
    </row>
    <row r="85" spans="1:19" s="186" customFormat="1" x14ac:dyDescent="0.25">
      <c r="A85" s="81">
        <f>Fielddefinitions!A85</f>
        <v>6144</v>
      </c>
      <c r="B85" s="160" t="s">
        <v>1698</v>
      </c>
      <c r="C85" s="81" t="str">
        <f>VLOOKUP(A85,Fielddefinitions!A:B,2,FALSE)</f>
        <v>Clinical Warning Code</v>
      </c>
      <c r="D85" s="81" t="str">
        <f>VLOOKUP(A85,Fielddefinitions!A:T,20,FALSE)</f>
        <v>ClinicalWarning</v>
      </c>
      <c r="E85" s="81" t="str">
        <f>VLOOKUP(A85,Fielddefinitions!A:P,16,FALSE)</f>
        <v>No</v>
      </c>
      <c r="F85" s="160" t="s">
        <v>1698</v>
      </c>
      <c r="G85" s="160" t="s">
        <v>1698</v>
      </c>
      <c r="H85" s="160" t="s">
        <v>1698</v>
      </c>
      <c r="I85" s="160"/>
      <c r="J85" s="160" t="s">
        <v>1698</v>
      </c>
      <c r="K85" s="160" t="s">
        <v>1698</v>
      </c>
      <c r="L85" s="160"/>
      <c r="M85" s="160" t="s">
        <v>1698</v>
      </c>
      <c r="N85" s="85"/>
      <c r="O85" s="85"/>
      <c r="P85" s="85"/>
      <c r="Q85" s="85"/>
      <c r="R85" s="85"/>
      <c r="S85" s="85"/>
    </row>
    <row r="86" spans="1:19" s="186" customFormat="1" x14ac:dyDescent="0.25">
      <c r="A86" s="81">
        <f>Fielddefinitions!A86</f>
        <v>6381</v>
      </c>
      <c r="B86" s="160" t="s">
        <v>1698</v>
      </c>
      <c r="C86" s="81" t="str">
        <f>VLOOKUP(A86,Fielddefinitions!A:B,2,FALSE)</f>
        <v>Warnings Or Contra Indication Description</v>
      </c>
      <c r="D86" s="81" t="str">
        <f>VLOOKUP(A86,Fielddefinitions!A:T,20,FALSE)</f>
        <v>warningsOrContraIndicationDescription</v>
      </c>
      <c r="E86" s="81" t="str">
        <f>VLOOKUP(A86,Fielddefinitions!A:P,16,FALSE)</f>
        <v>No</v>
      </c>
      <c r="F86" s="160" t="s">
        <v>1698</v>
      </c>
      <c r="G86" s="160" t="s">
        <v>1698</v>
      </c>
      <c r="H86" s="160" t="s">
        <v>1698</v>
      </c>
      <c r="I86" s="160"/>
      <c r="J86" s="160" t="s">
        <v>1698</v>
      </c>
      <c r="K86" s="160" t="s">
        <v>1698</v>
      </c>
      <c r="L86" s="160"/>
      <c r="M86" s="160" t="s">
        <v>1698</v>
      </c>
      <c r="N86" s="85"/>
      <c r="O86" s="85"/>
      <c r="P86" s="85"/>
      <c r="Q86" s="85"/>
      <c r="R86" s="85"/>
      <c r="S86" s="85"/>
    </row>
    <row r="87" spans="1:19" s="186" customFormat="1" ht="25.5" x14ac:dyDescent="0.25">
      <c r="A87" s="81">
        <f>Fielddefinitions!A87</f>
        <v>6382</v>
      </c>
      <c r="B87" s="160" t="s">
        <v>1698</v>
      </c>
      <c r="C87" s="81" t="str">
        <f>VLOOKUP(A87,Fielddefinitions!A:B,2,FALSE)</f>
        <v>Warnings Or Contra Indication Description - Language Code</v>
      </c>
      <c r="D87" s="81" t="str">
        <f>VLOOKUP(A87,Fielddefinitions!A:T,20,FALSE)</f>
        <v>warningsOrContraIndicationDescription/@languageCode</v>
      </c>
      <c r="E87" s="81" t="str">
        <f>VLOOKUP(A87,Fielddefinitions!A:P,16,FALSE)</f>
        <v>No</v>
      </c>
      <c r="F87" s="160" t="s">
        <v>1698</v>
      </c>
      <c r="G87" s="160" t="s">
        <v>1698</v>
      </c>
      <c r="H87" s="160" t="s">
        <v>1698</v>
      </c>
      <c r="I87" s="160"/>
      <c r="J87" s="160" t="s">
        <v>1698</v>
      </c>
      <c r="K87" s="160" t="s">
        <v>1698</v>
      </c>
      <c r="L87" s="160"/>
      <c r="M87" s="160" t="s">
        <v>1698</v>
      </c>
      <c r="N87" s="85"/>
      <c r="O87" s="85"/>
      <c r="P87" s="85"/>
      <c r="Q87" s="85"/>
      <c r="R87" s="85"/>
      <c r="S87" s="85"/>
    </row>
    <row r="88" spans="1:19" s="186" customFormat="1" x14ac:dyDescent="0.25">
      <c r="A88" s="81">
        <f>Fielddefinitions!A88</f>
        <v>6377</v>
      </c>
      <c r="B88" s="160" t="s">
        <v>1698</v>
      </c>
      <c r="C88" s="81" t="str">
        <f>VLOOKUP(A88,Fielddefinitions!A:B,2,FALSE)</f>
        <v>Clinical Storage Handling Type Code</v>
      </c>
      <c r="D88" s="81" t="str">
        <f>VLOOKUP(A88,Fielddefinitions!A:T,20,FALSE)</f>
        <v>clinicalStorageHandlingTypeCode</v>
      </c>
      <c r="E88" s="81" t="str">
        <f>VLOOKUP(A88,Fielddefinitions!A:P,16,FALSE)</f>
        <v>No</v>
      </c>
      <c r="F88" s="160" t="s">
        <v>1698</v>
      </c>
      <c r="G88" s="160" t="s">
        <v>1698</v>
      </c>
      <c r="H88" s="160" t="s">
        <v>1698</v>
      </c>
      <c r="I88" s="160"/>
      <c r="J88" s="160" t="s">
        <v>1698</v>
      </c>
      <c r="K88" s="160" t="s">
        <v>1698</v>
      </c>
      <c r="L88" s="160"/>
      <c r="M88" s="160" t="s">
        <v>1698</v>
      </c>
      <c r="N88" s="85"/>
      <c r="O88" s="85"/>
      <c r="P88" s="85"/>
      <c r="Q88" s="85"/>
      <c r="R88" s="85"/>
      <c r="S88" s="85"/>
    </row>
    <row r="89" spans="1:19" s="186" customFormat="1" x14ac:dyDescent="0.25">
      <c r="A89" s="81">
        <f>Fielddefinitions!A89</f>
        <v>6375</v>
      </c>
      <c r="B89" s="160" t="s">
        <v>1698</v>
      </c>
      <c r="C89" s="81" t="str">
        <f>VLOOKUP(A89,Fielddefinitions!A:B,2,FALSE)</f>
        <v>Clinical Storage Handling Description</v>
      </c>
      <c r="D89" s="81" t="str">
        <f>VLOOKUP(A89,Fielddefinitions!A:T,20,FALSE)</f>
        <v>clinicalStorageHandlingDescription</v>
      </c>
      <c r="E89" s="81" t="str">
        <f>VLOOKUP(A89,Fielddefinitions!A:P,16,FALSE)</f>
        <v>No</v>
      </c>
      <c r="F89" s="160" t="s">
        <v>1698</v>
      </c>
      <c r="G89" s="160" t="s">
        <v>1698</v>
      </c>
      <c r="H89" s="160" t="s">
        <v>1698</v>
      </c>
      <c r="I89" s="160"/>
      <c r="J89" s="160" t="s">
        <v>1698</v>
      </c>
      <c r="K89" s="160" t="s">
        <v>1698</v>
      </c>
      <c r="L89" s="160"/>
      <c r="M89" s="160" t="s">
        <v>1698</v>
      </c>
      <c r="N89" s="85"/>
      <c r="O89" s="85"/>
      <c r="P89" s="85"/>
      <c r="Q89" s="85"/>
      <c r="R89" s="85"/>
      <c r="S89" s="85"/>
    </row>
    <row r="90" spans="1:19" s="186" customFormat="1" ht="25.5" x14ac:dyDescent="0.25">
      <c r="A90" s="81">
        <f>Fielddefinitions!A90</f>
        <v>6376</v>
      </c>
      <c r="B90" s="160" t="s">
        <v>1698</v>
      </c>
      <c r="C90" s="81" t="str">
        <f>VLOOKUP(A90,Fielddefinitions!A:B,2,FALSE)</f>
        <v>Clinical Storage Handling Description - Language Code</v>
      </c>
      <c r="D90" s="81" t="str">
        <f>VLOOKUP(A90,Fielddefinitions!A:T,20,FALSE)</f>
        <v>clinicalStorageHandlingDescription/@languageCode</v>
      </c>
      <c r="E90" s="81" t="str">
        <f>VLOOKUP(A90,Fielddefinitions!A:P,16,FALSE)</f>
        <v>No</v>
      </c>
      <c r="F90" s="160" t="s">
        <v>1698</v>
      </c>
      <c r="G90" s="160" t="s">
        <v>1698</v>
      </c>
      <c r="H90" s="160" t="s">
        <v>1698</v>
      </c>
      <c r="I90" s="160"/>
      <c r="J90" s="160" t="s">
        <v>1698</v>
      </c>
      <c r="K90" s="160" t="s">
        <v>1698</v>
      </c>
      <c r="L90" s="160"/>
      <c r="M90" s="160" t="s">
        <v>1698</v>
      </c>
      <c r="N90" s="85"/>
      <c r="O90" s="85"/>
      <c r="P90" s="85"/>
      <c r="Q90" s="85"/>
      <c r="R90" s="85"/>
      <c r="S90" s="85"/>
    </row>
    <row r="91" spans="1:19" s="186" customFormat="1" x14ac:dyDescent="0.25">
      <c r="A91" s="81">
        <f>Fielddefinitions!A91</f>
        <v>3830</v>
      </c>
      <c r="B91" s="239">
        <v>3614</v>
      </c>
      <c r="C91" s="81" t="str">
        <f>VLOOKUP(A91,Fielddefinitions!A:B,2,FALSE)</f>
        <v>Temperature Qualifier Code</v>
      </c>
      <c r="D91" s="81" t="str">
        <f>VLOOKUP(A91,Fielddefinitions!A:T,20,FALSE)</f>
        <v>temperatureQualifierCode</v>
      </c>
      <c r="E91" s="81" t="str">
        <f>VLOOKUP(A91,Fielddefinitions!A:P,16,FALSE)</f>
        <v>No</v>
      </c>
      <c r="F91" s="85" t="s">
        <v>3614</v>
      </c>
      <c r="G91" s="160" t="s">
        <v>1698</v>
      </c>
      <c r="H91" s="160" t="s">
        <v>1698</v>
      </c>
      <c r="I91" s="160"/>
      <c r="J91" s="160" t="s">
        <v>1698</v>
      </c>
      <c r="K91" s="160" t="s">
        <v>1698</v>
      </c>
      <c r="L91" s="160"/>
      <c r="M91" s="160" t="s">
        <v>1698</v>
      </c>
      <c r="N91" s="85"/>
      <c r="O91" s="85"/>
      <c r="P91" s="85"/>
      <c r="Q91" s="85"/>
      <c r="R91" s="85"/>
      <c r="S91" s="420"/>
    </row>
    <row r="92" spans="1:19" s="186" customFormat="1" x14ac:dyDescent="0.25">
      <c r="A92" s="81">
        <f>Fielddefinitions!A92</f>
        <v>3820</v>
      </c>
      <c r="B92" s="239">
        <v>3599</v>
      </c>
      <c r="C92" s="81" t="str">
        <f>VLOOKUP(A92,Fielddefinitions!A:B,2,FALSE)</f>
        <v>Maximum Temperature</v>
      </c>
      <c r="D92" s="81" t="str">
        <f>VLOOKUP(A92,Fielddefinitions!A:T,20,FALSE)</f>
        <v>maximumTemperature</v>
      </c>
      <c r="E92" s="81" t="str">
        <f>VLOOKUP(A92,Fielddefinitions!A:P,16,FALSE)</f>
        <v>No</v>
      </c>
      <c r="F92" s="85" t="s">
        <v>3615</v>
      </c>
      <c r="G92" s="160" t="s">
        <v>1698</v>
      </c>
      <c r="H92" s="160" t="s">
        <v>1698</v>
      </c>
      <c r="I92" s="160"/>
      <c r="J92" s="160" t="s">
        <v>1698</v>
      </c>
      <c r="K92" s="160" t="s">
        <v>1698</v>
      </c>
      <c r="L92" s="160"/>
      <c r="M92" s="160" t="s">
        <v>1698</v>
      </c>
      <c r="N92" s="85"/>
      <c r="O92" s="85"/>
      <c r="P92" s="85"/>
      <c r="Q92" s="85"/>
      <c r="R92" s="85"/>
      <c r="S92" s="420"/>
    </row>
    <row r="93" spans="1:19" s="186" customFormat="1" ht="25.5" customHeight="1" x14ac:dyDescent="0.25">
      <c r="A93" s="81">
        <f>Fielddefinitions!A93</f>
        <v>3821</v>
      </c>
      <c r="B93" s="239">
        <v>3599</v>
      </c>
      <c r="C93" s="81" t="str">
        <f>VLOOKUP(A93,Fielddefinitions!A:B,2,FALSE)</f>
        <v>Maximum Temperature UOM</v>
      </c>
      <c r="D93" s="81" t="str">
        <f>VLOOKUP(A93,Fielddefinitions!A:T,20,FALSE)</f>
        <v>maximumTemperature/@temperatureMeasurementUnitCode</v>
      </c>
      <c r="E93" s="81" t="str">
        <f>VLOOKUP(A93,Fielddefinitions!A:P,16,FALSE)</f>
        <v>No</v>
      </c>
      <c r="F93" s="85" t="s">
        <v>3616</v>
      </c>
      <c r="G93" s="160" t="s">
        <v>1698</v>
      </c>
      <c r="H93" s="160" t="s">
        <v>1698</v>
      </c>
      <c r="I93" s="160"/>
      <c r="J93" s="160" t="s">
        <v>1698</v>
      </c>
      <c r="K93" s="160" t="s">
        <v>1698</v>
      </c>
      <c r="L93" s="160"/>
      <c r="M93" s="160" t="s">
        <v>1698</v>
      </c>
      <c r="N93" s="85"/>
      <c r="O93" s="85"/>
      <c r="P93" s="85"/>
      <c r="Q93" s="85"/>
      <c r="R93" s="85"/>
      <c r="S93" s="85"/>
    </row>
    <row r="94" spans="1:19" s="186" customFormat="1" x14ac:dyDescent="0.25">
      <c r="A94" s="81">
        <f>Fielddefinitions!A94</f>
        <v>3826</v>
      </c>
      <c r="B94" s="239">
        <v>3608</v>
      </c>
      <c r="C94" s="81" t="str">
        <f>VLOOKUP(A94,Fielddefinitions!A:B,2,FALSE)</f>
        <v>Minimum Temperature</v>
      </c>
      <c r="D94" s="81" t="str">
        <f>VLOOKUP(A94,Fielddefinitions!A:T,20,FALSE)</f>
        <v>minimumTemperature</v>
      </c>
      <c r="E94" s="81" t="str">
        <f>VLOOKUP(A94,Fielddefinitions!A:P,16,FALSE)</f>
        <v>No</v>
      </c>
      <c r="F94" s="85" t="s">
        <v>3617</v>
      </c>
      <c r="G94" s="160" t="s">
        <v>1698</v>
      </c>
      <c r="H94" s="160" t="s">
        <v>1698</v>
      </c>
      <c r="I94" s="160"/>
      <c r="J94" s="160" t="s">
        <v>1698</v>
      </c>
      <c r="K94" s="160" t="s">
        <v>1698</v>
      </c>
      <c r="L94" s="160"/>
      <c r="M94" s="160" t="s">
        <v>1698</v>
      </c>
      <c r="N94" s="85"/>
      <c r="O94" s="85"/>
      <c r="P94" s="85"/>
      <c r="Q94" s="85"/>
      <c r="R94" s="85"/>
      <c r="S94" s="420"/>
    </row>
    <row r="95" spans="1:19" s="186" customFormat="1" ht="32.25" customHeight="1" x14ac:dyDescent="0.25">
      <c r="A95" s="81">
        <f>Fielddefinitions!A95</f>
        <v>3827</v>
      </c>
      <c r="B95" s="239">
        <v>3608</v>
      </c>
      <c r="C95" s="81" t="str">
        <f>VLOOKUP(A95,Fielddefinitions!A:B,2,FALSE)</f>
        <v>Minimum Temperature UOM</v>
      </c>
      <c r="D95" s="81" t="str">
        <f>VLOOKUP(A95,Fielddefinitions!A:T,20,FALSE)</f>
        <v>minimumTemperature/@temperatureMeasurementUnitCode</v>
      </c>
      <c r="E95" s="81" t="str">
        <f>VLOOKUP(A95,Fielddefinitions!A:P,16,FALSE)</f>
        <v>No</v>
      </c>
      <c r="F95" s="85" t="s">
        <v>3618</v>
      </c>
      <c r="G95" s="160" t="s">
        <v>1698</v>
      </c>
      <c r="H95" s="160" t="s">
        <v>1698</v>
      </c>
      <c r="I95" s="160"/>
      <c r="J95" s="160" t="s">
        <v>1698</v>
      </c>
      <c r="K95" s="160" t="s">
        <v>1698</v>
      </c>
      <c r="L95" s="160"/>
      <c r="M95" s="160" t="s">
        <v>1698</v>
      </c>
      <c r="N95" s="85"/>
      <c r="O95" s="85"/>
      <c r="P95" s="85"/>
      <c r="Q95" s="85"/>
      <c r="R95" s="85"/>
      <c r="S95" s="85"/>
    </row>
    <row r="96" spans="1:19" s="186" customFormat="1" x14ac:dyDescent="0.25">
      <c r="A96" s="81">
        <f>Fielddefinitions!A96</f>
        <v>6139</v>
      </c>
      <c r="B96" s="239">
        <v>4549</v>
      </c>
      <c r="C96" s="81" t="str">
        <f>VLOOKUP(A96,Fielddefinitions!A:B,2,FALSE)</f>
        <v>Maximum Environment Atmospheric Pressure</v>
      </c>
      <c r="D96" s="81" t="str">
        <f>VLOOKUP(A96,Fielddefinitions!A:T,20,FALSE)</f>
        <v>maximumEnvironmentAtmosphericPressure</v>
      </c>
      <c r="E96" s="81" t="str">
        <f>VLOOKUP(A96,Fielddefinitions!A:P,16,FALSE)</f>
        <v>No</v>
      </c>
      <c r="F96" s="85" t="s">
        <v>3619</v>
      </c>
      <c r="G96" s="160" t="s">
        <v>1698</v>
      </c>
      <c r="H96" s="160" t="s">
        <v>1698</v>
      </c>
      <c r="I96" s="160"/>
      <c r="J96" s="160" t="s">
        <v>1698</v>
      </c>
      <c r="K96" s="160" t="s">
        <v>1698</v>
      </c>
      <c r="L96" s="160"/>
      <c r="M96" s="160" t="s">
        <v>1698</v>
      </c>
      <c r="N96" s="85"/>
      <c r="O96" s="85"/>
      <c r="P96" s="85"/>
      <c r="Q96" s="85"/>
      <c r="R96" s="85"/>
      <c r="S96" s="420"/>
    </row>
    <row r="97" spans="1:19" s="186" customFormat="1" ht="25.5" x14ac:dyDescent="0.25">
      <c r="A97" s="81">
        <f>Fielddefinitions!A97</f>
        <v>6140</v>
      </c>
      <c r="B97" s="239">
        <v>4549</v>
      </c>
      <c r="C97" s="81" t="str">
        <f>VLOOKUP(A97,Fielddefinitions!A:B,2,FALSE)</f>
        <v>Maximum Environment Atmospheric Pressure UOM</v>
      </c>
      <c r="D97" s="81" t="str">
        <f>VLOOKUP(A97,Fielddefinitions!A:T,20,FALSE)</f>
        <v>maximumEnvironmentAtmosphericPressure/@measurementUnitCode</v>
      </c>
      <c r="E97" s="81" t="str">
        <f>VLOOKUP(A97,Fielddefinitions!A:P,16,FALSE)</f>
        <v>No</v>
      </c>
      <c r="F97" s="85" t="s">
        <v>3620</v>
      </c>
      <c r="G97" s="160" t="s">
        <v>1698</v>
      </c>
      <c r="H97" s="160" t="s">
        <v>1698</v>
      </c>
      <c r="I97" s="160"/>
      <c r="J97" s="160" t="s">
        <v>1698</v>
      </c>
      <c r="K97" s="160" t="s">
        <v>1698</v>
      </c>
      <c r="L97" s="160"/>
      <c r="M97" s="160" t="s">
        <v>1698</v>
      </c>
      <c r="N97" s="85"/>
      <c r="O97" s="85"/>
      <c r="P97" s="85"/>
      <c r="Q97" s="85"/>
      <c r="R97" s="85"/>
      <c r="S97" s="85"/>
    </row>
    <row r="98" spans="1:19" s="186" customFormat="1" x14ac:dyDescent="0.25">
      <c r="A98" s="81">
        <f>Fielddefinitions!A98</f>
        <v>6141</v>
      </c>
      <c r="B98" s="239">
        <v>4550</v>
      </c>
      <c r="C98" s="81" t="str">
        <f>VLOOKUP(A98,Fielddefinitions!A:B,2,FALSE)</f>
        <v>Minimum Environment Atmospheric Pressure</v>
      </c>
      <c r="D98" s="81" t="str">
        <f>VLOOKUP(A98,Fielddefinitions!A:T,20,FALSE)</f>
        <v>minimumEnvironmentAtmosphericPressure</v>
      </c>
      <c r="E98" s="81" t="str">
        <f>VLOOKUP(A98,Fielddefinitions!A:P,16,FALSE)</f>
        <v>No</v>
      </c>
      <c r="F98" s="85" t="s">
        <v>3621</v>
      </c>
      <c r="G98" s="160" t="s">
        <v>1698</v>
      </c>
      <c r="H98" s="160" t="s">
        <v>1698</v>
      </c>
      <c r="I98" s="160"/>
      <c r="J98" s="160" t="s">
        <v>1698</v>
      </c>
      <c r="K98" s="160" t="s">
        <v>1698</v>
      </c>
      <c r="L98" s="160"/>
      <c r="M98" s="160" t="s">
        <v>1698</v>
      </c>
      <c r="N98" s="85"/>
      <c r="O98" s="85"/>
      <c r="P98" s="85"/>
      <c r="Q98" s="85"/>
      <c r="R98" s="85"/>
      <c r="S98" s="420"/>
    </row>
    <row r="99" spans="1:19" s="186" customFormat="1" ht="25.5" x14ac:dyDescent="0.25">
      <c r="A99" s="81">
        <f>Fielddefinitions!A99</f>
        <v>6142</v>
      </c>
      <c r="B99" s="239">
        <v>4550</v>
      </c>
      <c r="C99" s="81" t="str">
        <f>VLOOKUP(A99,Fielddefinitions!A:B,2,FALSE)</f>
        <v>Minimum Environment Atmospheric Pressure UOM</v>
      </c>
      <c r="D99" s="81" t="str">
        <f>VLOOKUP(A99,Fielddefinitions!A:T,20,FALSE)</f>
        <v>minimumEnvironmentAtmosphericPressure</v>
      </c>
      <c r="E99" s="81" t="str">
        <f>VLOOKUP(A99,Fielddefinitions!A:P,16,FALSE)</f>
        <v>No</v>
      </c>
      <c r="F99" s="85" t="s">
        <v>3620</v>
      </c>
      <c r="G99" s="160" t="s">
        <v>1698</v>
      </c>
      <c r="H99" s="160" t="s">
        <v>1698</v>
      </c>
      <c r="I99" s="160"/>
      <c r="J99" s="160" t="s">
        <v>1698</v>
      </c>
      <c r="K99" s="160" t="s">
        <v>1698</v>
      </c>
      <c r="L99" s="160"/>
      <c r="M99" s="160" t="s">
        <v>1698</v>
      </c>
      <c r="N99" s="85"/>
      <c r="O99" s="85"/>
      <c r="P99" s="85"/>
      <c r="Q99" s="85"/>
      <c r="R99" s="85"/>
      <c r="S99" s="85"/>
    </row>
    <row r="100" spans="1:19" s="186" customFormat="1" x14ac:dyDescent="0.25">
      <c r="A100" s="81">
        <f>Fielddefinitions!A100</f>
        <v>3640</v>
      </c>
      <c r="B100" s="239">
        <v>3462</v>
      </c>
      <c r="C100" s="81" t="str">
        <f>VLOOKUP(A100,Fielddefinitions!A:B,2,FALSE)</f>
        <v>Humidity Qualifier Code</v>
      </c>
      <c r="D100" s="81" t="str">
        <f>VLOOKUP(A100,Fielddefinitions!A:T,20,FALSE)</f>
        <v>humidityQualifierCode</v>
      </c>
      <c r="E100" s="81" t="str">
        <f>VLOOKUP(A100,Fielddefinitions!A:P,16,FALSE)</f>
        <v>No</v>
      </c>
      <c r="F100" s="85" t="s">
        <v>3622</v>
      </c>
      <c r="G100" s="160" t="s">
        <v>1698</v>
      </c>
      <c r="H100" s="160" t="s">
        <v>1698</v>
      </c>
      <c r="I100" s="160"/>
      <c r="J100" s="160" t="s">
        <v>1698</v>
      </c>
      <c r="K100" s="160" t="s">
        <v>1698</v>
      </c>
      <c r="L100" s="160"/>
      <c r="M100" s="160" t="s">
        <v>1698</v>
      </c>
      <c r="N100" s="85"/>
      <c r="O100" s="85"/>
      <c r="P100" s="85"/>
      <c r="Q100" s="85"/>
      <c r="R100" s="85"/>
      <c r="S100" s="420"/>
    </row>
    <row r="101" spans="1:19" s="186" customFormat="1" x14ac:dyDescent="0.25">
      <c r="A101" s="81">
        <f>Fielddefinitions!A101</f>
        <v>3643</v>
      </c>
      <c r="B101" s="239">
        <v>3466</v>
      </c>
      <c r="C101" s="81" t="str">
        <f>VLOOKUP(A101,Fielddefinitions!A:B,2,FALSE)</f>
        <v>Maximum Humidity Percentage</v>
      </c>
      <c r="D101" s="81" t="str">
        <f>VLOOKUP(A101,Fielddefinitions!A:T,20,FALSE)</f>
        <v>maximumHumidityPercentage</v>
      </c>
      <c r="E101" s="81" t="str">
        <f>VLOOKUP(A101,Fielddefinitions!A:P,16,FALSE)</f>
        <v>No</v>
      </c>
      <c r="F101" s="85" t="s">
        <v>3623</v>
      </c>
      <c r="G101" s="160" t="s">
        <v>1698</v>
      </c>
      <c r="H101" s="160" t="s">
        <v>1698</v>
      </c>
      <c r="I101" s="160"/>
      <c r="J101" s="160" t="s">
        <v>1698</v>
      </c>
      <c r="K101" s="160" t="s">
        <v>1698</v>
      </c>
      <c r="L101" s="160"/>
      <c r="M101" s="160" t="s">
        <v>1698</v>
      </c>
      <c r="N101" s="85"/>
      <c r="O101" s="85"/>
      <c r="P101" s="85"/>
      <c r="Q101" s="85"/>
      <c r="R101" s="85"/>
      <c r="S101" s="420"/>
    </row>
    <row r="102" spans="1:19" s="186" customFormat="1" x14ac:dyDescent="0.25">
      <c r="A102" s="81">
        <f>Fielddefinitions!A102</f>
        <v>3644</v>
      </c>
      <c r="B102" s="239">
        <v>3467</v>
      </c>
      <c r="C102" s="81" t="str">
        <f>VLOOKUP(A102,Fielddefinitions!A:B,2,FALSE)</f>
        <v>Minimum Humidity Percentage</v>
      </c>
      <c r="D102" s="81" t="str">
        <f>VLOOKUP(A102,Fielddefinitions!A:T,20,FALSE)</f>
        <v>minimumHumidityPercentage</v>
      </c>
      <c r="E102" s="81" t="str">
        <f>VLOOKUP(A102,Fielddefinitions!A:P,16,FALSE)</f>
        <v>No</v>
      </c>
      <c r="F102" s="85" t="s">
        <v>3624</v>
      </c>
      <c r="G102" s="160" t="s">
        <v>1698</v>
      </c>
      <c r="H102" s="160" t="s">
        <v>1698</v>
      </c>
      <c r="I102" s="160"/>
      <c r="J102" s="160" t="s">
        <v>1698</v>
      </c>
      <c r="K102" s="160" t="s">
        <v>1698</v>
      </c>
      <c r="L102" s="160"/>
      <c r="M102" s="160" t="s">
        <v>1698</v>
      </c>
      <c r="N102" s="85"/>
      <c r="O102" s="85"/>
      <c r="P102" s="85"/>
      <c r="Q102" s="85"/>
      <c r="R102" s="85"/>
      <c r="S102" s="420"/>
    </row>
    <row r="103" spans="1:19" s="186" customFormat="1" x14ac:dyDescent="0.25">
      <c r="A103" s="81">
        <f>Fielddefinitions!A103</f>
        <v>789</v>
      </c>
      <c r="B103" s="239">
        <v>352</v>
      </c>
      <c r="C103" s="81" t="str">
        <f>VLOOKUP(A103,Fielddefinitions!A:B,2,FALSE)</f>
        <v>Consumer Storage Instructions</v>
      </c>
      <c r="D103" s="81" t="str">
        <f>VLOOKUP(A103,Fielddefinitions!A:T,20,FALSE)</f>
        <v>consumerStorageInstructions</v>
      </c>
      <c r="E103" s="81" t="str">
        <f>VLOOKUP(A103,Fielddefinitions!A:P,16,FALSE)</f>
        <v>No</v>
      </c>
      <c r="F103" s="85" t="s">
        <v>3625</v>
      </c>
      <c r="G103" s="160" t="s">
        <v>1698</v>
      </c>
      <c r="H103" s="160" t="s">
        <v>1698</v>
      </c>
      <c r="I103" s="160"/>
      <c r="J103" s="160" t="s">
        <v>1698</v>
      </c>
      <c r="K103" s="160" t="s">
        <v>1698</v>
      </c>
      <c r="L103" s="160"/>
      <c r="M103" s="160" t="s">
        <v>1698</v>
      </c>
      <c r="N103" s="85"/>
      <c r="O103" s="85"/>
      <c r="P103" s="85"/>
      <c r="Q103" s="85"/>
      <c r="R103" s="85"/>
      <c r="S103" s="420"/>
    </row>
    <row r="104" spans="1:19" s="186" customFormat="1" x14ac:dyDescent="0.25">
      <c r="A104" s="81">
        <f>Fielddefinitions!A104</f>
        <v>3725</v>
      </c>
      <c r="B104" s="239">
        <v>3498</v>
      </c>
      <c r="C104" s="81" t="str">
        <f>VLOOKUP(A104,Fielddefinitions!A:B,2,FALSE)</f>
        <v>Height</v>
      </c>
      <c r="D104" s="81" t="str">
        <f>VLOOKUP(A104,Fielddefinitions!A:T,20,FALSE)</f>
        <v>height</v>
      </c>
      <c r="E104" s="81" t="str">
        <f>VLOOKUP(A104,Fielddefinitions!A:P,16,FALSE)</f>
        <v>No</v>
      </c>
      <c r="F104" s="85" t="s">
        <v>3626</v>
      </c>
      <c r="G104" s="160" t="s">
        <v>1698</v>
      </c>
      <c r="H104" s="160" t="s">
        <v>1698</v>
      </c>
      <c r="I104" s="160"/>
      <c r="J104" s="160" t="s">
        <v>1698</v>
      </c>
      <c r="K104" s="160" t="s">
        <v>1698</v>
      </c>
      <c r="L104" s="160"/>
      <c r="M104" s="160" t="s">
        <v>1698</v>
      </c>
      <c r="N104" s="85"/>
      <c r="O104" s="85"/>
      <c r="P104" s="85"/>
      <c r="Q104" s="85"/>
      <c r="R104" s="85"/>
      <c r="S104" s="420"/>
    </row>
    <row r="105" spans="1:19" s="186" customFormat="1" x14ac:dyDescent="0.25">
      <c r="A105" s="81">
        <f>Fielddefinitions!A105</f>
        <v>3726</v>
      </c>
      <c r="B105" s="239">
        <v>3498</v>
      </c>
      <c r="C105" s="81" t="str">
        <f>VLOOKUP(A105,Fielddefinitions!A:B,2,FALSE)</f>
        <v>Height UOM</v>
      </c>
      <c r="D105" s="81" t="str">
        <f>VLOOKUP(A105,Fielddefinitions!A:T,20,FALSE)</f>
        <v>height/@measurementUnitCode</v>
      </c>
      <c r="E105" s="81" t="str">
        <f>VLOOKUP(A105,Fielddefinitions!A:P,16,FALSE)</f>
        <v>No</v>
      </c>
      <c r="F105" s="85" t="s">
        <v>3627</v>
      </c>
      <c r="G105" s="160" t="s">
        <v>1698</v>
      </c>
      <c r="H105" s="160" t="s">
        <v>1698</v>
      </c>
      <c r="I105" s="160"/>
      <c r="J105" s="160" t="s">
        <v>1698</v>
      </c>
      <c r="K105" s="160" t="s">
        <v>1698</v>
      </c>
      <c r="L105" s="160"/>
      <c r="M105" s="160" t="s">
        <v>1698</v>
      </c>
      <c r="N105" s="85"/>
      <c r="O105" s="85"/>
      <c r="P105" s="85"/>
      <c r="Q105" s="85"/>
      <c r="R105" s="85"/>
      <c r="S105" s="85"/>
    </row>
    <row r="106" spans="1:19" s="186" customFormat="1" x14ac:dyDescent="0.25">
      <c r="A106" s="81">
        <f>Fielddefinitions!A106</f>
        <v>3739</v>
      </c>
      <c r="B106" s="239">
        <v>3520</v>
      </c>
      <c r="C106" s="81" t="str">
        <f>VLOOKUP(A106,Fielddefinitions!A:B,2,FALSE)</f>
        <v>Width</v>
      </c>
      <c r="D106" s="81" t="str">
        <f>VLOOKUP(A106,Fielddefinitions!A:T,20,FALSE)</f>
        <v>width</v>
      </c>
      <c r="E106" s="81" t="str">
        <f>VLOOKUP(A106,Fielddefinitions!A:P,16,FALSE)</f>
        <v>No</v>
      </c>
      <c r="F106" s="85" t="s">
        <v>3628</v>
      </c>
      <c r="G106" s="160" t="s">
        <v>1698</v>
      </c>
      <c r="H106" s="160" t="s">
        <v>1698</v>
      </c>
      <c r="I106" s="160"/>
      <c r="J106" s="160" t="s">
        <v>1698</v>
      </c>
      <c r="K106" s="160" t="s">
        <v>1698</v>
      </c>
      <c r="L106" s="160"/>
      <c r="M106" s="160" t="s">
        <v>1698</v>
      </c>
      <c r="N106" s="85"/>
      <c r="O106" s="85"/>
      <c r="P106" s="85"/>
      <c r="Q106" s="85"/>
      <c r="R106" s="85"/>
      <c r="S106" s="420"/>
    </row>
    <row r="107" spans="1:19" s="186" customFormat="1" x14ac:dyDescent="0.25">
      <c r="A107" s="81">
        <f>Fielddefinitions!A107</f>
        <v>3740</v>
      </c>
      <c r="B107" s="239">
        <v>3520</v>
      </c>
      <c r="C107" s="81" t="str">
        <f>VLOOKUP(A107,Fielddefinitions!A:B,2,FALSE)</f>
        <v>Width UOM</v>
      </c>
      <c r="D107" s="81" t="str">
        <f>VLOOKUP(A107,Fielddefinitions!A:T,20,FALSE)</f>
        <v>width/@measurementUnitCode</v>
      </c>
      <c r="E107" s="81" t="str">
        <f>VLOOKUP(A107,Fielddefinitions!A:P,16,FALSE)</f>
        <v>No</v>
      </c>
      <c r="F107" s="85" t="s">
        <v>3629</v>
      </c>
      <c r="G107" s="160" t="s">
        <v>1698</v>
      </c>
      <c r="H107" s="160" t="s">
        <v>1698</v>
      </c>
      <c r="I107" s="160"/>
      <c r="J107" s="160" t="s">
        <v>1698</v>
      </c>
      <c r="K107" s="160" t="s">
        <v>1698</v>
      </c>
      <c r="L107" s="160"/>
      <c r="M107" s="160" t="s">
        <v>1698</v>
      </c>
      <c r="N107" s="85"/>
      <c r="O107" s="85"/>
      <c r="P107" s="85"/>
      <c r="Q107" s="85"/>
      <c r="R107" s="85"/>
      <c r="S107" s="85"/>
    </row>
    <row r="108" spans="1:19" s="186" customFormat="1" x14ac:dyDescent="0.25">
      <c r="A108" s="81">
        <f>Fielddefinitions!A108</f>
        <v>3721</v>
      </c>
      <c r="B108" s="239">
        <v>3492</v>
      </c>
      <c r="C108" s="81" t="str">
        <f>VLOOKUP(A108,Fielddefinitions!A:B,2,FALSE)</f>
        <v>Depth</v>
      </c>
      <c r="D108" s="81" t="str">
        <f>VLOOKUP(A108,Fielddefinitions!A:T,20,FALSE)</f>
        <v>depth</v>
      </c>
      <c r="E108" s="81" t="str">
        <f>VLOOKUP(A108,Fielddefinitions!A:P,16,FALSE)</f>
        <v>No</v>
      </c>
      <c r="F108" s="85" t="s">
        <v>3630</v>
      </c>
      <c r="G108" s="160" t="s">
        <v>1698</v>
      </c>
      <c r="H108" s="160" t="s">
        <v>1698</v>
      </c>
      <c r="I108" s="160"/>
      <c r="J108" s="160" t="s">
        <v>1698</v>
      </c>
      <c r="K108" s="160" t="s">
        <v>1698</v>
      </c>
      <c r="L108" s="160"/>
      <c r="M108" s="160" t="s">
        <v>1698</v>
      </c>
      <c r="N108" s="85"/>
      <c r="O108" s="85"/>
      <c r="P108" s="85"/>
      <c r="Q108" s="85"/>
      <c r="R108" s="85"/>
      <c r="S108" s="420"/>
    </row>
    <row r="109" spans="1:19" s="186" customFormat="1" x14ac:dyDescent="0.25">
      <c r="A109" s="81">
        <f>Fielddefinitions!A109</f>
        <v>3722</v>
      </c>
      <c r="B109" s="239">
        <v>3492</v>
      </c>
      <c r="C109" s="81" t="str">
        <f>VLOOKUP(A109,Fielddefinitions!A:B,2,FALSE)</f>
        <v>Depth UOM</v>
      </c>
      <c r="D109" s="81" t="str">
        <f>VLOOKUP(A109,Fielddefinitions!A:T,20,FALSE)</f>
        <v>depth/@measurementUnitCode</v>
      </c>
      <c r="E109" s="81" t="str">
        <f>VLOOKUP(A109,Fielddefinitions!A:P,16,FALSE)</f>
        <v>No</v>
      </c>
      <c r="F109" s="85" t="s">
        <v>3631</v>
      </c>
      <c r="G109" s="160" t="s">
        <v>1698</v>
      </c>
      <c r="H109" s="160" t="s">
        <v>1698</v>
      </c>
      <c r="I109" s="160"/>
      <c r="J109" s="160" t="s">
        <v>1698</v>
      </c>
      <c r="K109" s="160" t="s">
        <v>1698</v>
      </c>
      <c r="L109" s="160"/>
      <c r="M109" s="160" t="s">
        <v>1698</v>
      </c>
      <c r="N109" s="85"/>
      <c r="O109" s="85"/>
      <c r="P109" s="85"/>
      <c r="Q109" s="85"/>
      <c r="R109" s="85"/>
      <c r="S109" s="85"/>
    </row>
    <row r="110" spans="1:19" s="186" customFormat="1" ht="38.25" x14ac:dyDescent="0.25">
      <c r="A110" s="81">
        <f>Fielddefinitions!A110</f>
        <v>2308</v>
      </c>
      <c r="B110" s="239">
        <v>1833</v>
      </c>
      <c r="C110" s="81" t="str">
        <f>VLOOKUP(A110,Fielddefinitions!A:B,2,FALSE)</f>
        <v>Is Packaging Marked Returnable</v>
      </c>
      <c r="D110" s="81" t="str">
        <f>VLOOKUP(A110,Fielddefinitions!A:T,20,FALSE)</f>
        <v>isPackagingMarkedReturnable</v>
      </c>
      <c r="E110" s="81" t="str">
        <f>VLOOKUP(A110,Fielddefinitions!A:P,16,FALSE)</f>
        <v>No</v>
      </c>
      <c r="F110" s="85" t="s">
        <v>3632</v>
      </c>
      <c r="G110" s="160" t="s">
        <v>1698</v>
      </c>
      <c r="H110" s="160" t="s">
        <v>1698</v>
      </c>
      <c r="I110" s="160"/>
      <c r="J110" s="160" t="s">
        <v>1698</v>
      </c>
      <c r="K110" s="160" t="s">
        <v>1698</v>
      </c>
      <c r="L110" s="160"/>
      <c r="M110" s="160" t="s">
        <v>1698</v>
      </c>
      <c r="N110" s="85"/>
      <c r="O110" s="85"/>
      <c r="P110" s="85"/>
      <c r="Q110" s="85"/>
      <c r="R110" s="85"/>
      <c r="S110" s="420"/>
    </row>
    <row r="111" spans="1:19" s="186" customFormat="1" x14ac:dyDescent="0.25">
      <c r="A111" s="81">
        <f>Fielddefinitions!A111</f>
        <v>3777</v>
      </c>
      <c r="B111" s="239">
        <v>4471</v>
      </c>
      <c r="C111" s="81" t="str">
        <f>VLOOKUP(A111,Fielddefinitions!A:B,2,FALSE)</f>
        <v>Gross Weight</v>
      </c>
      <c r="D111" s="81" t="str">
        <f>VLOOKUP(A111,Fielddefinitions!A:T,20,FALSE)</f>
        <v>grossWeight</v>
      </c>
      <c r="E111" s="81" t="str">
        <f>VLOOKUP(A111,Fielddefinitions!A:P,16,FALSE)</f>
        <v>No</v>
      </c>
      <c r="F111" s="85" t="s">
        <v>3633</v>
      </c>
      <c r="G111" s="160" t="s">
        <v>1698</v>
      </c>
      <c r="H111" s="160" t="s">
        <v>1698</v>
      </c>
      <c r="I111" s="160"/>
      <c r="J111" s="160" t="s">
        <v>1698</v>
      </c>
      <c r="K111" s="160" t="s">
        <v>1698</v>
      </c>
      <c r="L111" s="160"/>
      <c r="M111" s="160" t="s">
        <v>1698</v>
      </c>
      <c r="N111" s="85"/>
      <c r="O111" s="85"/>
      <c r="P111" s="85"/>
      <c r="Q111" s="85"/>
      <c r="R111" s="85"/>
      <c r="S111" s="420"/>
    </row>
    <row r="112" spans="1:19" s="186" customFormat="1" x14ac:dyDescent="0.25">
      <c r="A112" s="81">
        <f>Fielddefinitions!A112</f>
        <v>3778</v>
      </c>
      <c r="B112" s="239">
        <v>4471</v>
      </c>
      <c r="C112" s="81" t="str">
        <f>VLOOKUP(A112,Fielddefinitions!A:B,2,FALSE)</f>
        <v>Gross Weight UOM</v>
      </c>
      <c r="D112" s="81" t="str">
        <f>VLOOKUP(A112,Fielddefinitions!A:T,20,FALSE)</f>
        <v>grossWeight/@measurementUnitCode</v>
      </c>
      <c r="E112" s="81" t="str">
        <f>VLOOKUP(A112,Fielddefinitions!A:P,16,FALSE)</f>
        <v>No</v>
      </c>
      <c r="F112" s="85" t="s">
        <v>3634</v>
      </c>
      <c r="G112" s="160" t="s">
        <v>1698</v>
      </c>
      <c r="H112" s="160" t="s">
        <v>1698</v>
      </c>
      <c r="I112" s="160"/>
      <c r="J112" s="160" t="s">
        <v>1698</v>
      </c>
      <c r="K112" s="160" t="s">
        <v>1698</v>
      </c>
      <c r="L112" s="160"/>
      <c r="M112" s="160" t="s">
        <v>1698</v>
      </c>
      <c r="N112" s="85"/>
      <c r="O112" s="85"/>
      <c r="P112" s="85"/>
      <c r="Q112" s="85"/>
      <c r="R112" s="85"/>
      <c r="S112" s="85"/>
    </row>
    <row r="113" spans="1:19" s="186" customFormat="1" x14ac:dyDescent="0.25">
      <c r="A113" s="81">
        <f>Fielddefinitions!A113</f>
        <v>3478</v>
      </c>
      <c r="B113" s="239">
        <v>3280</v>
      </c>
      <c r="C113" s="81" t="str">
        <f>VLOOKUP(A113,Fielddefinitions!A:B,2,FALSE)</f>
        <v>Data Carrier Family Type Code</v>
      </c>
      <c r="D113" s="81" t="str">
        <f>VLOOKUP(A113,Fielddefinitions!A:T,20,FALSE)</f>
        <v>dataCarrierFamilyTypeCode</v>
      </c>
      <c r="E113" s="81" t="str">
        <f>VLOOKUP(A113,Fielddefinitions!A:P,16,FALSE)</f>
        <v>No</v>
      </c>
      <c r="F113" s="85" t="s">
        <v>3635</v>
      </c>
      <c r="G113" s="160" t="s">
        <v>1698</v>
      </c>
      <c r="H113" s="160" t="s">
        <v>1698</v>
      </c>
      <c r="I113" s="160"/>
      <c r="J113" s="160" t="s">
        <v>1698</v>
      </c>
      <c r="K113" s="160" t="s">
        <v>1698</v>
      </c>
      <c r="L113" s="160"/>
      <c r="M113" s="160" t="s">
        <v>1698</v>
      </c>
      <c r="N113" s="85"/>
      <c r="O113" s="85"/>
      <c r="P113" s="85"/>
      <c r="Q113" s="85"/>
      <c r="R113" s="85"/>
      <c r="S113" s="420"/>
    </row>
    <row r="114" spans="1:19" s="186" customFormat="1" x14ac:dyDescent="0.25">
      <c r="A114" s="81">
        <f>Fielddefinitions!A114</f>
        <v>3480</v>
      </c>
      <c r="B114" s="239">
        <v>3282</v>
      </c>
      <c r="C114" s="81" t="str">
        <f>VLOOKUP(A114,Fielddefinitions!A:B,2,FALSE)</f>
        <v>Data Carrier Type Code</v>
      </c>
      <c r="D114" s="81" t="str">
        <f>VLOOKUP(A114,Fielddefinitions!A:T,20,FALSE)</f>
        <v>dataCarrierTypeCode</v>
      </c>
      <c r="E114" s="81" t="str">
        <f>VLOOKUP(A114,Fielddefinitions!A:P,16,FALSE)</f>
        <v>No</v>
      </c>
      <c r="F114" s="85" t="s">
        <v>3636</v>
      </c>
      <c r="G114" s="160" t="s">
        <v>1698</v>
      </c>
      <c r="H114" s="160" t="s">
        <v>1698</v>
      </c>
      <c r="I114" s="160"/>
      <c r="J114" s="160" t="s">
        <v>1698</v>
      </c>
      <c r="K114" s="160" t="s">
        <v>1698</v>
      </c>
      <c r="L114" s="160"/>
      <c r="M114" s="160" t="s">
        <v>1698</v>
      </c>
      <c r="N114" s="85"/>
      <c r="O114" s="85"/>
      <c r="P114" s="85"/>
      <c r="Q114" s="85"/>
      <c r="R114" s="85"/>
      <c r="S114" s="420"/>
    </row>
    <row r="115" spans="1:19" s="186" customFormat="1" ht="38.25" x14ac:dyDescent="0.25">
      <c r="A115" s="81">
        <f>Fielddefinitions!A115</f>
        <v>3704</v>
      </c>
      <c r="B115" s="239">
        <v>3480</v>
      </c>
      <c r="C115" s="81" t="str">
        <f>VLOOKUP(A115,Fielddefinitions!A:B,2,FALSE)</f>
        <v>Minimum Trade Item Lifespan From Time Of Production</v>
      </c>
      <c r="D115" s="81" t="str">
        <f>VLOOKUP(A115,Fielddefinitions!A:T,20,FALSE)</f>
        <v>minimumTradeItemLifespanFromTimeOfProduction</v>
      </c>
      <c r="E115" s="81" t="str">
        <f>VLOOKUP(A115,Fielddefinitions!A:P,16,FALSE)</f>
        <v>No</v>
      </c>
      <c r="F115" s="85" t="s">
        <v>3637</v>
      </c>
      <c r="G115" s="160" t="s">
        <v>1698</v>
      </c>
      <c r="H115" s="160" t="s">
        <v>1698</v>
      </c>
      <c r="I115" s="160"/>
      <c r="J115" s="160" t="s">
        <v>1698</v>
      </c>
      <c r="K115" s="160" t="s">
        <v>1698</v>
      </c>
      <c r="L115" s="160"/>
      <c r="M115" s="160" t="s">
        <v>1698</v>
      </c>
      <c r="N115" s="85"/>
      <c r="O115" s="85"/>
      <c r="P115" s="85"/>
      <c r="Q115" s="85"/>
      <c r="R115" s="85"/>
      <c r="S115" s="420"/>
    </row>
    <row r="116" spans="1:19" s="186" customFormat="1" ht="25.5" x14ac:dyDescent="0.25">
      <c r="A116" s="81">
        <f>Fielddefinitions!A116</f>
        <v>3703</v>
      </c>
      <c r="B116" s="239">
        <v>3479</v>
      </c>
      <c r="C116" s="81" t="str">
        <f>VLOOKUP(A116,Fielddefinitions!A:B,2,FALSE)</f>
        <v>Minimum Trade Item Lifespan From Time Of Arrival</v>
      </c>
      <c r="D116" s="81" t="str">
        <f>VLOOKUP(A116,Fielddefinitions!A:T,20,FALSE)</f>
        <v>minimumTradeItemLifespanFromTimeOfArrival</v>
      </c>
      <c r="E116" s="81" t="str">
        <f>VLOOKUP(A116,Fielddefinitions!A:P,16,FALSE)</f>
        <v>No</v>
      </c>
      <c r="F116" s="85" t="s">
        <v>3638</v>
      </c>
      <c r="G116" s="160" t="s">
        <v>1698</v>
      </c>
      <c r="H116" s="160" t="s">
        <v>1698</v>
      </c>
      <c r="I116" s="160"/>
      <c r="J116" s="160" t="s">
        <v>1698</v>
      </c>
      <c r="K116" s="160" t="s">
        <v>1698</v>
      </c>
      <c r="L116" s="160"/>
      <c r="M116" s="160" t="s">
        <v>1698</v>
      </c>
      <c r="N116" s="85"/>
      <c r="O116" s="85"/>
      <c r="P116" s="85"/>
      <c r="Q116" s="85"/>
      <c r="R116" s="85"/>
      <c r="S116" s="420"/>
    </row>
    <row r="117" spans="1:19" s="186" customFormat="1" ht="76.5" x14ac:dyDescent="0.25">
      <c r="A117" s="81">
        <f>Fielddefinitions!A117</f>
        <v>1580</v>
      </c>
      <c r="B117" s="239">
        <v>1118</v>
      </c>
      <c r="C117" s="81" t="str">
        <f>VLOOKUP(A117,Fielddefinitions!A:B,2,FALSE)</f>
        <v>Is Trade Item Implantable</v>
      </c>
      <c r="D117" s="81" t="str">
        <f>VLOOKUP(A117,Fielddefinitions!A:T,20,FALSE)</f>
        <v>isTradeItemImplantable</v>
      </c>
      <c r="E117" s="81" t="str">
        <f>VLOOKUP(A117,Fielddefinitions!A:P,16,FALSE)</f>
        <v>No</v>
      </c>
      <c r="F117" s="85" t="s">
        <v>3639</v>
      </c>
      <c r="G117" s="202" t="s">
        <v>147</v>
      </c>
      <c r="H117" s="85" t="s">
        <v>861</v>
      </c>
      <c r="I117" s="85" t="s">
        <v>1704</v>
      </c>
      <c r="J117" s="101" t="s">
        <v>1627</v>
      </c>
      <c r="K117" s="85" t="s">
        <v>177</v>
      </c>
      <c r="L117" s="104"/>
      <c r="M117" s="89" t="s">
        <v>1736</v>
      </c>
      <c r="N117" s="85" t="s">
        <v>3640</v>
      </c>
      <c r="O117" s="85" t="s">
        <v>3641</v>
      </c>
      <c r="P117" s="420" t="s">
        <v>3642</v>
      </c>
      <c r="Q117" s="85" t="s">
        <v>3643</v>
      </c>
      <c r="R117" s="85" t="s">
        <v>3644</v>
      </c>
      <c r="S117" s="420" t="s">
        <v>3645</v>
      </c>
    </row>
    <row r="118" spans="1:19" s="186" customFormat="1" ht="25.5" x14ac:dyDescent="0.25">
      <c r="A118" s="81">
        <f>Fielddefinitions!A118</f>
        <v>93</v>
      </c>
      <c r="B118" s="239">
        <v>3098</v>
      </c>
      <c r="C118" s="81" t="str">
        <f>VLOOKUP(A118,Fielddefinitions!A:B,2,FALSE)</f>
        <v>Name of manufacturer</v>
      </c>
      <c r="D118" s="81" t="str">
        <f>VLOOKUP(A118,Fielddefinitions!A:T,20,FALSE)</f>
        <v>partyName</v>
      </c>
      <c r="E118" s="81" t="str">
        <f>VLOOKUP(A118,Fielddefinitions!A:P,16,FALSE)</f>
        <v>No</v>
      </c>
      <c r="F118" s="85" t="s">
        <v>3646</v>
      </c>
      <c r="G118" s="202">
        <v>200</v>
      </c>
      <c r="H118" s="85" t="s">
        <v>3647</v>
      </c>
      <c r="I118" s="85"/>
      <c r="J118" s="101" t="s">
        <v>1627</v>
      </c>
      <c r="K118" s="85" t="s">
        <v>3648</v>
      </c>
      <c r="L118" s="104"/>
      <c r="M118" s="89" t="s">
        <v>1736</v>
      </c>
      <c r="N118" s="85" t="s">
        <v>3649</v>
      </c>
      <c r="O118" s="85" t="s">
        <v>3650</v>
      </c>
      <c r="P118" s="85"/>
      <c r="Q118" s="85" t="s">
        <v>3651</v>
      </c>
      <c r="R118" s="85" t="s">
        <v>3652</v>
      </c>
      <c r="S118" s="417" t="s">
        <v>5069</v>
      </c>
    </row>
    <row r="119" spans="1:19" s="186" customFormat="1" x14ac:dyDescent="0.25">
      <c r="A119" s="81">
        <f>Fielddefinitions!A119</f>
        <v>91</v>
      </c>
      <c r="B119" s="239">
        <v>3096</v>
      </c>
      <c r="C119" s="81" t="str">
        <f>VLOOKUP(A119,Fielddefinitions!A:B,2,FALSE)</f>
        <v>Manufacturer (GLN)</v>
      </c>
      <c r="D119" s="81" t="str">
        <f>VLOOKUP(A119,Fielddefinitions!A:T,20,FALSE)</f>
        <v>gln</v>
      </c>
      <c r="E119" s="81" t="str">
        <f>VLOOKUP(A119,Fielddefinitions!A:P,16,FALSE)</f>
        <v>No</v>
      </c>
      <c r="F119" s="85" t="s">
        <v>3653</v>
      </c>
      <c r="G119" s="202">
        <v>13</v>
      </c>
      <c r="H119" s="85" t="s">
        <v>3654</v>
      </c>
      <c r="I119" s="85"/>
      <c r="J119" s="101" t="s">
        <v>1627</v>
      </c>
      <c r="K119" s="85" t="s">
        <v>3655</v>
      </c>
      <c r="L119" s="104"/>
      <c r="M119" s="89" t="s">
        <v>1736</v>
      </c>
      <c r="N119" s="85" t="s">
        <v>3656</v>
      </c>
      <c r="O119" s="85" t="s">
        <v>3657</v>
      </c>
      <c r="P119" s="85"/>
      <c r="Q119" s="85" t="s">
        <v>3658</v>
      </c>
      <c r="R119" s="85" t="s">
        <v>3659</v>
      </c>
      <c r="S119" s="85"/>
    </row>
    <row r="120" spans="1:19" s="186" customFormat="1" ht="51" x14ac:dyDescent="0.25">
      <c r="A120" s="81">
        <f>Fielddefinitions!A120</f>
        <v>1709</v>
      </c>
      <c r="B120" s="239">
        <v>1223</v>
      </c>
      <c r="C120" s="81" t="str">
        <f>VLOOKUP(A120,Fielddefinitions!A:B,2,FALSE)</f>
        <v>Nutritional Claim Nutrient Element Code</v>
      </c>
      <c r="D120" s="81" t="str">
        <f>VLOOKUP(A120,Fielddefinitions!A:T,20,FALSE)</f>
        <v>nutritionalClaimNutrientElementCode</v>
      </c>
      <c r="E120" s="81" t="str">
        <f>VLOOKUP(A120,Fielddefinitions!A:P,16,FALSE)</f>
        <v>No</v>
      </c>
      <c r="F120" s="85" t="s">
        <v>3660</v>
      </c>
      <c r="G120" s="202" t="s">
        <v>147</v>
      </c>
      <c r="H120" s="85" t="s">
        <v>880</v>
      </c>
      <c r="I120" s="85" t="s">
        <v>3661</v>
      </c>
      <c r="J120" s="101" t="s">
        <v>1627</v>
      </c>
      <c r="K120" s="85" t="s">
        <v>882</v>
      </c>
      <c r="L120" s="104"/>
      <c r="M120" s="89" t="s">
        <v>1736</v>
      </c>
      <c r="N120" s="85" t="s">
        <v>3662</v>
      </c>
      <c r="O120" s="85" t="s">
        <v>3663</v>
      </c>
      <c r="P120" s="420" t="s">
        <v>3664</v>
      </c>
      <c r="Q120" s="85" t="s">
        <v>3665</v>
      </c>
      <c r="R120" s="85" t="s">
        <v>3666</v>
      </c>
      <c r="S120" s="420" t="s">
        <v>3667</v>
      </c>
    </row>
    <row r="121" spans="1:19" s="186" customFormat="1" ht="76.5" x14ac:dyDescent="0.25">
      <c r="A121" s="81">
        <f>Fielddefinitions!A121</f>
        <v>1710</v>
      </c>
      <c r="B121" s="239">
        <v>1222</v>
      </c>
      <c r="C121" s="81" t="str">
        <f>VLOOKUP(A121,Fielddefinitions!A:B,2,FALSE)</f>
        <v>Nutritional Claim Type Code</v>
      </c>
      <c r="D121" s="81" t="str">
        <f>VLOOKUP(A121,Fielddefinitions!A:T,20,FALSE)</f>
        <v>nutritionalClaimTypeCode</v>
      </c>
      <c r="E121" s="81" t="str">
        <f>VLOOKUP(A121,Fielddefinitions!A:P,16,FALSE)</f>
        <v>No</v>
      </c>
      <c r="F121" s="85" t="s">
        <v>3668</v>
      </c>
      <c r="G121" s="202" t="s">
        <v>147</v>
      </c>
      <c r="H121" s="85" t="s">
        <v>3669</v>
      </c>
      <c r="I121" s="85" t="s">
        <v>3670</v>
      </c>
      <c r="J121" s="101" t="s">
        <v>1627</v>
      </c>
      <c r="K121" s="85" t="s">
        <v>890</v>
      </c>
      <c r="L121" s="104"/>
      <c r="M121" s="89" t="s">
        <v>1736</v>
      </c>
      <c r="N121" s="85" t="s">
        <v>3671</v>
      </c>
      <c r="O121" s="85" t="s">
        <v>3672</v>
      </c>
      <c r="P121" s="420" t="s">
        <v>3673</v>
      </c>
      <c r="Q121" s="85" t="s">
        <v>3674</v>
      </c>
      <c r="R121" s="85" t="s">
        <v>3675</v>
      </c>
      <c r="S121" s="420" t="s">
        <v>3676</v>
      </c>
    </row>
    <row r="122" spans="1:19" s="186" customFormat="1" ht="51" x14ac:dyDescent="0.25">
      <c r="A122" s="81" t="str">
        <f>Fielddefinitions!A122</f>
        <v>1514</v>
      </c>
      <c r="B122" s="239">
        <v>1071</v>
      </c>
      <c r="C122" s="81" t="str">
        <f>VLOOKUP(A122,Fielddefinitions!A:B,2,FALSE)</f>
        <v>Trade Item Feature Code Reference</v>
      </c>
      <c r="D122" s="81" t="str">
        <f>VLOOKUP(A122,Fielddefinitions!A:T,20,FALSE)</f>
        <v>tradeItemFeatureCodeReference</v>
      </c>
      <c r="E122" s="81" t="str">
        <f>VLOOKUP(A122,Fielddefinitions!A:P,16,FALSE)</f>
        <v>No</v>
      </c>
      <c r="F122" s="85" t="s">
        <v>3677</v>
      </c>
      <c r="G122" s="202" t="s">
        <v>147</v>
      </c>
      <c r="H122" s="85" t="s">
        <v>3678</v>
      </c>
      <c r="I122" s="85" t="s">
        <v>3679</v>
      </c>
      <c r="J122" s="101" t="s">
        <v>2065</v>
      </c>
      <c r="K122" s="85" t="s">
        <v>897</v>
      </c>
      <c r="L122" s="104"/>
      <c r="M122" s="89" t="s">
        <v>1736</v>
      </c>
      <c r="N122" s="85" t="s">
        <v>3680</v>
      </c>
      <c r="O122" s="85" t="s">
        <v>3681</v>
      </c>
      <c r="P122" s="424" t="s">
        <v>3682</v>
      </c>
      <c r="Q122" s="85" t="s">
        <v>3683</v>
      </c>
      <c r="R122" s="85" t="s">
        <v>3684</v>
      </c>
      <c r="S122" s="424" t="s">
        <v>3685</v>
      </c>
    </row>
    <row r="123" spans="1:19" s="186" customFormat="1" ht="127.5" x14ac:dyDescent="0.25">
      <c r="A123" s="81">
        <f>Fielddefinitions!A123</f>
        <v>2999</v>
      </c>
      <c r="B123" s="239">
        <v>2469</v>
      </c>
      <c r="C123" s="81" t="str">
        <f>VLOOKUP(A123,Fielddefinitions!A:B,2,FALSE)</f>
        <v>Referenced File Type Code</v>
      </c>
      <c r="D123" s="81" t="str">
        <f>VLOOKUP(A123,Fielddefinitions!A:T,20,FALSE)</f>
        <v>referencedFileTypeCode</v>
      </c>
      <c r="E123" s="81" t="str">
        <f>VLOOKUP(A123,Fielddefinitions!A:P,16,FALSE)</f>
        <v>No</v>
      </c>
      <c r="F123" s="85" t="s">
        <v>3686</v>
      </c>
      <c r="G123" s="202" t="s">
        <v>147</v>
      </c>
      <c r="H123" s="85" t="s">
        <v>3687</v>
      </c>
      <c r="I123" s="85" t="s">
        <v>3688</v>
      </c>
      <c r="J123" s="101" t="s">
        <v>1627</v>
      </c>
      <c r="K123" s="85" t="s">
        <v>905</v>
      </c>
      <c r="L123" s="104"/>
      <c r="M123" s="89" t="s">
        <v>1736</v>
      </c>
      <c r="N123" s="85" t="s">
        <v>3689</v>
      </c>
      <c r="O123" s="85" t="s">
        <v>3690</v>
      </c>
      <c r="P123" s="420" t="s">
        <v>5065</v>
      </c>
      <c r="Q123" s="85" t="s">
        <v>3687</v>
      </c>
      <c r="R123" s="85" t="s">
        <v>3691</v>
      </c>
      <c r="S123" s="420" t="s">
        <v>3692</v>
      </c>
    </row>
    <row r="124" spans="1:19" s="186" customFormat="1" ht="76.5" x14ac:dyDescent="0.25">
      <c r="A124" s="81">
        <f>Fielddefinitions!A124</f>
        <v>3000</v>
      </c>
      <c r="B124" s="239">
        <v>2485</v>
      </c>
      <c r="C124" s="81" t="str">
        <f>VLOOKUP(A124,Fielddefinitions!A:B,2,FALSE)</f>
        <v>Uniform Resource Identifier</v>
      </c>
      <c r="D124" s="81" t="str">
        <f>VLOOKUP(A124,Fielddefinitions!A:T,20,FALSE)</f>
        <v>uniformResourceIdentifier</v>
      </c>
      <c r="E124" s="81" t="str">
        <f>VLOOKUP(A124,Fielddefinitions!A:P,16,FALSE)</f>
        <v>No</v>
      </c>
      <c r="F124" s="85" t="s">
        <v>3693</v>
      </c>
      <c r="G124" s="202">
        <v>2500</v>
      </c>
      <c r="H124" s="85" t="s">
        <v>911</v>
      </c>
      <c r="I124" s="85" t="s">
        <v>3694</v>
      </c>
      <c r="J124" s="101" t="s">
        <v>1627</v>
      </c>
      <c r="K124" s="85"/>
      <c r="L124" s="104"/>
      <c r="M124" s="89" t="s">
        <v>1736</v>
      </c>
      <c r="N124" s="85" t="s">
        <v>3695</v>
      </c>
      <c r="O124" s="85" t="s">
        <v>3696</v>
      </c>
      <c r="P124" s="420" t="s">
        <v>5064</v>
      </c>
      <c r="Q124" s="85" t="s">
        <v>3697</v>
      </c>
      <c r="R124" s="85" t="s">
        <v>3698</v>
      </c>
      <c r="S124" s="420"/>
    </row>
    <row r="125" spans="1:19" s="186" customFormat="1" ht="76.5" x14ac:dyDescent="0.25">
      <c r="A125" s="81">
        <f>Fielddefinitions!A125</f>
        <v>2995</v>
      </c>
      <c r="B125" s="239">
        <v>2481</v>
      </c>
      <c r="C125" s="81" t="str">
        <f>VLOOKUP(A125,Fielddefinitions!A:B,2,FALSE)</f>
        <v>File Name</v>
      </c>
      <c r="D125" s="81" t="str">
        <f>VLOOKUP(A125,Fielddefinitions!A:T,20,FALSE)</f>
        <v xml:space="preserve">fileName
</v>
      </c>
      <c r="E125" s="81" t="str">
        <f>VLOOKUP(A125,Fielddefinitions!A:P,16,FALSE)</f>
        <v>No</v>
      </c>
      <c r="F125" s="85" t="s">
        <v>3699</v>
      </c>
      <c r="G125" s="202">
        <v>70</v>
      </c>
      <c r="H125" s="85" t="s">
        <v>919</v>
      </c>
      <c r="I125" s="85"/>
      <c r="J125" s="101" t="s">
        <v>1627</v>
      </c>
      <c r="K125" s="85"/>
      <c r="L125" s="104"/>
      <c r="M125" s="89" t="s">
        <v>1736</v>
      </c>
      <c r="N125" s="85" t="s">
        <v>3700</v>
      </c>
      <c r="O125" s="85" t="s">
        <v>3701</v>
      </c>
      <c r="P125" s="420" t="s">
        <v>5064</v>
      </c>
      <c r="Q125" s="85" t="s">
        <v>919</v>
      </c>
      <c r="R125" s="85" t="s">
        <v>3702</v>
      </c>
      <c r="S125" s="420"/>
    </row>
    <row r="126" spans="1:19" s="186" customFormat="1" x14ac:dyDescent="0.25">
      <c r="A126" s="81">
        <f>Fielddefinitions!A126</f>
        <v>2993</v>
      </c>
      <c r="B126" s="239">
        <v>2479</v>
      </c>
      <c r="C126" s="81" t="str">
        <f>VLOOKUP(A126,Fielddefinitions!A:B,2,FALSE)</f>
        <v>File Format Name</v>
      </c>
      <c r="D126" s="81" t="str">
        <f>VLOOKUP(A126,Fielddefinitions!A:T,20,FALSE)</f>
        <v>fileFormatName</v>
      </c>
      <c r="E126" s="81" t="str">
        <f>VLOOKUP(A126,Fielddefinitions!A:P,16,FALSE)</f>
        <v>No</v>
      </c>
      <c r="F126" s="85" t="s">
        <v>3703</v>
      </c>
      <c r="G126" s="160" t="s">
        <v>1698</v>
      </c>
      <c r="H126" s="160" t="s">
        <v>1698</v>
      </c>
      <c r="I126" s="160"/>
      <c r="J126" s="160" t="s">
        <v>1698</v>
      </c>
      <c r="K126" s="160" t="s">
        <v>1698</v>
      </c>
      <c r="L126" s="160"/>
      <c r="M126" s="160" t="s">
        <v>1698</v>
      </c>
      <c r="N126" s="85"/>
      <c r="O126" s="85"/>
      <c r="P126" s="85"/>
      <c r="Q126" s="85"/>
      <c r="R126" s="85"/>
      <c r="S126" s="420"/>
    </row>
    <row r="127" spans="1:19" s="186" customFormat="1" x14ac:dyDescent="0.25">
      <c r="A127" s="81">
        <f>Fielddefinitions!A127</f>
        <v>2990</v>
      </c>
      <c r="B127" s="160" t="s">
        <v>1698</v>
      </c>
      <c r="C127" s="81" t="str">
        <f>VLOOKUP(A127,Fielddefinitions!A:B,2,FALSE)</f>
        <v>File Effective Start Date Time</v>
      </c>
      <c r="D127" s="81" t="str">
        <f>VLOOKUP(A127,Fielddefinitions!A:T,20,FALSE)</f>
        <v>fileEffectiveStartDateTime</v>
      </c>
      <c r="E127" s="81" t="str">
        <f>VLOOKUP(A127,Fielddefinitions!A:P,16,FALSE)</f>
        <v>No</v>
      </c>
      <c r="F127" s="160" t="s">
        <v>1698</v>
      </c>
      <c r="G127" s="160" t="s">
        <v>1698</v>
      </c>
      <c r="H127" s="160" t="s">
        <v>1698</v>
      </c>
      <c r="I127" s="160"/>
      <c r="J127" s="160" t="s">
        <v>1698</v>
      </c>
      <c r="K127" s="160" t="s">
        <v>1698</v>
      </c>
      <c r="L127" s="160"/>
      <c r="M127" s="160" t="s">
        <v>1698</v>
      </c>
      <c r="N127" s="85"/>
      <c r="O127" s="85"/>
      <c r="P127" s="85"/>
      <c r="Q127" s="85"/>
      <c r="R127" s="85"/>
      <c r="S127" s="420"/>
    </row>
    <row r="128" spans="1:19" s="186" customFormat="1" x14ac:dyDescent="0.25">
      <c r="A128" s="81">
        <f>Fielddefinitions!A128</f>
        <v>2989</v>
      </c>
      <c r="B128" s="160" t="s">
        <v>1698</v>
      </c>
      <c r="C128" s="81" t="str">
        <f>VLOOKUP(A128,Fielddefinitions!A:B,2,FALSE)</f>
        <v>File Effective End Date Time</v>
      </c>
      <c r="D128" s="81" t="str">
        <f>VLOOKUP(A128,Fielddefinitions!A:T,20,FALSE)</f>
        <v>fileEffectiveEndDateTime</v>
      </c>
      <c r="E128" s="81" t="str">
        <f>VLOOKUP(A128,Fielddefinitions!A:P,16,FALSE)</f>
        <v>No</v>
      </c>
      <c r="F128" s="160" t="s">
        <v>1698</v>
      </c>
      <c r="G128" s="160" t="s">
        <v>1698</v>
      </c>
      <c r="H128" s="160" t="s">
        <v>1698</v>
      </c>
      <c r="I128" s="160"/>
      <c r="J128" s="160" t="s">
        <v>1698</v>
      </c>
      <c r="K128" s="160" t="s">
        <v>1698</v>
      </c>
      <c r="L128" s="160"/>
      <c r="M128" s="160" t="s">
        <v>1698</v>
      </c>
      <c r="N128" s="85"/>
      <c r="O128" s="85"/>
      <c r="P128" s="85"/>
      <c r="Q128" s="85"/>
      <c r="R128" s="85"/>
      <c r="S128" s="420"/>
    </row>
    <row r="129" spans="1:19" s="186" customFormat="1" x14ac:dyDescent="0.25">
      <c r="A129" s="81">
        <f>Fielddefinitions!A129</f>
        <v>3012</v>
      </c>
      <c r="B129" s="160" t="s">
        <v>1698</v>
      </c>
      <c r="C129" s="81" t="str">
        <f>VLOOKUP(A129,Fielddefinitions!A:B,2,FALSE)</f>
        <v>File Aspect Ratio</v>
      </c>
      <c r="D129" s="81" t="str">
        <f>VLOOKUP(A129,Fielddefinitions!A:T,20,FALSE)</f>
        <v>fileAspectRatio</v>
      </c>
      <c r="E129" s="81" t="str">
        <f>VLOOKUP(A129,Fielddefinitions!A:P,16,FALSE)</f>
        <v>No</v>
      </c>
      <c r="F129" s="160" t="s">
        <v>1698</v>
      </c>
      <c r="G129" s="160" t="s">
        <v>1698</v>
      </c>
      <c r="H129" s="160" t="s">
        <v>1698</v>
      </c>
      <c r="I129" s="160"/>
      <c r="J129" s="160" t="s">
        <v>1698</v>
      </c>
      <c r="K129" s="160" t="s">
        <v>1698</v>
      </c>
      <c r="L129" s="160"/>
      <c r="M129" s="160" t="s">
        <v>1698</v>
      </c>
      <c r="N129" s="85"/>
      <c r="O129" s="85"/>
      <c r="P129" s="85"/>
      <c r="Q129" s="85"/>
      <c r="R129" s="85"/>
      <c r="S129" s="420"/>
    </row>
    <row r="130" spans="1:19" s="186" customFormat="1" x14ac:dyDescent="0.25">
      <c r="A130" s="81">
        <f>Fielddefinitions!A130</f>
        <v>3017</v>
      </c>
      <c r="B130" s="160" t="s">
        <v>1698</v>
      </c>
      <c r="C130" s="81" t="str">
        <f>VLOOKUP(A130,Fielddefinitions!A:B,2,FALSE)</f>
        <v>File Colour Scheme Code</v>
      </c>
      <c r="D130" s="81" t="str">
        <f>VLOOKUP(A130,Fielddefinitions!A:T,20,FALSE)</f>
        <v>fileColourSchemeCode</v>
      </c>
      <c r="E130" s="81" t="str">
        <f>VLOOKUP(A130,Fielddefinitions!A:P,16,FALSE)</f>
        <v>No</v>
      </c>
      <c r="F130" s="160" t="s">
        <v>1698</v>
      </c>
      <c r="G130" s="160" t="s">
        <v>1698</v>
      </c>
      <c r="H130" s="160" t="s">
        <v>1698</v>
      </c>
      <c r="I130" s="160"/>
      <c r="J130" s="160" t="s">
        <v>1698</v>
      </c>
      <c r="K130" s="160" t="s">
        <v>1698</v>
      </c>
      <c r="L130" s="160"/>
      <c r="M130" s="160" t="s">
        <v>1698</v>
      </c>
      <c r="N130" s="85"/>
      <c r="O130" s="85"/>
      <c r="P130" s="85"/>
      <c r="Q130" s="85"/>
      <c r="R130" s="85"/>
      <c r="S130" s="420"/>
    </row>
    <row r="131" spans="1:19" s="186" customFormat="1" x14ac:dyDescent="0.25">
      <c r="A131" s="81">
        <f>Fielddefinitions!A131</f>
        <v>3021</v>
      </c>
      <c r="B131" s="160" t="s">
        <v>1698</v>
      </c>
      <c r="C131" s="81" t="str">
        <f>VLOOKUP(A131,Fielddefinitions!A:B,2,FALSE)</f>
        <v>File Pixel Height</v>
      </c>
      <c r="D131" s="81" t="str">
        <f>VLOOKUP(A131,Fielddefinitions!A:T,20,FALSE)</f>
        <v>filePixelHeight</v>
      </c>
      <c r="E131" s="81" t="str">
        <f>VLOOKUP(A131,Fielddefinitions!A:P,16,FALSE)</f>
        <v>No</v>
      </c>
      <c r="F131" s="160" t="s">
        <v>1698</v>
      </c>
      <c r="G131" s="160" t="s">
        <v>1698</v>
      </c>
      <c r="H131" s="160" t="s">
        <v>1698</v>
      </c>
      <c r="I131" s="160"/>
      <c r="J131" s="160" t="s">
        <v>1698</v>
      </c>
      <c r="K131" s="160" t="s">
        <v>1698</v>
      </c>
      <c r="L131" s="160"/>
      <c r="M131" s="160" t="s">
        <v>1698</v>
      </c>
      <c r="N131" s="85"/>
      <c r="O131" s="85"/>
      <c r="P131" s="85"/>
      <c r="Q131" s="85"/>
      <c r="R131" s="85"/>
      <c r="S131" s="420"/>
    </row>
    <row r="132" spans="1:19" s="186" customFormat="1" x14ac:dyDescent="0.25">
      <c r="A132" s="81">
        <f>Fielddefinitions!A132</f>
        <v>3022</v>
      </c>
      <c r="B132" s="160" t="s">
        <v>1698</v>
      </c>
      <c r="C132" s="81" t="str">
        <f>VLOOKUP(A132,Fielddefinitions!A:B,2,FALSE)</f>
        <v>File Pixel Width</v>
      </c>
      <c r="D132" s="81" t="str">
        <f>VLOOKUP(A132,Fielddefinitions!A:T,20,FALSE)</f>
        <v>filePixelWidth</v>
      </c>
      <c r="E132" s="81" t="str">
        <f>VLOOKUP(A132,Fielddefinitions!A:P,16,FALSE)</f>
        <v>No</v>
      </c>
      <c r="F132" s="160" t="s">
        <v>1698</v>
      </c>
      <c r="G132" s="160" t="s">
        <v>1698</v>
      </c>
      <c r="H132" s="160" t="s">
        <v>1698</v>
      </c>
      <c r="I132" s="160"/>
      <c r="J132" s="160" t="s">
        <v>1698</v>
      </c>
      <c r="K132" s="160" t="s">
        <v>1698</v>
      </c>
      <c r="L132" s="160"/>
      <c r="M132" s="160" t="s">
        <v>1698</v>
      </c>
      <c r="N132" s="85"/>
      <c r="O132" s="85"/>
      <c r="P132" s="85"/>
      <c r="Q132" s="85"/>
      <c r="R132" s="85"/>
      <c r="S132" s="420"/>
    </row>
    <row r="133" spans="1:19" s="186" customFormat="1" x14ac:dyDescent="0.25">
      <c r="A133" s="81">
        <f>Fielddefinitions!A133</f>
        <v>3028</v>
      </c>
      <c r="B133" s="160" t="s">
        <v>1698</v>
      </c>
      <c r="C133" s="81" t="str">
        <f>VLOOKUP(A133,Fielddefinitions!A:B,2,FALSE)</f>
        <v>File Resolution Description</v>
      </c>
      <c r="D133" s="81" t="str">
        <f>VLOOKUP(A133,Fielddefinitions!A:T,20,FALSE)</f>
        <v>fileResolutionDescription</v>
      </c>
      <c r="E133" s="81" t="str">
        <f>VLOOKUP(A133,Fielddefinitions!A:P,16,FALSE)</f>
        <v>No</v>
      </c>
      <c r="F133" s="160" t="s">
        <v>1698</v>
      </c>
      <c r="G133" s="160" t="s">
        <v>1698</v>
      </c>
      <c r="H133" s="160" t="s">
        <v>1698</v>
      </c>
      <c r="I133" s="160"/>
      <c r="J133" s="160" t="s">
        <v>1698</v>
      </c>
      <c r="K133" s="160" t="s">
        <v>1698</v>
      </c>
      <c r="L133" s="160"/>
      <c r="M133" s="160" t="s">
        <v>1698</v>
      </c>
      <c r="N133" s="85"/>
      <c r="O133" s="85"/>
      <c r="P133" s="85"/>
      <c r="Q133" s="85"/>
      <c r="R133" s="85"/>
      <c r="S133" s="420"/>
    </row>
    <row r="134" spans="1:19" s="186" customFormat="1" x14ac:dyDescent="0.25">
      <c r="A134" s="81">
        <f>Fielddefinitions!A134</f>
        <v>3029</v>
      </c>
      <c r="B134" s="160" t="s">
        <v>1698</v>
      </c>
      <c r="C134" s="81" t="str">
        <f>VLOOKUP(A134,Fielddefinitions!A:B,2,FALSE)</f>
        <v>File Resolution Description - Language Code</v>
      </c>
      <c r="D134" s="81" t="str">
        <f>VLOOKUP(A134,Fielddefinitions!A:T,20,FALSE)</f>
        <v>fileResolutionDescription/@languageCode</v>
      </c>
      <c r="E134" s="81" t="str">
        <f>VLOOKUP(A134,Fielddefinitions!A:P,16,FALSE)</f>
        <v>No</v>
      </c>
      <c r="F134" s="160" t="s">
        <v>1698</v>
      </c>
      <c r="G134" s="160" t="s">
        <v>1698</v>
      </c>
      <c r="H134" s="160" t="s">
        <v>1698</v>
      </c>
      <c r="I134" s="160"/>
      <c r="J134" s="160" t="s">
        <v>1698</v>
      </c>
      <c r="K134" s="160" t="s">
        <v>1698</v>
      </c>
      <c r="L134" s="160"/>
      <c r="M134" s="160"/>
      <c r="N134" s="85"/>
      <c r="O134" s="85"/>
      <c r="P134" s="85"/>
      <c r="Q134" s="85"/>
      <c r="R134" s="85"/>
      <c r="S134" s="420"/>
    </row>
    <row r="135" spans="1:19" s="186" customFormat="1" x14ac:dyDescent="0.25">
      <c r="A135" s="81">
        <f>Fielddefinitions!A135</f>
        <v>3031</v>
      </c>
      <c r="B135" s="160" t="s">
        <v>1698</v>
      </c>
      <c r="C135" s="81" t="str">
        <f>VLOOKUP(A135,Fielddefinitions!A:B,2,FALSE)</f>
        <v>File Size</v>
      </c>
      <c r="D135" s="81" t="str">
        <f>VLOOKUP(A135,Fielddefinitions!A:T,20,FALSE)</f>
        <v>fileSize</v>
      </c>
      <c r="E135" s="81" t="str">
        <f>VLOOKUP(A135,Fielddefinitions!A:P,16,FALSE)</f>
        <v>No</v>
      </c>
      <c r="F135" s="160" t="s">
        <v>1698</v>
      </c>
      <c r="G135" s="160" t="s">
        <v>1698</v>
      </c>
      <c r="H135" s="160" t="s">
        <v>1698</v>
      </c>
      <c r="I135" s="160"/>
      <c r="J135" s="160" t="s">
        <v>1698</v>
      </c>
      <c r="K135" s="160" t="s">
        <v>1698</v>
      </c>
      <c r="L135" s="160"/>
      <c r="M135" s="160" t="s">
        <v>1698</v>
      </c>
      <c r="N135" s="85"/>
      <c r="O135" s="85"/>
      <c r="P135" s="85"/>
      <c r="Q135" s="85"/>
      <c r="R135" s="85"/>
      <c r="S135" s="420"/>
    </row>
    <row r="136" spans="1:19" s="186" customFormat="1" x14ac:dyDescent="0.25">
      <c r="A136" s="81">
        <f>Fielddefinitions!A136</f>
        <v>3032</v>
      </c>
      <c r="B136" s="160" t="s">
        <v>1698</v>
      </c>
      <c r="C136" s="81" t="str">
        <f>VLOOKUP(A136,Fielddefinitions!A:B,2,FALSE)</f>
        <v>File Size UOM</v>
      </c>
      <c r="D136" s="81" t="str">
        <f>VLOOKUP(A136,Fielddefinitions!A:T,20,FALSE)</f>
        <v>fileSize/@measurementUnitCode</v>
      </c>
      <c r="E136" s="81" t="str">
        <f>VLOOKUP(A136,Fielddefinitions!A:P,16,FALSE)</f>
        <v>No</v>
      </c>
      <c r="F136" s="160" t="s">
        <v>1698</v>
      </c>
      <c r="G136" s="160" t="s">
        <v>1698</v>
      </c>
      <c r="H136" s="160" t="s">
        <v>1698</v>
      </c>
      <c r="I136" s="160"/>
      <c r="J136" s="160" t="s">
        <v>1698</v>
      </c>
      <c r="K136" s="160" t="s">
        <v>1698</v>
      </c>
      <c r="L136" s="160"/>
      <c r="M136" s="160" t="s">
        <v>1698</v>
      </c>
      <c r="N136" s="85"/>
      <c r="O136" s="85"/>
      <c r="P136" s="85"/>
      <c r="Q136" s="85"/>
      <c r="R136" s="85"/>
      <c r="S136" s="420"/>
    </row>
    <row r="137" spans="1:19" s="186" customFormat="1" x14ac:dyDescent="0.25">
      <c r="A137" s="81" t="str">
        <f>Fielddefinitions!A137</f>
        <v>AVP - 2</v>
      </c>
      <c r="B137" s="160" t="s">
        <v>1698</v>
      </c>
      <c r="C137" s="81" t="str">
        <f>VLOOKUP(A137,Fielddefinitions!A:B,2,FALSE)</f>
        <v>Qualification Date Time</v>
      </c>
      <c r="D137" s="81" t="s">
        <v>3704</v>
      </c>
      <c r="E137" s="81" t="str">
        <f>VLOOKUP(A137,Fielddefinitions!A:P,16,FALSE)</f>
        <v>No</v>
      </c>
      <c r="F137" s="160" t="s">
        <v>1698</v>
      </c>
      <c r="G137" s="160" t="s">
        <v>1698</v>
      </c>
      <c r="H137" s="160" t="s">
        <v>1698</v>
      </c>
      <c r="I137" s="160"/>
      <c r="J137" s="160" t="s">
        <v>1698</v>
      </c>
      <c r="K137" s="160" t="s">
        <v>1698</v>
      </c>
      <c r="L137" s="160"/>
      <c r="M137" s="160" t="s">
        <v>1698</v>
      </c>
      <c r="N137" s="85"/>
      <c r="O137" s="85"/>
      <c r="P137" s="85"/>
      <c r="Q137" s="85"/>
      <c r="R137" s="85"/>
      <c r="S137" s="420"/>
    </row>
    <row r="138" spans="1:19" s="186" customFormat="1" ht="38.25" x14ac:dyDescent="0.25">
      <c r="A138" s="81">
        <f>Fielddefinitions!A138</f>
        <v>665</v>
      </c>
      <c r="B138" s="239">
        <v>243</v>
      </c>
      <c r="C138" s="81" t="str">
        <f>VLOOKUP(A138,Fielddefinitions!A:B,2,FALSE)</f>
        <v>Certification Agency</v>
      </c>
      <c r="D138" s="81" t="str">
        <f>VLOOKUP(A138,Fielddefinitions!A:T,20,FALSE)</f>
        <v>certificationAgency</v>
      </c>
      <c r="E138" s="81" t="str">
        <f>VLOOKUP(A138,Fielddefinitions!A:P,16,FALSE)</f>
        <v>No</v>
      </c>
      <c r="F138" s="85" t="s">
        <v>3705</v>
      </c>
      <c r="G138" s="202">
        <v>200</v>
      </c>
      <c r="H138" s="85" t="s">
        <v>990</v>
      </c>
      <c r="I138" s="85"/>
      <c r="J138" s="101" t="s">
        <v>1627</v>
      </c>
      <c r="K138" s="85" t="s">
        <v>992</v>
      </c>
      <c r="L138" s="104"/>
      <c r="M138" s="89" t="s">
        <v>1736</v>
      </c>
      <c r="N138" s="85" t="s">
        <v>3706</v>
      </c>
      <c r="O138" s="85" t="s">
        <v>3707</v>
      </c>
      <c r="P138" s="85"/>
      <c r="Q138" s="85" t="s">
        <v>3708</v>
      </c>
      <c r="R138" s="85" t="s">
        <v>3709</v>
      </c>
      <c r="S138" s="420"/>
    </row>
    <row r="139" spans="1:19" s="186" customFormat="1" x14ac:dyDescent="0.25">
      <c r="A139" s="81">
        <f>Fielddefinitions!A139</f>
        <v>667</v>
      </c>
      <c r="B139" s="239">
        <v>245</v>
      </c>
      <c r="C139" s="81" t="str">
        <f>VLOOKUP(A139,Fielddefinitions!A:B,2,FALSE)</f>
        <v>Certification Standard</v>
      </c>
      <c r="D139" s="81" t="str">
        <f>VLOOKUP(A139,Fielddefinitions!A:T,20,FALSE)</f>
        <v>certificationStandard</v>
      </c>
      <c r="E139" s="81" t="str">
        <f>VLOOKUP(A139,Fielddefinitions!A:P,16,FALSE)</f>
        <v>No</v>
      </c>
      <c r="F139" s="85" t="s">
        <v>3710</v>
      </c>
      <c r="G139" s="160" t="s">
        <v>1698</v>
      </c>
      <c r="H139" s="160" t="s">
        <v>1698</v>
      </c>
      <c r="I139" s="160"/>
      <c r="J139" s="160" t="s">
        <v>1698</v>
      </c>
      <c r="K139" s="160" t="s">
        <v>1698</v>
      </c>
      <c r="L139" s="160"/>
      <c r="M139" s="160" t="s">
        <v>1698</v>
      </c>
      <c r="N139" s="85"/>
      <c r="O139" s="85"/>
      <c r="P139" s="85"/>
      <c r="Q139" s="85"/>
      <c r="R139" s="85"/>
      <c r="S139" s="420"/>
    </row>
    <row r="140" spans="1:19" s="186" customFormat="1" ht="25.5" x14ac:dyDescent="0.25">
      <c r="A140" s="81">
        <f>Fielddefinitions!A140</f>
        <v>685</v>
      </c>
      <c r="B140" s="239">
        <v>246</v>
      </c>
      <c r="C140" s="81" t="str">
        <f>VLOOKUP(A140,Fielddefinitions!A:B,2,FALSE)</f>
        <v>Certification Value</v>
      </c>
      <c r="D140" s="81" t="str">
        <f>VLOOKUP(A140,Fielddefinitions!A:T,20,FALSE)</f>
        <v>certificationValue</v>
      </c>
      <c r="E140" s="81" t="str">
        <f>VLOOKUP(A140,Fielddefinitions!A:P,16,FALSE)</f>
        <v>No</v>
      </c>
      <c r="F140" s="85" t="s">
        <v>3711</v>
      </c>
      <c r="G140" s="202">
        <v>200</v>
      </c>
      <c r="H140" s="85" t="s">
        <v>1003</v>
      </c>
      <c r="I140" s="85" t="s">
        <v>3712</v>
      </c>
      <c r="J140" s="101" t="s">
        <v>1627</v>
      </c>
      <c r="K140" s="85"/>
      <c r="L140" s="104"/>
      <c r="M140" s="89" t="s">
        <v>1736</v>
      </c>
      <c r="N140" s="85" t="s">
        <v>3713</v>
      </c>
      <c r="O140" s="85" t="s">
        <v>3714</v>
      </c>
      <c r="P140" s="85"/>
      <c r="Q140" s="85" t="s">
        <v>3715</v>
      </c>
      <c r="R140" s="85" t="s">
        <v>3716</v>
      </c>
      <c r="S140" s="420"/>
    </row>
    <row r="141" spans="1:19" s="186" customFormat="1" x14ac:dyDescent="0.25">
      <c r="A141" s="81">
        <f>Fielddefinitions!A141</f>
        <v>684</v>
      </c>
      <c r="B141" s="239">
        <v>253</v>
      </c>
      <c r="C141" s="81" t="str">
        <f>VLOOKUP(A141,Fielddefinitions!A:B,2,FALSE)</f>
        <v>Certification Identification</v>
      </c>
      <c r="D141" s="81" t="str">
        <f>VLOOKUP(A141,Fielddefinitions!A:T,20,FALSE)</f>
        <v>certificationIdentification</v>
      </c>
      <c r="E141" s="81" t="str">
        <f>VLOOKUP(A141,Fielddefinitions!A:P,16,FALSE)</f>
        <v>No</v>
      </c>
      <c r="F141" s="85" t="s">
        <v>3717</v>
      </c>
      <c r="G141" s="160" t="s">
        <v>1698</v>
      </c>
      <c r="H141" s="160" t="s">
        <v>1698</v>
      </c>
      <c r="I141" s="160"/>
      <c r="J141" s="160" t="s">
        <v>1698</v>
      </c>
      <c r="K141" s="160" t="s">
        <v>1698</v>
      </c>
      <c r="L141" s="160"/>
      <c r="M141" s="160" t="s">
        <v>1698</v>
      </c>
      <c r="N141" s="299"/>
      <c r="O141" s="299"/>
      <c r="P141" s="85"/>
      <c r="Q141" s="419"/>
      <c r="R141" s="419"/>
      <c r="S141" s="420"/>
    </row>
    <row r="142" spans="1:19" s="186" customFormat="1" ht="25.5" x14ac:dyDescent="0.25">
      <c r="A142" s="81">
        <f>Fielddefinitions!A142</f>
        <v>682</v>
      </c>
      <c r="B142" s="239">
        <v>251</v>
      </c>
      <c r="C142" s="81" t="str">
        <f>VLOOKUP(A142,Fielddefinitions!A:B,2,FALSE)</f>
        <v>Certification Effective End Date Time</v>
      </c>
      <c r="D142" s="81" t="str">
        <f>VLOOKUP(A142,Fielddefinitions!A:T,20,FALSE)</f>
        <v>certificationEffectiveEndDateTime</v>
      </c>
      <c r="E142" s="81" t="str">
        <f>VLOOKUP(A142,Fielddefinitions!A:P,16,FALSE)</f>
        <v>No</v>
      </c>
      <c r="F142" s="85" t="s">
        <v>3718</v>
      </c>
      <c r="G142" s="202" t="s">
        <v>214</v>
      </c>
      <c r="H142" s="85" t="s">
        <v>1014</v>
      </c>
      <c r="I142" s="85"/>
      <c r="J142" s="101" t="s">
        <v>1627</v>
      </c>
      <c r="K142" s="85" t="s">
        <v>987</v>
      </c>
      <c r="L142" s="104"/>
      <c r="M142" s="89" t="s">
        <v>1736</v>
      </c>
      <c r="N142" s="85" t="s">
        <v>3719</v>
      </c>
      <c r="O142" s="85" t="s">
        <v>3720</v>
      </c>
      <c r="P142" s="85"/>
      <c r="Q142" s="85" t="s">
        <v>3721</v>
      </c>
      <c r="R142" s="85" t="s">
        <v>3722</v>
      </c>
      <c r="S142" s="420"/>
    </row>
    <row r="143" spans="1:19" s="186" customFormat="1" ht="51" x14ac:dyDescent="0.2">
      <c r="A143" s="81">
        <f>Fielddefinitions!A143</f>
        <v>668</v>
      </c>
      <c r="B143" s="239">
        <v>239</v>
      </c>
      <c r="C143" s="81" t="str">
        <f>VLOOKUP(A143,Fielddefinitions!A:B,2,FALSE)</f>
        <v>Additional Certification Organisation Identifier</v>
      </c>
      <c r="D143" s="81" t="str">
        <f>VLOOKUP(A143,Fielddefinitions!A:T,20,FALSE)</f>
        <v>additionalCertificationOrganisationIdentifier</v>
      </c>
      <c r="E143" s="81" t="str">
        <f>VLOOKUP(A143,Fielddefinitions!A:P,16,FALSE)</f>
        <v>No</v>
      </c>
      <c r="F143" s="311" t="s">
        <v>3723</v>
      </c>
      <c r="G143" s="209">
        <v>80</v>
      </c>
      <c r="H143" s="312" t="s">
        <v>1019</v>
      </c>
      <c r="I143" s="85" t="s">
        <v>3724</v>
      </c>
      <c r="J143" s="101" t="s">
        <v>1627</v>
      </c>
      <c r="K143" s="85">
        <v>2797</v>
      </c>
      <c r="L143" s="104" t="s">
        <v>568</v>
      </c>
      <c r="M143" s="89" t="s">
        <v>1736</v>
      </c>
      <c r="N143" s="85" t="s">
        <v>3725</v>
      </c>
      <c r="O143" s="85" t="s">
        <v>3726</v>
      </c>
      <c r="P143" s="85" t="s">
        <v>5072</v>
      </c>
      <c r="Q143" s="85" t="s">
        <v>5035</v>
      </c>
      <c r="R143" s="85" t="s">
        <v>5036</v>
      </c>
      <c r="S143" s="85" t="s">
        <v>5073</v>
      </c>
    </row>
    <row r="144" spans="1:19" s="186" customFormat="1" ht="38.25" x14ac:dyDescent="0.25">
      <c r="A144" s="81">
        <f>Fielddefinitions!A144</f>
        <v>3506</v>
      </c>
      <c r="B144" s="239">
        <v>3297</v>
      </c>
      <c r="C144" s="81" t="str">
        <f>VLOOKUP(A144,Fielddefinitions!A:B,2,FALSE)</f>
        <v>Description Short</v>
      </c>
      <c r="D144" s="81" t="str">
        <f>VLOOKUP(A144,Fielddefinitions!A:T,20,FALSE)</f>
        <v>descriptionShort</v>
      </c>
      <c r="E144" s="81" t="str">
        <f>VLOOKUP(A144,Fielddefinitions!A:P,16,FALSE)</f>
        <v>No</v>
      </c>
      <c r="F144" s="85" t="s">
        <v>3727</v>
      </c>
      <c r="G144" s="202" t="s">
        <v>272</v>
      </c>
      <c r="H144" s="85" t="s">
        <v>1027</v>
      </c>
      <c r="I144" s="85"/>
      <c r="J144" s="101" t="s">
        <v>1032</v>
      </c>
      <c r="K144" s="85" t="s">
        <v>1029</v>
      </c>
      <c r="L144" s="104"/>
      <c r="M144" s="89" t="s">
        <v>1629</v>
      </c>
      <c r="N144" s="209" t="s">
        <v>5052</v>
      </c>
      <c r="O144" s="209" t="s">
        <v>5053</v>
      </c>
      <c r="P144" s="85"/>
      <c r="Q144" s="209" t="s">
        <v>5054</v>
      </c>
      <c r="R144" s="209" t="s">
        <v>5055</v>
      </c>
      <c r="S144" s="420"/>
    </row>
    <row r="145" spans="1:19" s="186" customFormat="1" ht="40.5" customHeight="1" x14ac:dyDescent="0.25">
      <c r="A145" s="81">
        <f>Fielddefinitions!A145</f>
        <v>3507</v>
      </c>
      <c r="B145" s="239">
        <v>3297</v>
      </c>
      <c r="C145" s="81" t="str">
        <f>VLOOKUP(A145,Fielddefinitions!A:B,2,FALSE)</f>
        <v>Description Short Language Code</v>
      </c>
      <c r="D145" s="81" t="str">
        <f>VLOOKUP(A145,Fielddefinitions!A:T,20,FALSE)</f>
        <v>descriptionShort/@languageCode</v>
      </c>
      <c r="E145" s="81" t="str">
        <f>VLOOKUP(A145,Fielddefinitions!A:P,16,FALSE)</f>
        <v>No</v>
      </c>
      <c r="F145" s="85" t="s">
        <v>3728</v>
      </c>
      <c r="G145" s="202" t="s">
        <v>147</v>
      </c>
      <c r="H145" s="192" t="s">
        <v>277</v>
      </c>
      <c r="I145" s="85"/>
      <c r="J145" s="101" t="s">
        <v>1032</v>
      </c>
      <c r="K145" s="85" t="s">
        <v>3729</v>
      </c>
      <c r="L145" s="104"/>
      <c r="M145" s="89" t="s">
        <v>1629</v>
      </c>
      <c r="N145" s="236" t="s">
        <v>3418</v>
      </c>
      <c r="O145" s="209" t="s">
        <v>3430</v>
      </c>
      <c r="P145" s="237"/>
      <c r="Q145" s="209" t="s">
        <v>3421</v>
      </c>
      <c r="R145" s="209" t="s">
        <v>3422</v>
      </c>
      <c r="S145" s="85"/>
    </row>
    <row r="146" spans="1:19" s="186" customFormat="1" ht="15" customHeight="1" x14ac:dyDescent="0.25">
      <c r="A146" s="81">
        <f>Fielddefinitions!A146</f>
        <v>3779</v>
      </c>
      <c r="B146" s="160" t="s">
        <v>1698</v>
      </c>
      <c r="C146" s="81" t="str">
        <f>VLOOKUP(A146,Fielddefinitions!A:B,2,FALSE)</f>
        <v>Net Weight</v>
      </c>
      <c r="D146" s="81" t="str">
        <f>VLOOKUP(A146,Fielddefinitions!A:T,20,FALSE)</f>
        <v>netWeight</v>
      </c>
      <c r="E146" s="81" t="str">
        <f>VLOOKUP(A146,Fielddefinitions!A:P,16,FALSE)</f>
        <v>No</v>
      </c>
      <c r="F146" s="160" t="s">
        <v>1698</v>
      </c>
      <c r="G146" s="160" t="s">
        <v>1698</v>
      </c>
      <c r="H146" s="160" t="s">
        <v>1698</v>
      </c>
      <c r="I146" s="160"/>
      <c r="J146" s="160" t="s">
        <v>1698</v>
      </c>
      <c r="K146" s="160" t="s">
        <v>1698</v>
      </c>
      <c r="L146" s="160"/>
      <c r="M146" s="160" t="s">
        <v>1698</v>
      </c>
      <c r="N146" s="236"/>
      <c r="P146" s="85"/>
      <c r="Q146" s="85"/>
      <c r="R146" s="85"/>
      <c r="S146" s="420"/>
    </row>
    <row r="147" spans="1:19" s="186" customFormat="1" x14ac:dyDescent="0.25">
      <c r="A147" s="81">
        <f>Fielddefinitions!A147</f>
        <v>3780</v>
      </c>
      <c r="B147" s="160" t="s">
        <v>1698</v>
      </c>
      <c r="C147" s="81" t="str">
        <f>VLOOKUP(A147,Fielddefinitions!A:B,2,FALSE)</f>
        <v>Net Weight UOM</v>
      </c>
      <c r="D147" s="81" t="str">
        <f>VLOOKUP(A147,Fielddefinitions!A:T,20,FALSE)</f>
        <v>netWeight/@measurementUnitCode</v>
      </c>
      <c r="E147" s="81" t="str">
        <f>VLOOKUP(A147,Fielddefinitions!A:P,16,FALSE)</f>
        <v>No</v>
      </c>
      <c r="F147" s="160" t="s">
        <v>1698</v>
      </c>
      <c r="G147" s="160" t="s">
        <v>1698</v>
      </c>
      <c r="H147" s="160" t="s">
        <v>1698</v>
      </c>
      <c r="I147" s="160"/>
      <c r="J147" s="160" t="s">
        <v>1698</v>
      </c>
      <c r="K147" s="160" t="s">
        <v>1698</v>
      </c>
      <c r="L147" s="160"/>
      <c r="M147" s="160" t="s">
        <v>1698</v>
      </c>
      <c r="N147" s="85"/>
      <c r="O147" s="85"/>
      <c r="P147" s="85"/>
      <c r="Q147" s="85"/>
      <c r="R147" s="85"/>
      <c r="S147" s="85"/>
    </row>
    <row r="148" spans="1:19" s="186" customFormat="1" x14ac:dyDescent="0.25">
      <c r="A148" s="81">
        <f>Fielddefinitions!A148</f>
        <v>145</v>
      </c>
      <c r="B148" s="300">
        <v>3250</v>
      </c>
      <c r="C148" s="81" t="str">
        <f>VLOOKUP(A148,Fielddefinitions!A:B,2,FALSE)</f>
        <v>Last Change Date Time</v>
      </c>
      <c r="D148" s="81" t="str">
        <f>VLOOKUP(A148,Fielddefinitions!A:T,20,FALSE)</f>
        <v>lastChangeDateTime</v>
      </c>
      <c r="E148" s="81" t="str">
        <f>VLOOKUP(A148,Fielddefinitions!A:P,16,FALSE)</f>
        <v>Yes</v>
      </c>
      <c r="F148" s="85" t="s">
        <v>3730</v>
      </c>
      <c r="G148" s="160" t="s">
        <v>1698</v>
      </c>
      <c r="H148" s="160" t="s">
        <v>1698</v>
      </c>
      <c r="I148" s="160"/>
      <c r="J148" s="160" t="s">
        <v>1698</v>
      </c>
      <c r="K148" s="160" t="s">
        <v>1698</v>
      </c>
      <c r="L148" s="160"/>
      <c r="M148" s="160" t="s">
        <v>1698</v>
      </c>
      <c r="N148" s="85"/>
      <c r="O148" s="85"/>
      <c r="P148" s="85"/>
      <c r="Q148" s="85"/>
      <c r="R148" s="85"/>
      <c r="S148" s="420"/>
    </row>
    <row r="149" spans="1:19" s="186" customFormat="1" x14ac:dyDescent="0.25">
      <c r="A149" s="81">
        <f>Fielddefinitions!A149</f>
        <v>146</v>
      </c>
      <c r="B149" s="239">
        <v>3255</v>
      </c>
      <c r="C149" s="81" t="str">
        <f>VLOOKUP(A149,Fielddefinitions!A:B,2,FALSE)</f>
        <v>Publication Date Time</v>
      </c>
      <c r="D149" s="81" t="str">
        <f>VLOOKUP(A149,Fielddefinitions!A:T,20,FALSE)</f>
        <v>publicationDateTime</v>
      </c>
      <c r="E149" s="81" t="str">
        <f>VLOOKUP(A149,Fielddefinitions!A:P,16,FALSE)</f>
        <v>No</v>
      </c>
      <c r="F149" s="85" t="s">
        <v>3731</v>
      </c>
      <c r="G149" s="160" t="s">
        <v>1698</v>
      </c>
      <c r="H149" s="160" t="s">
        <v>1698</v>
      </c>
      <c r="I149" s="160"/>
      <c r="J149" s="160" t="s">
        <v>1698</v>
      </c>
      <c r="K149" s="160" t="s">
        <v>1698</v>
      </c>
      <c r="L149" s="160"/>
      <c r="M149" s="160" t="s">
        <v>1698</v>
      </c>
      <c r="N149" s="85"/>
      <c r="O149" s="85"/>
      <c r="P149" s="85"/>
      <c r="Q149" s="85"/>
      <c r="R149" s="85"/>
      <c r="S149" s="420"/>
    </row>
    <row r="150" spans="1:19" s="186" customFormat="1" ht="51" x14ac:dyDescent="0.25">
      <c r="A150" s="81">
        <f>Fielddefinitions!A150</f>
        <v>3070</v>
      </c>
      <c r="B150" s="239">
        <v>2603</v>
      </c>
      <c r="C150" s="81" t="str">
        <f>VLOOKUP(A150,Fielddefinitions!A:B,2,FALSE)</f>
        <v>Regulation Type Code</v>
      </c>
      <c r="D150" s="81" t="str">
        <f>VLOOKUP(A150,Fielddefinitions!A:T,20,FALSE)</f>
        <v>regulationTypeCode</v>
      </c>
      <c r="E150" s="81" t="str">
        <f>VLOOKUP(A150,Fielddefinitions!A:P,16,FALSE)</f>
        <v>No</v>
      </c>
      <c r="F150" s="85" t="s">
        <v>3732</v>
      </c>
      <c r="G150" s="202" t="s">
        <v>147</v>
      </c>
      <c r="H150" s="85" t="s">
        <v>1062</v>
      </c>
      <c r="I150" s="85" t="s">
        <v>3733</v>
      </c>
      <c r="J150" s="101" t="s">
        <v>2651</v>
      </c>
      <c r="K150" s="85" t="s">
        <v>1064</v>
      </c>
      <c r="L150" s="104"/>
      <c r="M150" s="89" t="s">
        <v>1736</v>
      </c>
      <c r="N150" s="85" t="s">
        <v>3734</v>
      </c>
      <c r="O150" s="85" t="s">
        <v>3735</v>
      </c>
      <c r="P150" s="420" t="s">
        <v>5066</v>
      </c>
      <c r="Q150" s="85" t="s">
        <v>3736</v>
      </c>
      <c r="R150" s="85" t="s">
        <v>3737</v>
      </c>
      <c r="S150" s="420" t="s">
        <v>3738</v>
      </c>
    </row>
    <row r="151" spans="1:19" s="186" customFormat="1" x14ac:dyDescent="0.25">
      <c r="A151" s="81">
        <f>Fielddefinitions!A151</f>
        <v>3072</v>
      </c>
      <c r="B151" s="160" t="s">
        <v>1698</v>
      </c>
      <c r="C151" s="81" t="str">
        <f>VLOOKUP(A151,Fielddefinitions!A:B,2,FALSE)</f>
        <v>Regulatory Agency</v>
      </c>
      <c r="D151" s="81" t="str">
        <f>VLOOKUP(A151,Fielddefinitions!A:T,20,FALSE)</f>
        <v>regulatoryAgency</v>
      </c>
      <c r="E151" s="81" t="str">
        <f>VLOOKUP(A151,Fielddefinitions!A:P,16,FALSE)</f>
        <v>No</v>
      </c>
      <c r="F151" s="160" t="s">
        <v>1698</v>
      </c>
      <c r="G151" s="160" t="s">
        <v>1698</v>
      </c>
      <c r="H151" s="160" t="s">
        <v>1698</v>
      </c>
      <c r="I151" s="160"/>
      <c r="J151" s="160" t="s">
        <v>1698</v>
      </c>
      <c r="K151" s="160" t="s">
        <v>1698</v>
      </c>
      <c r="L151" s="160"/>
      <c r="M151" s="160" t="s">
        <v>1698</v>
      </c>
      <c r="N151" s="85"/>
      <c r="O151" s="85"/>
      <c r="P151" s="85"/>
      <c r="Q151" s="85"/>
      <c r="R151" s="85"/>
      <c r="S151" s="420"/>
    </row>
    <row r="152" spans="1:19" s="186" customFormat="1" x14ac:dyDescent="0.25">
      <c r="A152" s="81">
        <f>Fielddefinitions!A152</f>
        <v>3087</v>
      </c>
      <c r="B152" s="160" t="s">
        <v>1698</v>
      </c>
      <c r="C152" s="81" t="str">
        <f>VLOOKUP(A152,Fielddefinitions!A:B,2,FALSE)</f>
        <v>Regulatory Permit Identification</v>
      </c>
      <c r="D152" s="81" t="str">
        <f>VLOOKUP(A152,Fielddefinitions!A:T,20,FALSE)</f>
        <v>regulatoryPermitIdentification</v>
      </c>
      <c r="E152" s="81" t="str">
        <f>VLOOKUP(A152,Fielddefinitions!A:P,16,FALSE)</f>
        <v>No</v>
      </c>
      <c r="F152" s="160" t="s">
        <v>1698</v>
      </c>
      <c r="G152" s="160" t="s">
        <v>1698</v>
      </c>
      <c r="H152" s="160" t="s">
        <v>1698</v>
      </c>
      <c r="I152" s="160"/>
      <c r="J152" s="160" t="s">
        <v>1698</v>
      </c>
      <c r="K152" s="160" t="s">
        <v>1698</v>
      </c>
      <c r="L152" s="160"/>
      <c r="M152" s="160" t="s">
        <v>1698</v>
      </c>
      <c r="N152" s="85"/>
      <c r="O152" s="85"/>
      <c r="P152" s="85"/>
      <c r="Q152" s="85"/>
      <c r="R152" s="85"/>
      <c r="S152" s="420"/>
    </row>
    <row r="153" spans="1:19" s="186" customFormat="1" x14ac:dyDescent="0.25">
      <c r="A153" s="81">
        <f>Fielddefinitions!A153</f>
        <v>3086</v>
      </c>
      <c r="B153" s="160" t="s">
        <v>1698</v>
      </c>
      <c r="C153" s="81" t="str">
        <f>VLOOKUP(A153,Fielddefinitions!A:B,2,FALSE)</f>
        <v>Permit Start Date Time</v>
      </c>
      <c r="D153" s="81" t="str">
        <f>VLOOKUP(A153,Fielddefinitions!A:T,20,FALSE)</f>
        <v>permitStartDateTime</v>
      </c>
      <c r="E153" s="81" t="str">
        <f>VLOOKUP(A153,Fielddefinitions!A:P,16,FALSE)</f>
        <v>No</v>
      </c>
      <c r="F153" s="160" t="s">
        <v>1698</v>
      </c>
      <c r="G153" s="160" t="s">
        <v>1698</v>
      </c>
      <c r="H153" s="160" t="s">
        <v>1698</v>
      </c>
      <c r="I153" s="160"/>
      <c r="J153" s="160" t="s">
        <v>1698</v>
      </c>
      <c r="K153" s="160" t="s">
        <v>1698</v>
      </c>
      <c r="L153" s="160"/>
      <c r="M153" s="160" t="s">
        <v>1698</v>
      </c>
      <c r="N153" s="85"/>
      <c r="O153" s="85"/>
      <c r="P153" s="85"/>
      <c r="Q153" s="85"/>
      <c r="R153" s="85"/>
      <c r="S153" s="420"/>
    </row>
    <row r="154" spans="1:19" s="186" customFormat="1" x14ac:dyDescent="0.25">
      <c r="A154" s="81">
        <f>Fielddefinitions!A154</f>
        <v>3071</v>
      </c>
      <c r="B154" s="160" t="s">
        <v>1698</v>
      </c>
      <c r="C154" s="81" t="str">
        <f>VLOOKUP(A154,Fielddefinitions!A:B,2,FALSE)</f>
        <v>Regulatory Act</v>
      </c>
      <c r="D154" s="81" t="str">
        <f>VLOOKUP(A154,Fielddefinitions!A:T,20,FALSE)</f>
        <v>regulatoryAct</v>
      </c>
      <c r="E154" s="81" t="str">
        <f>VLOOKUP(A154,Fielddefinitions!A:P,16,FALSE)</f>
        <v>No</v>
      </c>
      <c r="F154" s="160" t="s">
        <v>1698</v>
      </c>
      <c r="G154" s="160" t="s">
        <v>1698</v>
      </c>
      <c r="H154" s="160" t="s">
        <v>1698</v>
      </c>
      <c r="I154" s="160"/>
      <c r="J154" s="160" t="s">
        <v>1698</v>
      </c>
      <c r="K154" s="160" t="s">
        <v>1698</v>
      </c>
      <c r="L154" s="160"/>
      <c r="M154" s="160" t="s">
        <v>1698</v>
      </c>
      <c r="N154" s="85"/>
      <c r="O154" s="85"/>
      <c r="P154" s="85"/>
      <c r="Q154" s="85"/>
      <c r="R154" s="85"/>
      <c r="S154" s="420"/>
    </row>
    <row r="155" spans="1:19" s="186" customFormat="1" x14ac:dyDescent="0.25">
      <c r="A155" s="81">
        <f>Fielddefinitions!A155</f>
        <v>2794</v>
      </c>
      <c r="B155" s="160" t="s">
        <v>1698</v>
      </c>
      <c r="C155" s="81" t="str">
        <f>VLOOKUP(A155,Fielddefinitions!A:B,2,FALSE)</f>
        <v>Country of Origin</v>
      </c>
      <c r="D155" s="81" t="str">
        <f>VLOOKUP(A155,Fielddefinitions!A:T,20,FALSE)</f>
        <v>countryCode</v>
      </c>
      <c r="E155" s="81" t="str">
        <f>VLOOKUP(A155,Fielddefinitions!A:P,16,FALSE)</f>
        <v>No</v>
      </c>
      <c r="F155" s="160" t="s">
        <v>1698</v>
      </c>
      <c r="G155" s="160" t="s">
        <v>1698</v>
      </c>
      <c r="H155" s="160" t="s">
        <v>1698</v>
      </c>
      <c r="I155" s="160"/>
      <c r="J155" s="160" t="s">
        <v>1698</v>
      </c>
      <c r="K155" s="160" t="s">
        <v>1698</v>
      </c>
      <c r="L155" s="160"/>
      <c r="M155" s="160" t="s">
        <v>1698</v>
      </c>
      <c r="N155" s="85"/>
      <c r="O155" s="85"/>
      <c r="P155" s="85"/>
      <c r="Q155" s="85"/>
      <c r="R155" s="85"/>
      <c r="S155" s="420"/>
    </row>
    <row r="156" spans="1:19" s="186" customFormat="1" x14ac:dyDescent="0.25">
      <c r="A156" s="81">
        <f>Fielddefinitions!A156</f>
        <v>1436</v>
      </c>
      <c r="B156" s="160" t="s">
        <v>1698</v>
      </c>
      <c r="C156" s="81" t="str">
        <f>VLOOKUP(A156,Fielddefinitions!A:B,2,FALSE)</f>
        <v>Prescription Type Code</v>
      </c>
      <c r="D156" s="81" t="str">
        <f>VLOOKUP(A156,Fielddefinitions!A:T,20,FALSE)</f>
        <v>prescriptionTypeCode</v>
      </c>
      <c r="E156" s="81" t="str">
        <f>VLOOKUP(A156,Fielddefinitions!A:P,16,FALSE)</f>
        <v>No</v>
      </c>
      <c r="F156" s="160" t="s">
        <v>1698</v>
      </c>
      <c r="G156" s="160" t="s">
        <v>1698</v>
      </c>
      <c r="H156" s="160" t="s">
        <v>1698</v>
      </c>
      <c r="I156" s="160"/>
      <c r="J156" s="160" t="s">
        <v>1698</v>
      </c>
      <c r="K156" s="160" t="s">
        <v>1698</v>
      </c>
      <c r="L156" s="160"/>
      <c r="M156" s="160" t="s">
        <v>1698</v>
      </c>
      <c r="N156" s="85"/>
      <c r="O156" s="85"/>
      <c r="P156" s="85"/>
      <c r="Q156" s="85"/>
      <c r="R156" s="85"/>
      <c r="S156" s="420"/>
    </row>
    <row r="157" spans="1:19" s="186" customFormat="1" ht="25.5" x14ac:dyDescent="0.25">
      <c r="A157" s="81">
        <f>Fielddefinitions!A157</f>
        <v>1596</v>
      </c>
      <c r="B157" s="160" t="s">
        <v>1698</v>
      </c>
      <c r="C157" s="81" t="str">
        <f>VLOOKUP(A157,Fielddefinitions!A:B,2,FALSE)</f>
        <v>Manufacturer Specified Acceptable Resterilisation Code</v>
      </c>
      <c r="D157" s="81" t="str">
        <f>VLOOKUP(A157,Fielddefinitions!A:T,20,FALSE)</f>
        <v>manufacturerSpecifiedAcceptableResterilisationCode</v>
      </c>
      <c r="E157" s="81" t="str">
        <f>VLOOKUP(A157,Fielddefinitions!A:P,16,FALSE)</f>
        <v>No</v>
      </c>
      <c r="F157" s="160" t="s">
        <v>1698</v>
      </c>
      <c r="G157" s="160" t="s">
        <v>1698</v>
      </c>
      <c r="H157" s="160" t="s">
        <v>1698</v>
      </c>
      <c r="I157" s="160"/>
      <c r="J157" s="160" t="s">
        <v>1698</v>
      </c>
      <c r="K157" s="160" t="s">
        <v>1698</v>
      </c>
      <c r="L157" s="160"/>
      <c r="M157" s="160" t="s">
        <v>1698</v>
      </c>
      <c r="N157" s="85"/>
      <c r="O157" s="85"/>
      <c r="P157" s="85"/>
      <c r="Q157" s="85"/>
      <c r="R157" s="85"/>
      <c r="S157" s="420"/>
    </row>
    <row r="158" spans="1:19" s="186" customFormat="1" x14ac:dyDescent="0.25">
      <c r="A158" s="81">
        <f>Fielddefinitions!A158</f>
        <v>2776</v>
      </c>
      <c r="B158" s="160" t="s">
        <v>1698</v>
      </c>
      <c r="C158" s="81" t="str">
        <f>VLOOKUP(A158,Fielddefinitions!A:B,2,FALSE)</f>
        <v>Import Classification Type Code</v>
      </c>
      <c r="D158" s="81" t="str">
        <f>VLOOKUP(A158,Fielddefinitions!A:T,20,FALSE)</f>
        <v>importClassificationTypeCode</v>
      </c>
      <c r="E158" s="81" t="str">
        <f>VLOOKUP(A158,Fielddefinitions!A:P,16,FALSE)</f>
        <v>No</v>
      </c>
      <c r="F158" s="160" t="s">
        <v>1698</v>
      </c>
      <c r="G158" s="160" t="s">
        <v>1698</v>
      </c>
      <c r="H158" s="160" t="s">
        <v>1698</v>
      </c>
      <c r="I158" s="160"/>
      <c r="J158" s="160" t="s">
        <v>1698</v>
      </c>
      <c r="K158" s="160" t="s">
        <v>1698</v>
      </c>
      <c r="L158" s="160"/>
      <c r="M158" s="160" t="s">
        <v>1698</v>
      </c>
      <c r="N158" s="85"/>
      <c r="O158" s="85"/>
      <c r="P158" s="85"/>
      <c r="Q158" s="85"/>
      <c r="R158" s="85"/>
      <c r="S158" s="420"/>
    </row>
    <row r="159" spans="1:19" s="186" customFormat="1" x14ac:dyDescent="0.25">
      <c r="A159" s="81">
        <f>Fielddefinitions!A159</f>
        <v>2777</v>
      </c>
      <c r="B159" s="160" t="s">
        <v>1698</v>
      </c>
      <c r="C159" s="81" t="str">
        <f>VLOOKUP(A159,Fielddefinitions!A:B,2,FALSE)</f>
        <v>Import Classification Value</v>
      </c>
      <c r="D159" s="81" t="str">
        <f>VLOOKUP(A159,Fielddefinitions!A:T,20,FALSE)</f>
        <v>importClassificationValue</v>
      </c>
      <c r="E159" s="81" t="str">
        <f>VLOOKUP(A159,Fielddefinitions!A:P,16,FALSE)</f>
        <v>No</v>
      </c>
      <c r="F159" s="160" t="s">
        <v>1698</v>
      </c>
      <c r="G159" s="160" t="s">
        <v>1698</v>
      </c>
      <c r="H159" s="160" t="s">
        <v>1698</v>
      </c>
      <c r="I159" s="160"/>
      <c r="J159" s="160" t="s">
        <v>1698</v>
      </c>
      <c r="K159" s="160" t="s">
        <v>1698</v>
      </c>
      <c r="L159" s="160"/>
      <c r="M159" s="160" t="s">
        <v>1698</v>
      </c>
      <c r="N159" s="85"/>
      <c r="O159" s="85"/>
      <c r="P159" s="85"/>
      <c r="Q159" s="85"/>
      <c r="R159" s="85"/>
      <c r="S159" s="85"/>
    </row>
    <row r="160" spans="1:19" s="186" customFormat="1" x14ac:dyDescent="0.25">
      <c r="A160" s="81">
        <f>Fielddefinitions!A160</f>
        <v>3894</v>
      </c>
      <c r="B160" s="160" t="s">
        <v>1698</v>
      </c>
      <c r="C160" s="81" t="str">
        <f>VLOOKUP(A160,Fielddefinitions!A:B,2,FALSE)</f>
        <v>United Nations Dangerous Goods Number</v>
      </c>
      <c r="D160" s="81" t="str">
        <f>VLOOKUP(A160,Fielddefinitions!A:T,20,FALSE)</f>
        <v>unitedNationsDangerousGoodsNumber</v>
      </c>
      <c r="E160" s="81" t="str">
        <f>VLOOKUP(A160,Fielddefinitions!A:P,16,FALSE)</f>
        <v>No</v>
      </c>
      <c r="F160" s="160" t="s">
        <v>1698</v>
      </c>
      <c r="G160" s="160" t="s">
        <v>1698</v>
      </c>
      <c r="H160" s="160" t="s">
        <v>1698</v>
      </c>
      <c r="I160" s="160"/>
      <c r="J160" s="160" t="s">
        <v>1698</v>
      </c>
      <c r="K160" s="160" t="s">
        <v>1698</v>
      </c>
      <c r="L160" s="160"/>
      <c r="M160" s="160" t="s">
        <v>1698</v>
      </c>
      <c r="N160" s="85"/>
      <c r="O160" s="85"/>
      <c r="P160" s="85"/>
      <c r="Q160" s="85"/>
      <c r="R160" s="85"/>
      <c r="S160" s="85"/>
    </row>
    <row r="161" spans="1:19" s="186" customFormat="1" x14ac:dyDescent="0.25">
      <c r="A161" s="81">
        <f>Fielddefinitions!A161</f>
        <v>3865</v>
      </c>
      <c r="B161" s="160" t="s">
        <v>1698</v>
      </c>
      <c r="C161" s="81" t="str">
        <f>VLOOKUP(A161,Fielddefinitions!A:B,2,FALSE)</f>
        <v>Dangerous Goods Regulation Code</v>
      </c>
      <c r="D161" s="81" t="str">
        <f>VLOOKUP(A161,Fielddefinitions!A:T,20,FALSE)</f>
        <v>dangerousGoodsRegulationCode</v>
      </c>
      <c r="E161" s="81" t="str">
        <f>VLOOKUP(A161,Fielddefinitions!A:P,16,FALSE)</f>
        <v>No</v>
      </c>
      <c r="F161" s="160" t="s">
        <v>1698</v>
      </c>
      <c r="G161" s="160" t="s">
        <v>1698</v>
      </c>
      <c r="H161" s="160" t="s">
        <v>1698</v>
      </c>
      <c r="I161" s="160"/>
      <c r="J161" s="160" t="s">
        <v>1698</v>
      </c>
      <c r="K161" s="160" t="s">
        <v>1698</v>
      </c>
      <c r="L161" s="160"/>
      <c r="M161" s="160" t="s">
        <v>1698</v>
      </c>
      <c r="N161" s="85"/>
      <c r="O161" s="85"/>
      <c r="P161" s="85"/>
      <c r="Q161" s="85"/>
      <c r="R161" s="85"/>
      <c r="S161" s="85"/>
    </row>
    <row r="162" spans="1:19" s="186" customFormat="1" x14ac:dyDescent="0.25">
      <c r="A162" s="81">
        <f>Fielddefinitions!A162</f>
        <v>3881</v>
      </c>
      <c r="B162" s="160" t="s">
        <v>1698</v>
      </c>
      <c r="C162" s="81" t="str">
        <f>VLOOKUP(A162,Fielddefinitions!A:B,2,FALSE)</f>
        <v>Dangerous Goods Hazardous Code</v>
      </c>
      <c r="D162" s="81" t="str">
        <f>VLOOKUP(A162,Fielddefinitions!A:T,20,FALSE)</f>
        <v>dangerousGoodsHazardousCode</v>
      </c>
      <c r="E162" s="81" t="str">
        <f>VLOOKUP(A162,Fielddefinitions!A:P,16,FALSE)</f>
        <v>No</v>
      </c>
      <c r="F162" s="160" t="s">
        <v>1698</v>
      </c>
      <c r="G162" s="160" t="s">
        <v>1698</v>
      </c>
      <c r="H162" s="160" t="s">
        <v>1698</v>
      </c>
      <c r="I162" s="160"/>
      <c r="J162" s="160" t="s">
        <v>1698</v>
      </c>
      <c r="K162" s="160" t="s">
        <v>1698</v>
      </c>
      <c r="L162" s="160"/>
      <c r="M162" s="160" t="s">
        <v>1698</v>
      </c>
      <c r="N162" s="85"/>
      <c r="O162" s="85"/>
      <c r="P162" s="85"/>
      <c r="Q162" s="85"/>
      <c r="R162" s="85"/>
      <c r="S162" s="85"/>
    </row>
    <row r="163" spans="1:19" s="186" customFormat="1" x14ac:dyDescent="0.25">
      <c r="A163" s="81">
        <f>Fielddefinitions!A163</f>
        <v>3879</v>
      </c>
      <c r="B163" s="160" t="s">
        <v>1698</v>
      </c>
      <c r="C163" s="81" t="str">
        <f>VLOOKUP(A163,Fielddefinitions!A:B,2,FALSE)</f>
        <v>Class of Dangerous Goods</v>
      </c>
      <c r="D163" s="81" t="str">
        <f>VLOOKUP(A163,Fielddefinitions!A:T,20,FALSE)</f>
        <v>classOfDangerousGoods</v>
      </c>
      <c r="E163" s="81" t="str">
        <f>VLOOKUP(A163,Fielddefinitions!A:P,16,FALSE)</f>
        <v>No</v>
      </c>
      <c r="F163" s="160" t="s">
        <v>1698</v>
      </c>
      <c r="G163" s="160" t="s">
        <v>1698</v>
      </c>
      <c r="H163" s="160" t="s">
        <v>1698</v>
      </c>
      <c r="I163" s="160"/>
      <c r="J163" s="160" t="s">
        <v>1698</v>
      </c>
      <c r="K163" s="160" t="s">
        <v>1698</v>
      </c>
      <c r="L163" s="160"/>
      <c r="M163" s="160" t="s">
        <v>1698</v>
      </c>
      <c r="N163" s="85"/>
      <c r="O163" s="85"/>
      <c r="P163" s="85"/>
      <c r="Q163" s="85"/>
      <c r="R163" s="85"/>
      <c r="S163" s="85"/>
    </row>
    <row r="164" spans="1:19" s="186" customFormat="1" x14ac:dyDescent="0.25">
      <c r="A164" s="81">
        <f>Fielddefinitions!A164</f>
        <v>3882</v>
      </c>
      <c r="B164" s="160" t="s">
        <v>1698</v>
      </c>
      <c r="C164" s="81" t="str">
        <f>VLOOKUP(A164,Fielddefinitions!A:B,2,FALSE)</f>
        <v>Dangerous Goods Packing Group</v>
      </c>
      <c r="D164" s="81" t="str">
        <f>VLOOKUP(A164,Fielddefinitions!A:T,20,FALSE)</f>
        <v>dangerousGoodsPackingGroup</v>
      </c>
      <c r="E164" s="81" t="str">
        <f>VLOOKUP(A164,Fielddefinitions!A:P,16,FALSE)</f>
        <v>No</v>
      </c>
      <c r="F164" s="160" t="s">
        <v>1698</v>
      </c>
      <c r="G164" s="160" t="s">
        <v>1698</v>
      </c>
      <c r="H164" s="160" t="s">
        <v>1698</v>
      </c>
      <c r="I164" s="160"/>
      <c r="J164" s="160" t="s">
        <v>1698</v>
      </c>
      <c r="K164" s="160" t="s">
        <v>1698</v>
      </c>
      <c r="L164" s="160"/>
      <c r="M164" s="160" t="s">
        <v>1698</v>
      </c>
      <c r="N164" s="85"/>
      <c r="O164" s="85"/>
      <c r="P164" s="85"/>
      <c r="Q164" s="85"/>
      <c r="R164" s="85"/>
      <c r="S164" s="85"/>
    </row>
    <row r="165" spans="1:19" s="186" customFormat="1" ht="25.5" x14ac:dyDescent="0.25">
      <c r="A165" s="81">
        <f>Fielddefinitions!A165</f>
        <v>3896</v>
      </c>
      <c r="B165" s="160" t="s">
        <v>1698</v>
      </c>
      <c r="C165" s="81" t="str">
        <f>VLOOKUP(A165,Fielddefinitions!A:B,2,FALSE)</f>
        <v xml:space="preserve">Dangerous Hazardous Label Number
</v>
      </c>
      <c r="D165" s="81" t="str">
        <f>VLOOKUP(A165,Fielddefinitions!A:T,20,FALSE)</f>
        <v>dangerousHazardousLabelNumber</v>
      </c>
      <c r="E165" s="81" t="str">
        <f>VLOOKUP(A165,Fielddefinitions!A:P,16,FALSE)</f>
        <v>No</v>
      </c>
      <c r="F165" s="160" t="s">
        <v>1698</v>
      </c>
      <c r="G165" s="160" t="s">
        <v>1698</v>
      </c>
      <c r="H165" s="160" t="s">
        <v>1698</v>
      </c>
      <c r="I165" s="160"/>
      <c r="J165" s="160" t="s">
        <v>1698</v>
      </c>
      <c r="K165" s="160" t="s">
        <v>1698</v>
      </c>
      <c r="L165" s="160"/>
      <c r="M165" s="160" t="s">
        <v>1698</v>
      </c>
      <c r="N165" s="85"/>
      <c r="O165" s="85"/>
      <c r="P165" s="85"/>
      <c r="Q165" s="85"/>
      <c r="R165" s="85"/>
      <c r="S165" s="85"/>
    </row>
    <row r="166" spans="1:19" s="186" customFormat="1" ht="30" customHeight="1" x14ac:dyDescent="0.25">
      <c r="A166" s="81">
        <f>Fielddefinitions!A166</f>
        <v>3897</v>
      </c>
      <c r="B166" s="160" t="s">
        <v>1698</v>
      </c>
      <c r="C166" s="81" t="str">
        <f>VLOOKUP(A166,Fielddefinitions!A:B,2,FALSE)</f>
        <v>Dangerous Hazardous Label Sequence Number</v>
      </c>
      <c r="D166" s="81" t="str">
        <f>VLOOKUP(A166,Fielddefinitions!A:T,20,FALSE)</f>
        <v>dangerousHazardousLabelSequenceNumber</v>
      </c>
      <c r="E166" s="81" t="str">
        <f>VLOOKUP(A166,Fielddefinitions!A:P,16,FALSE)</f>
        <v>No</v>
      </c>
      <c r="F166" s="160" t="s">
        <v>1698</v>
      </c>
      <c r="G166" s="160" t="s">
        <v>1698</v>
      </c>
      <c r="H166" s="160" t="s">
        <v>1698</v>
      </c>
      <c r="I166" s="160"/>
      <c r="J166" s="160" t="s">
        <v>1698</v>
      </c>
      <c r="K166" s="160" t="s">
        <v>1698</v>
      </c>
      <c r="L166" s="160"/>
      <c r="M166" s="160" t="s">
        <v>1698</v>
      </c>
      <c r="N166" s="85"/>
      <c r="O166" s="85"/>
      <c r="P166" s="85"/>
      <c r="Q166" s="85"/>
      <c r="R166" s="85"/>
      <c r="S166" s="85"/>
    </row>
    <row r="167" spans="1:19" s="186" customFormat="1" x14ac:dyDescent="0.25">
      <c r="A167" s="81">
        <f>Fielddefinitions!A167</f>
        <v>3883</v>
      </c>
      <c r="B167" s="160" t="s">
        <v>1698</v>
      </c>
      <c r="C167" s="81" t="str">
        <f>VLOOKUP(A167,Fielddefinitions!A:B,2,FALSE)</f>
        <v>Dangerous Goods Shipping Name</v>
      </c>
      <c r="D167" s="81" t="str">
        <f>VLOOKUP(A167,Fielddefinitions!A:T,20,FALSE)</f>
        <v>dangerousGoodsShippingName</v>
      </c>
      <c r="E167" s="81" t="str">
        <f>VLOOKUP(A167,Fielddefinitions!A:P,16,FALSE)</f>
        <v>No</v>
      </c>
      <c r="F167" s="160" t="s">
        <v>1698</v>
      </c>
      <c r="G167" s="160" t="s">
        <v>1698</v>
      </c>
      <c r="H167" s="160" t="s">
        <v>1698</v>
      </c>
      <c r="I167" s="160"/>
      <c r="J167" s="160" t="s">
        <v>1698</v>
      </c>
      <c r="K167" s="160" t="s">
        <v>1698</v>
      </c>
      <c r="L167" s="160"/>
      <c r="M167" s="160" t="s">
        <v>1698</v>
      </c>
      <c r="N167" s="85"/>
      <c r="O167" s="85"/>
      <c r="P167" s="85"/>
      <c r="Q167" s="85"/>
      <c r="R167" s="85"/>
      <c r="S167" s="85"/>
    </row>
    <row r="168" spans="1:19" s="186" customFormat="1" ht="25.5" x14ac:dyDescent="0.25">
      <c r="A168" s="81">
        <f>Fielddefinitions!A168</f>
        <v>3587</v>
      </c>
      <c r="B168" s="160" t="s">
        <v>1698</v>
      </c>
      <c r="C168" s="81" t="str">
        <f>VLOOKUP(A168,Fielddefinitions!A:B,2,FALSE)</f>
        <v xml:space="preserve">Handling Instructions Code Reference
</v>
      </c>
      <c r="D168" s="81" t="str">
        <f>VLOOKUP(A168,Fielddefinitions!A:T,20,FALSE)</f>
        <v xml:space="preserve">handlingInstructionsCodeReference
</v>
      </c>
      <c r="E168" s="81" t="str">
        <f>VLOOKUP(A168,Fielddefinitions!A:P,16,FALSE)</f>
        <v>No</v>
      </c>
      <c r="F168" s="160" t="s">
        <v>1698</v>
      </c>
      <c r="G168" s="160" t="s">
        <v>1698</v>
      </c>
      <c r="H168" s="160" t="s">
        <v>1698</v>
      </c>
      <c r="I168" s="160"/>
      <c r="J168" s="160" t="s">
        <v>1698</v>
      </c>
      <c r="K168" s="160" t="s">
        <v>1698</v>
      </c>
      <c r="L168" s="160"/>
      <c r="M168" s="160" t="s">
        <v>1698</v>
      </c>
      <c r="N168" s="85"/>
      <c r="O168" s="85"/>
      <c r="P168" s="85"/>
      <c r="Q168" s="85"/>
      <c r="R168" s="85"/>
      <c r="S168" s="85"/>
    </row>
    <row r="169" spans="1:19" s="186" customFormat="1" ht="25.5" x14ac:dyDescent="0.25">
      <c r="A169" s="81">
        <f>Fielddefinitions!A169</f>
        <v>65</v>
      </c>
      <c r="B169" s="160" t="s">
        <v>1698</v>
      </c>
      <c r="C169" s="81" t="str">
        <f>VLOOKUP(A169,Fielddefinitions!A:B,2,FALSE)</f>
        <v>Trade Item Trade Channel Code</v>
      </c>
      <c r="D169" s="81" t="str">
        <f>VLOOKUP(A169,Fielddefinitions!A:T,20,FALSE)</f>
        <v xml:space="preserve">tradeItemTradeChannelCode
</v>
      </c>
      <c r="E169" s="81" t="str">
        <f>VLOOKUP(A169,Fielddefinitions!A:P,16,FALSE)</f>
        <v>No</v>
      </c>
      <c r="F169" s="160" t="s">
        <v>1698</v>
      </c>
      <c r="G169" s="160" t="s">
        <v>1698</v>
      </c>
      <c r="H169" s="160" t="s">
        <v>1698</v>
      </c>
      <c r="I169" s="160"/>
      <c r="J169" s="160" t="s">
        <v>1698</v>
      </c>
      <c r="K169" s="160" t="s">
        <v>1698</v>
      </c>
      <c r="L169" s="160"/>
      <c r="M169" s="160" t="s">
        <v>1698</v>
      </c>
      <c r="N169" s="85"/>
      <c r="O169" s="85"/>
      <c r="P169" s="85"/>
      <c r="Q169" s="85"/>
      <c r="R169" s="85"/>
      <c r="S169" s="85"/>
    </row>
    <row r="170" spans="1:19" s="186" customFormat="1" x14ac:dyDescent="0.25">
      <c r="A170" s="81">
        <f>Fielddefinitions!A170</f>
        <v>1022</v>
      </c>
      <c r="B170" s="160" t="s">
        <v>1698</v>
      </c>
      <c r="C170" s="81" t="str">
        <f>VLOOKUP(A170,Fielddefinitions!A:B,2,FALSE)</f>
        <v>Order Sizing Factor</v>
      </c>
      <c r="D170" s="81" t="str">
        <f>VLOOKUP(A170,Fielddefinitions!A:T,20,FALSE)</f>
        <v>orderSizingFactor</v>
      </c>
      <c r="E170" s="81" t="str">
        <f>VLOOKUP(A170,Fielddefinitions!A:P,16,FALSE)</f>
        <v>No</v>
      </c>
      <c r="F170" s="160" t="s">
        <v>1698</v>
      </c>
      <c r="G170" s="160" t="s">
        <v>1698</v>
      </c>
      <c r="H170" s="160" t="s">
        <v>1698</v>
      </c>
      <c r="I170" s="160"/>
      <c r="J170" s="160" t="s">
        <v>1698</v>
      </c>
      <c r="K170" s="160" t="s">
        <v>1698</v>
      </c>
      <c r="L170" s="160"/>
      <c r="M170" s="160" t="s">
        <v>1698</v>
      </c>
      <c r="N170" s="85"/>
      <c r="O170" s="85"/>
      <c r="P170" s="85"/>
      <c r="Q170" s="85"/>
      <c r="R170" s="85"/>
      <c r="S170" s="85"/>
    </row>
    <row r="171" spans="1:19" s="186" customFormat="1" ht="25.5" x14ac:dyDescent="0.25">
      <c r="A171" s="81">
        <f>Fielddefinitions!A171</f>
        <v>1023</v>
      </c>
      <c r="B171" s="160" t="s">
        <v>1698</v>
      </c>
      <c r="C171" s="81" t="str">
        <f>VLOOKUP(A171,Fielddefinitions!A:B,2,FALSE)</f>
        <v>Order Sizing Factor UOM</v>
      </c>
      <c r="D171" s="81" t="str">
        <f>VLOOKUP(A171,Fielddefinitions!A:T,20,FALSE)</f>
        <v>orderSizingFactor/@measurementUnitCode</v>
      </c>
      <c r="E171" s="81" t="str">
        <f>VLOOKUP(A171,Fielddefinitions!A:P,16,FALSE)</f>
        <v>No</v>
      </c>
      <c r="F171" s="160" t="s">
        <v>1698</v>
      </c>
      <c r="G171" s="160" t="s">
        <v>1698</v>
      </c>
      <c r="H171" s="160" t="s">
        <v>1698</v>
      </c>
      <c r="I171" s="160"/>
      <c r="J171" s="160" t="s">
        <v>1698</v>
      </c>
      <c r="K171" s="160" t="s">
        <v>1698</v>
      </c>
      <c r="L171" s="160"/>
      <c r="M171" s="160" t="s">
        <v>1698</v>
      </c>
      <c r="N171" s="85"/>
      <c r="O171" s="85"/>
      <c r="P171" s="85"/>
      <c r="Q171" s="85"/>
      <c r="R171" s="85"/>
      <c r="S171" s="85"/>
    </row>
    <row r="172" spans="1:19" s="186" customFormat="1" x14ac:dyDescent="0.25">
      <c r="A172" s="81">
        <f>Fielddefinitions!A172</f>
        <v>1051</v>
      </c>
      <c r="B172" s="160" t="s">
        <v>1698</v>
      </c>
      <c r="C172" s="81" t="str">
        <f>VLOOKUP(A172,Fielddefinitions!A:B,2,FALSE)</f>
        <v>Ordering Lead Time</v>
      </c>
      <c r="D172" s="81" t="str">
        <f>VLOOKUP(A172,Fielddefinitions!A:T,20,FALSE)</f>
        <v>orderingLeadTime</v>
      </c>
      <c r="E172" s="81" t="str">
        <f>VLOOKUP(A172,Fielddefinitions!A:P,16,FALSE)</f>
        <v>No</v>
      </c>
      <c r="F172" s="160" t="s">
        <v>1698</v>
      </c>
      <c r="G172" s="160" t="s">
        <v>1698</v>
      </c>
      <c r="H172" s="160" t="s">
        <v>1698</v>
      </c>
      <c r="I172" s="160"/>
      <c r="J172" s="160" t="s">
        <v>1698</v>
      </c>
      <c r="K172" s="160" t="s">
        <v>1698</v>
      </c>
      <c r="L172" s="160"/>
      <c r="M172" s="160" t="s">
        <v>1698</v>
      </c>
      <c r="N172" s="85"/>
      <c r="O172" s="85"/>
      <c r="P172" s="85"/>
      <c r="Q172" s="85"/>
      <c r="R172" s="85"/>
      <c r="S172" s="85"/>
    </row>
    <row r="173" spans="1:19" s="186" customFormat="1" ht="38.25" x14ac:dyDescent="0.25">
      <c r="A173" s="81">
        <f>Fielddefinitions!A173</f>
        <v>1052</v>
      </c>
      <c r="B173" s="160" t="s">
        <v>1698</v>
      </c>
      <c r="C173" s="81" t="str">
        <f>VLOOKUP(A173,Fielddefinitions!A:B,2,FALSE)</f>
        <v>Ordering Lead Time UOM</v>
      </c>
      <c r="D173" s="81" t="str">
        <f>VLOOKUP(A173,Fielddefinitions!A:T,20,FALSE)</f>
        <v xml:space="preserve">orderingLeadTime/@measurementUnitCode
</v>
      </c>
      <c r="E173" s="81" t="str">
        <f>VLOOKUP(A173,Fielddefinitions!A:P,16,FALSE)</f>
        <v>No</v>
      </c>
      <c r="F173" s="160" t="s">
        <v>1698</v>
      </c>
      <c r="G173" s="160" t="s">
        <v>1698</v>
      </c>
      <c r="H173" s="160" t="s">
        <v>1698</v>
      </c>
      <c r="I173" s="160"/>
      <c r="J173" s="160" t="s">
        <v>1698</v>
      </c>
      <c r="K173" s="160" t="s">
        <v>1698</v>
      </c>
      <c r="L173" s="160"/>
      <c r="M173" s="160" t="s">
        <v>1698</v>
      </c>
      <c r="N173" s="85"/>
      <c r="O173" s="85"/>
      <c r="P173" s="85"/>
      <c r="Q173" s="85"/>
      <c r="R173" s="85"/>
      <c r="S173" s="85"/>
    </row>
    <row r="174" spans="1:19" s="186" customFormat="1" x14ac:dyDescent="0.25">
      <c r="A174" s="81">
        <f>Fielddefinitions!A174</f>
        <v>1018</v>
      </c>
      <c r="B174" s="160" t="s">
        <v>1698</v>
      </c>
      <c r="C174" s="81" t="str">
        <f>VLOOKUP(A174,Fielddefinitions!A:B,2,FALSE)</f>
        <v>Ordering Unit of Measure</v>
      </c>
      <c r="D174" s="81" t="str">
        <f>VLOOKUP(A174,Fielddefinitions!A:T,20,FALSE)</f>
        <v>orderingUnitOfMeasure</v>
      </c>
      <c r="E174" s="81" t="str">
        <f>VLOOKUP(A174,Fielddefinitions!A:P,16,FALSE)</f>
        <v>No</v>
      </c>
      <c r="F174" s="160" t="s">
        <v>1698</v>
      </c>
      <c r="G174" s="160" t="s">
        <v>1698</v>
      </c>
      <c r="H174" s="160" t="s">
        <v>1698</v>
      </c>
      <c r="I174" s="160"/>
      <c r="J174" s="160" t="s">
        <v>1698</v>
      </c>
      <c r="K174" s="160" t="s">
        <v>1698</v>
      </c>
      <c r="L174" s="160"/>
      <c r="M174" s="160" t="s">
        <v>1698</v>
      </c>
      <c r="N174" s="85"/>
      <c r="O174" s="85"/>
      <c r="P174" s="85"/>
      <c r="Q174" s="85"/>
      <c r="R174" s="85"/>
      <c r="S174" s="85"/>
    </row>
    <row r="175" spans="1:19" s="186" customFormat="1" x14ac:dyDescent="0.25">
      <c r="A175" s="81">
        <f>Fielddefinitions!A175</f>
        <v>1019</v>
      </c>
      <c r="B175" s="160" t="s">
        <v>1698</v>
      </c>
      <c r="C175" s="81" t="str">
        <f>VLOOKUP(A175,Fielddefinitions!A:B,2,FALSE)</f>
        <v>Order Quantity Maximum</v>
      </c>
      <c r="D175" s="81" t="str">
        <f>VLOOKUP(A175,Fielddefinitions!A:T,20,FALSE)</f>
        <v>orderQuantityMaximum</v>
      </c>
      <c r="E175" s="81" t="str">
        <f>VLOOKUP(A175,Fielddefinitions!A:P,16,FALSE)</f>
        <v>No</v>
      </c>
      <c r="F175" s="160" t="s">
        <v>1698</v>
      </c>
      <c r="G175" s="160" t="s">
        <v>1698</v>
      </c>
      <c r="H175" s="160" t="s">
        <v>1698</v>
      </c>
      <c r="I175" s="160"/>
      <c r="J175" s="160" t="s">
        <v>1698</v>
      </c>
      <c r="K175" s="160" t="s">
        <v>1698</v>
      </c>
      <c r="L175" s="160"/>
      <c r="M175" s="160" t="s">
        <v>1698</v>
      </c>
      <c r="N175" s="85"/>
      <c r="O175" s="85"/>
      <c r="P175" s="85"/>
      <c r="Q175" s="85"/>
      <c r="R175" s="85"/>
      <c r="S175" s="85"/>
    </row>
    <row r="176" spans="1:19" s="186" customFormat="1" x14ac:dyDescent="0.25">
      <c r="A176" s="81">
        <f>Fielddefinitions!A176</f>
        <v>1020</v>
      </c>
      <c r="B176" s="160" t="s">
        <v>1698</v>
      </c>
      <c r="C176" s="81" t="str">
        <f>VLOOKUP(A176,Fielddefinitions!A:B,2,FALSE)</f>
        <v>Order Quantity Minimum</v>
      </c>
      <c r="D176" s="81" t="str">
        <f>VLOOKUP(A176,Fielddefinitions!A:T,20,FALSE)</f>
        <v>orderQuantityMinimum</v>
      </c>
      <c r="E176" s="81" t="str">
        <f>VLOOKUP(A176,Fielddefinitions!A:P,16,FALSE)</f>
        <v>No</v>
      </c>
      <c r="F176" s="160" t="s">
        <v>1698</v>
      </c>
      <c r="G176" s="160" t="s">
        <v>1698</v>
      </c>
      <c r="H176" s="160" t="s">
        <v>1698</v>
      </c>
      <c r="I176" s="160"/>
      <c r="J176" s="160" t="s">
        <v>1698</v>
      </c>
      <c r="K176" s="160" t="s">
        <v>1698</v>
      </c>
      <c r="L176" s="160"/>
      <c r="M176" s="160" t="s">
        <v>1698</v>
      </c>
      <c r="N176" s="85"/>
      <c r="O176" s="85"/>
      <c r="P176" s="85"/>
      <c r="Q176" s="85"/>
      <c r="R176" s="85"/>
      <c r="S176" s="85"/>
    </row>
    <row r="177" spans="1:19" s="186" customFormat="1" x14ac:dyDescent="0.25">
      <c r="A177" s="81">
        <f>Fielddefinitions!A177</f>
        <v>1021</v>
      </c>
      <c r="B177" s="160" t="s">
        <v>1698</v>
      </c>
      <c r="C177" s="81" t="str">
        <f>VLOOKUP(A177,Fielddefinitions!A:B,2,FALSE)</f>
        <v>Order Quantity Multiple</v>
      </c>
      <c r="D177" s="81" t="str">
        <f>VLOOKUP(A177,Fielddefinitions!A:T,20,FALSE)</f>
        <v>orderQuantityMultiple</v>
      </c>
      <c r="E177" s="81" t="str">
        <f>VLOOKUP(A177,Fielddefinitions!A:P,16,FALSE)</f>
        <v>No</v>
      </c>
      <c r="F177" s="160" t="s">
        <v>1698</v>
      </c>
      <c r="G177" s="160" t="s">
        <v>1698</v>
      </c>
      <c r="H177" s="160" t="s">
        <v>1698</v>
      </c>
      <c r="I177" s="160"/>
      <c r="J177" s="160" t="s">
        <v>1698</v>
      </c>
      <c r="K177" s="160" t="s">
        <v>1698</v>
      </c>
      <c r="L177" s="160"/>
      <c r="M177" s="160" t="s">
        <v>1698</v>
      </c>
      <c r="N177" s="85"/>
      <c r="O177" s="85"/>
      <c r="P177" s="85"/>
      <c r="Q177" s="85"/>
      <c r="R177" s="85"/>
      <c r="S177" s="85"/>
    </row>
    <row r="178" spans="1:19" s="186" customFormat="1" x14ac:dyDescent="0.25">
      <c r="A178" s="81">
        <f>Fielddefinitions!A178</f>
        <v>3546</v>
      </c>
      <c r="B178" s="160" t="s">
        <v>1698</v>
      </c>
      <c r="C178" s="81" t="str">
        <f>VLOOKUP(A178,Fielddefinitions!A:B,2,FALSE)</f>
        <v>Sub Brand</v>
      </c>
      <c r="D178" s="81" t="str">
        <f>VLOOKUP(A178,Fielddefinitions!A:T,20,FALSE)</f>
        <v>subBrand</v>
      </c>
      <c r="E178" s="81" t="str">
        <f>VLOOKUP(A178,Fielddefinitions!A:P,16,FALSE)</f>
        <v>No</v>
      </c>
      <c r="F178" s="160" t="s">
        <v>1698</v>
      </c>
      <c r="G178" s="160" t="s">
        <v>1698</v>
      </c>
      <c r="H178" s="160" t="s">
        <v>1698</v>
      </c>
      <c r="I178" s="160"/>
      <c r="J178" s="160" t="s">
        <v>1698</v>
      </c>
      <c r="K178" s="160" t="s">
        <v>1698</v>
      </c>
      <c r="L178" s="160"/>
      <c r="M178" s="160" t="s">
        <v>1698</v>
      </c>
      <c r="N178" s="85"/>
      <c r="O178" s="85"/>
      <c r="P178" s="85"/>
      <c r="Q178" s="85"/>
      <c r="R178" s="85"/>
      <c r="S178" s="85"/>
    </row>
    <row r="179" spans="1:19" s="186" customFormat="1" x14ac:dyDescent="0.25">
      <c r="A179" s="81">
        <f>Fielddefinitions!A179</f>
        <v>3520</v>
      </c>
      <c r="B179" s="160" t="s">
        <v>1698</v>
      </c>
      <c r="C179" s="81" t="str">
        <f>VLOOKUP(A179,Fielddefinitions!A:B,2,FALSE)</f>
        <v>Variant Description</v>
      </c>
      <c r="D179" s="81" t="str">
        <f>VLOOKUP(A179,Fielddefinitions!A:T,20,FALSE)</f>
        <v>variantDescription</v>
      </c>
      <c r="E179" s="81" t="str">
        <f>VLOOKUP(A179,Fielddefinitions!A:P,16,FALSE)</f>
        <v>No</v>
      </c>
      <c r="F179" s="160" t="s">
        <v>1698</v>
      </c>
      <c r="G179" s="160" t="s">
        <v>1698</v>
      </c>
      <c r="H179" s="160" t="s">
        <v>1698</v>
      </c>
      <c r="I179" s="160"/>
      <c r="J179" s="160" t="s">
        <v>1698</v>
      </c>
      <c r="K179" s="160" t="s">
        <v>1698</v>
      </c>
      <c r="L179" s="160"/>
      <c r="M179" s="160" t="s">
        <v>1698</v>
      </c>
      <c r="N179" s="85"/>
      <c r="O179" s="85"/>
      <c r="P179" s="85"/>
      <c r="Q179" s="85"/>
      <c r="R179" s="85"/>
      <c r="S179" s="85"/>
    </row>
    <row r="180" spans="1:19" s="186" customFormat="1" x14ac:dyDescent="0.25">
      <c r="A180" s="81">
        <f>Fielddefinitions!A180</f>
        <v>3521</v>
      </c>
      <c r="B180" s="160" t="s">
        <v>1698</v>
      </c>
      <c r="C180" s="81" t="str">
        <f>VLOOKUP(A180,Fielddefinitions!A:B,2,FALSE)</f>
        <v>Variant Description - Language Code</v>
      </c>
      <c r="D180" s="81" t="str">
        <f>VLOOKUP(A180,Fielddefinitions!A:T,20,FALSE)</f>
        <v>variantDescription/@languageCode</v>
      </c>
      <c r="E180" s="81" t="str">
        <f>VLOOKUP(A180,Fielddefinitions!A:P,16,FALSE)</f>
        <v>No</v>
      </c>
      <c r="F180" s="160" t="s">
        <v>1698</v>
      </c>
      <c r="G180" s="160" t="s">
        <v>1698</v>
      </c>
      <c r="H180" s="160" t="s">
        <v>1698</v>
      </c>
      <c r="I180" s="160"/>
      <c r="J180" s="160" t="s">
        <v>1698</v>
      </c>
      <c r="K180" s="160" t="s">
        <v>1698</v>
      </c>
      <c r="L180" s="160"/>
      <c r="M180" s="160" t="s">
        <v>1698</v>
      </c>
      <c r="N180" s="85"/>
      <c r="O180" s="85"/>
      <c r="P180" s="85"/>
      <c r="Q180" s="85"/>
      <c r="R180" s="85"/>
      <c r="S180" s="85"/>
    </row>
    <row r="181" spans="1:19" s="186" customFormat="1" x14ac:dyDescent="0.25">
      <c r="A181" s="81">
        <f>Fielddefinitions!A181</f>
        <v>115</v>
      </c>
      <c r="B181" s="160" t="s">
        <v>1698</v>
      </c>
      <c r="C181" s="81" t="str">
        <f>VLOOKUP(A181,Fielddefinitions!A:B,2,FALSE)</f>
        <v>Referenced Trade Item Type Code</v>
      </c>
      <c r="D181" s="81" t="str">
        <f>VLOOKUP(A181,Fielddefinitions!A:T,20,FALSE)</f>
        <v>referencedTradeItemTypeCode</v>
      </c>
      <c r="E181" s="81" t="str">
        <f>VLOOKUP(A181,Fielddefinitions!A:P,16,FALSE)</f>
        <v>No</v>
      </c>
      <c r="F181" s="160" t="s">
        <v>1698</v>
      </c>
      <c r="G181" s="160" t="s">
        <v>1698</v>
      </c>
      <c r="H181" s="160" t="s">
        <v>1698</v>
      </c>
      <c r="I181" s="160"/>
      <c r="J181" s="160" t="s">
        <v>1698</v>
      </c>
      <c r="K181" s="160" t="s">
        <v>1698</v>
      </c>
      <c r="L181" s="160"/>
      <c r="M181" s="160" t="s">
        <v>1698</v>
      </c>
      <c r="N181" s="85"/>
      <c r="O181" s="85"/>
      <c r="P181" s="85"/>
      <c r="Q181" s="85"/>
      <c r="R181" s="85"/>
      <c r="S181" s="85"/>
    </row>
    <row r="182" spans="1:19" s="186" customFormat="1" x14ac:dyDescent="0.25">
      <c r="A182" s="81">
        <f>Fielddefinitions!A182</f>
        <v>116</v>
      </c>
      <c r="B182" s="160" t="s">
        <v>1698</v>
      </c>
      <c r="C182" s="81" t="str">
        <f>VLOOKUP(A182,Fielddefinitions!A:B,2,FALSE)</f>
        <v>Referenced Trade Item / gtin</v>
      </c>
      <c r="D182" s="81" t="str">
        <f>VLOOKUP(A182,Fielddefinitions!A:T,20,FALSE)</f>
        <v>gtin</v>
      </c>
      <c r="E182" s="81" t="str">
        <f>VLOOKUP(A182,Fielddefinitions!A:P,16,FALSE)</f>
        <v>No</v>
      </c>
      <c r="F182" s="160" t="s">
        <v>1698</v>
      </c>
      <c r="G182" s="160" t="s">
        <v>1698</v>
      </c>
      <c r="H182" s="160" t="s">
        <v>1698</v>
      </c>
      <c r="I182" s="160"/>
      <c r="J182" s="160" t="s">
        <v>1698</v>
      </c>
      <c r="K182" s="160" t="s">
        <v>1698</v>
      </c>
      <c r="L182" s="160"/>
      <c r="M182" s="160" t="s">
        <v>1698</v>
      </c>
      <c r="N182" s="85"/>
      <c r="O182" s="85"/>
      <c r="P182" s="85"/>
      <c r="Q182" s="85"/>
      <c r="R182" s="85"/>
      <c r="S182" s="85"/>
    </row>
    <row r="183" spans="1:19" s="186" customFormat="1" x14ac:dyDescent="0.25">
      <c r="A183" s="81">
        <f>Fielddefinitions!A183</f>
        <v>1628</v>
      </c>
      <c r="B183" s="160" t="s">
        <v>1698</v>
      </c>
      <c r="C183" s="81" t="str">
        <f>VLOOKUP(A183,Fielddefinitions!A:B,2,FALSE)</f>
        <v>Non Food Ingredient Of Concern Code</v>
      </c>
      <c r="D183" s="81" t="str">
        <f>VLOOKUP(A183,Fielddefinitions!A:T,20,FALSE)</f>
        <v>nonfoodIngredientOfConcernCode</v>
      </c>
      <c r="E183" s="81" t="str">
        <f>VLOOKUP(A183,Fielddefinitions!A:P,16,FALSE)</f>
        <v>No</v>
      </c>
      <c r="F183" s="160" t="s">
        <v>1698</v>
      </c>
      <c r="G183" s="160" t="s">
        <v>1698</v>
      </c>
      <c r="H183" s="160" t="s">
        <v>1698</v>
      </c>
      <c r="I183" s="160"/>
      <c r="J183" s="160" t="s">
        <v>1698</v>
      </c>
      <c r="K183" s="160" t="s">
        <v>1698</v>
      </c>
      <c r="L183" s="160"/>
      <c r="M183" s="160" t="s">
        <v>1698</v>
      </c>
      <c r="N183" s="85"/>
      <c r="O183" s="85"/>
      <c r="P183" s="85"/>
      <c r="Q183" s="85"/>
      <c r="R183" s="85"/>
      <c r="S183" s="85"/>
    </row>
    <row r="184" spans="1:19" s="186" customFormat="1" ht="25.5" x14ac:dyDescent="0.25">
      <c r="A184" s="81">
        <f>Fielddefinitions!A184</f>
        <v>3238</v>
      </c>
      <c r="B184" s="160" t="s">
        <v>1698</v>
      </c>
      <c r="C184" s="81" t="str">
        <f>VLOOKUP(A184,Fielddefinitions!A:B,2,FALSE)</f>
        <v xml:space="preserve">gHS Symbol Description Code
</v>
      </c>
      <c r="D184" s="81" t="str">
        <f>VLOOKUP(A184,Fielddefinitions!A:T,20,FALSE)</f>
        <v xml:space="preserve">gHSSymbolDescriptionCode
</v>
      </c>
      <c r="E184" s="81" t="str">
        <f>VLOOKUP(A184,Fielddefinitions!A:P,16,FALSE)</f>
        <v>No</v>
      </c>
      <c r="F184" s="160" t="s">
        <v>1698</v>
      </c>
      <c r="G184" s="160" t="s">
        <v>1698</v>
      </c>
      <c r="H184" s="160" t="s">
        <v>1698</v>
      </c>
      <c r="I184" s="160"/>
      <c r="J184" s="160" t="s">
        <v>1698</v>
      </c>
      <c r="K184" s="160" t="s">
        <v>1698</v>
      </c>
      <c r="L184" s="160"/>
      <c r="M184" s="160" t="s">
        <v>1698</v>
      </c>
      <c r="N184" s="85"/>
      <c r="O184" s="85"/>
      <c r="P184" s="85"/>
      <c r="Q184" s="85"/>
      <c r="R184" s="85"/>
      <c r="S184" s="85"/>
    </row>
    <row r="185" spans="1:19" s="186" customFormat="1" ht="25.5" x14ac:dyDescent="0.25">
      <c r="A185" s="81">
        <f>Fielddefinitions!A185</f>
        <v>3240</v>
      </c>
      <c r="B185" s="160" t="s">
        <v>1698</v>
      </c>
      <c r="C185" s="81" t="str">
        <f>VLOOKUP(A185,Fielddefinitions!A:B,2,FALSE)</f>
        <v>Hazard Statements Code</v>
      </c>
      <c r="D185" s="81" t="str">
        <f>VLOOKUP(A185,Fielddefinitions!A:T,20,FALSE)</f>
        <v xml:space="preserve">hazardStatementsCode
</v>
      </c>
      <c r="E185" s="81" t="str">
        <f>VLOOKUP(A185,Fielddefinitions!A:P,16,FALSE)</f>
        <v>No</v>
      </c>
      <c r="F185" s="160" t="s">
        <v>1698</v>
      </c>
      <c r="G185" s="160" t="s">
        <v>1698</v>
      </c>
      <c r="H185" s="160" t="s">
        <v>1698</v>
      </c>
      <c r="I185" s="160"/>
      <c r="J185" s="160" t="s">
        <v>1698</v>
      </c>
      <c r="K185" s="160" t="s">
        <v>1698</v>
      </c>
      <c r="L185" s="160"/>
      <c r="M185" s="160" t="s">
        <v>1698</v>
      </c>
      <c r="N185" s="85"/>
      <c r="O185" s="85"/>
      <c r="P185" s="85"/>
      <c r="Q185" s="85"/>
      <c r="R185" s="85"/>
      <c r="S185" s="85"/>
    </row>
    <row r="186" spans="1:19" s="186" customFormat="1" ht="25.5" x14ac:dyDescent="0.25">
      <c r="A186" s="81">
        <f>Fielddefinitions!A186</f>
        <v>3244</v>
      </c>
      <c r="B186" s="160" t="s">
        <v>1698</v>
      </c>
      <c r="C186" s="81" t="str">
        <f>VLOOKUP(A186,Fielddefinitions!A:B,2,FALSE)</f>
        <v>Precautionary Statements Code</v>
      </c>
      <c r="D186" s="81" t="str">
        <f>VLOOKUP(A186,Fielddefinitions!A:T,20,FALSE)</f>
        <v xml:space="preserve">precautionaryStatementsCode
</v>
      </c>
      <c r="E186" s="81" t="str">
        <f>VLOOKUP(A186,Fielddefinitions!A:P,16,FALSE)</f>
        <v>No</v>
      </c>
      <c r="F186" s="160" t="s">
        <v>1698</v>
      </c>
      <c r="G186" s="160" t="s">
        <v>1698</v>
      </c>
      <c r="H186" s="160" t="s">
        <v>1698</v>
      </c>
      <c r="I186" s="160"/>
      <c r="J186" s="160" t="s">
        <v>1698</v>
      </c>
      <c r="K186" s="160" t="s">
        <v>1698</v>
      </c>
      <c r="L186" s="160"/>
      <c r="M186" s="160" t="s">
        <v>1698</v>
      </c>
      <c r="N186" s="85"/>
      <c r="O186" s="85"/>
      <c r="P186" s="85"/>
      <c r="Q186" s="85"/>
      <c r="R186" s="85"/>
      <c r="S186" s="85"/>
    </row>
    <row r="187" spans="1:19" s="186" customFormat="1" x14ac:dyDescent="0.25">
      <c r="A187" s="81">
        <f>Fielddefinitions!A187</f>
        <v>3575</v>
      </c>
      <c r="B187" s="160" t="s">
        <v>1698</v>
      </c>
      <c r="C187" s="81" t="str">
        <f>VLOOKUP(A187,Fielddefinitions!A:B,2,FALSE)</f>
        <v>Waste Directive Name</v>
      </c>
      <c r="D187" s="81" t="str">
        <f>VLOOKUP(A187,Fielddefinitions!A:T,20,FALSE)</f>
        <v>wasteDirectiveName</v>
      </c>
      <c r="E187" s="81" t="str">
        <f>VLOOKUP(A187,Fielddefinitions!A:P,16,FALSE)</f>
        <v>No</v>
      </c>
      <c r="F187" s="160" t="s">
        <v>1698</v>
      </c>
      <c r="G187" s="160" t="s">
        <v>1698</v>
      </c>
      <c r="H187" s="160" t="s">
        <v>1698</v>
      </c>
      <c r="I187" s="160"/>
      <c r="J187" s="160" t="s">
        <v>1698</v>
      </c>
      <c r="K187" s="160" t="s">
        <v>1698</v>
      </c>
      <c r="L187" s="160"/>
      <c r="M187" s="160" t="s">
        <v>1698</v>
      </c>
      <c r="N187" s="85"/>
      <c r="O187" s="85"/>
      <c r="P187" s="85"/>
      <c r="Q187" s="85"/>
      <c r="R187" s="85"/>
      <c r="S187" s="85"/>
    </row>
    <row r="188" spans="1:19" s="186" customFormat="1" x14ac:dyDescent="0.25">
      <c r="A188" s="81">
        <f>Fielddefinitions!A188</f>
        <v>62</v>
      </c>
      <c r="B188" s="160" t="s">
        <v>1698</v>
      </c>
      <c r="C188" s="81" t="str">
        <f>VLOOKUP(A188,Fielddefinitions!A:B,2,FALSE)</f>
        <v>Is Trade Item Non Physical</v>
      </c>
      <c r="D188" s="81" t="str">
        <f>VLOOKUP(A188,Fielddefinitions!A:T,20,FALSE)</f>
        <v>isTradeItemNonphysical</v>
      </c>
      <c r="E188" s="81" t="str">
        <f>VLOOKUP(A188,Fielddefinitions!A:P,16,FALSE)</f>
        <v>No</v>
      </c>
      <c r="F188" s="160" t="s">
        <v>1698</v>
      </c>
      <c r="G188" s="160" t="s">
        <v>1698</v>
      </c>
      <c r="H188" s="160" t="s">
        <v>1698</v>
      </c>
      <c r="I188" s="160"/>
      <c r="J188" s="160" t="s">
        <v>1698</v>
      </c>
      <c r="K188" s="160" t="s">
        <v>1698</v>
      </c>
      <c r="L188" s="160"/>
      <c r="M188" s="160" t="s">
        <v>1698</v>
      </c>
      <c r="N188" s="85"/>
      <c r="O188" s="85"/>
      <c r="P188" s="85"/>
      <c r="Q188" s="85"/>
      <c r="R188" s="85"/>
      <c r="S188" s="85"/>
    </row>
    <row r="189" spans="1:19" s="186" customFormat="1" x14ac:dyDescent="0.25">
      <c r="A189" s="81">
        <f>Fielddefinitions!A189</f>
        <v>1599</v>
      </c>
      <c r="B189" s="160" t="s">
        <v>1698</v>
      </c>
      <c r="C189" s="81" t="str">
        <f>VLOOKUP(A189,Fielddefinitions!A:B,2,FALSE)</f>
        <v>Maximum Cycles Reusable</v>
      </c>
      <c r="D189" s="81" t="str">
        <f>VLOOKUP(A189,Fielddefinitions!A:T,20,FALSE)</f>
        <v>maximumCyclesReusable</v>
      </c>
      <c r="E189" s="81" t="str">
        <f>VLOOKUP(A189,Fielddefinitions!A:P,16,FALSE)</f>
        <v>No</v>
      </c>
      <c r="F189" s="160" t="s">
        <v>1698</v>
      </c>
      <c r="G189" s="160" t="s">
        <v>1698</v>
      </c>
      <c r="H189" s="160" t="s">
        <v>1698</v>
      </c>
      <c r="I189" s="160"/>
      <c r="J189" s="160" t="s">
        <v>1698</v>
      </c>
      <c r="K189" s="160" t="s">
        <v>1698</v>
      </c>
      <c r="L189" s="160"/>
      <c r="M189" s="160" t="s">
        <v>1698</v>
      </c>
      <c r="N189" s="85"/>
      <c r="O189" s="85"/>
      <c r="P189" s="85"/>
      <c r="Q189" s="85"/>
      <c r="R189" s="85"/>
      <c r="S189" s="85"/>
    </row>
    <row r="190" spans="1:19" s="186" customFormat="1" x14ac:dyDescent="0.25">
      <c r="A190" s="81">
        <f>Fielddefinitions!A190</f>
        <v>1600</v>
      </c>
      <c r="B190" s="160" t="s">
        <v>1698</v>
      </c>
      <c r="C190" s="81" t="str">
        <f>VLOOKUP(A190,Fielddefinitions!A:B,2,FALSE)</f>
        <v>Maximum Reusable Days</v>
      </c>
      <c r="D190" s="81" t="str">
        <f>VLOOKUP(A190,Fielddefinitions!A:T,20,FALSE)</f>
        <v>maximumReusableDays</v>
      </c>
      <c r="E190" s="81" t="str">
        <f>VLOOKUP(A190,Fielddefinitions!A:P,16,FALSE)</f>
        <v>No</v>
      </c>
      <c r="F190" s="160" t="s">
        <v>1698</v>
      </c>
      <c r="G190" s="160" t="s">
        <v>1698</v>
      </c>
      <c r="H190" s="160" t="s">
        <v>1698</v>
      </c>
      <c r="I190" s="160"/>
      <c r="J190" s="160" t="s">
        <v>1698</v>
      </c>
      <c r="K190" s="160" t="s">
        <v>1698</v>
      </c>
      <c r="L190" s="160"/>
      <c r="M190" s="160" t="s">
        <v>1698</v>
      </c>
      <c r="N190" s="85"/>
      <c r="O190" s="85"/>
      <c r="P190" s="85"/>
      <c r="Q190" s="85"/>
      <c r="R190" s="85"/>
      <c r="S190" s="85"/>
    </row>
    <row r="191" spans="1:19" s="186" customFormat="1" x14ac:dyDescent="0.25">
      <c r="A191" s="81">
        <f>Fielddefinitions!A191</f>
        <v>1601</v>
      </c>
      <c r="B191" s="160" t="s">
        <v>1698</v>
      </c>
      <c r="C191" s="81" t="str">
        <f>VLOOKUP(A191,Fielddefinitions!A:B,2,FALSE)</f>
        <v>Reuse Instructions</v>
      </c>
      <c r="D191" s="81" t="str">
        <f>VLOOKUP(A191,Fielddefinitions!A:T,20,FALSE)</f>
        <v>reuseInstructions</v>
      </c>
      <c r="E191" s="81" t="str">
        <f>VLOOKUP(A191,Fielddefinitions!A:P,16,FALSE)</f>
        <v>No</v>
      </c>
      <c r="F191" s="160" t="s">
        <v>1698</v>
      </c>
      <c r="G191" s="160" t="s">
        <v>1698</v>
      </c>
      <c r="H191" s="160" t="s">
        <v>1698</v>
      </c>
      <c r="I191" s="160"/>
      <c r="J191" s="160" t="s">
        <v>1698</v>
      </c>
      <c r="K191" s="160" t="s">
        <v>1698</v>
      </c>
      <c r="L191" s="160"/>
      <c r="M191" s="160" t="s">
        <v>1698</v>
      </c>
      <c r="N191" s="85"/>
      <c r="O191" s="85"/>
      <c r="P191" s="85"/>
      <c r="Q191" s="85"/>
      <c r="R191" s="85"/>
      <c r="S191" s="85"/>
    </row>
    <row r="192" spans="1:19" s="186" customFormat="1" x14ac:dyDescent="0.25">
      <c r="A192" s="81">
        <f>Fielddefinitions!A192</f>
        <v>1602</v>
      </c>
      <c r="B192" s="160" t="s">
        <v>1698</v>
      </c>
      <c r="C192" s="81" t="str">
        <f>VLOOKUP(A192,Fielddefinitions!A:B,2,FALSE)</f>
        <v>Reuse Instructions - Language Code</v>
      </c>
      <c r="D192" s="81" t="str">
        <f>VLOOKUP(A192,Fielddefinitions!A:T,20,FALSE)</f>
        <v>reuseInstructions/@languageCode</v>
      </c>
      <c r="E192" s="81" t="str">
        <f>VLOOKUP(A192,Fielddefinitions!A:P,16,FALSE)</f>
        <v>No</v>
      </c>
      <c r="F192" s="160" t="s">
        <v>1698</v>
      </c>
      <c r="G192" s="160" t="s">
        <v>1698</v>
      </c>
      <c r="H192" s="160" t="s">
        <v>1698</v>
      </c>
      <c r="I192" s="160"/>
      <c r="J192" s="160" t="s">
        <v>1698</v>
      </c>
      <c r="K192" s="160" t="s">
        <v>1698</v>
      </c>
      <c r="L192" s="160"/>
      <c r="M192" s="160" t="s">
        <v>1698</v>
      </c>
      <c r="N192" s="85"/>
      <c r="O192" s="85"/>
      <c r="P192" s="85"/>
      <c r="Q192" s="85"/>
      <c r="R192" s="85"/>
      <c r="S192" s="85"/>
    </row>
    <row r="193" spans="1:19" s="186" customFormat="1" x14ac:dyDescent="0.25">
      <c r="A193" s="81">
        <f>Fielddefinitions!A193</f>
        <v>3514</v>
      </c>
      <c r="B193" s="160" t="s">
        <v>1698</v>
      </c>
      <c r="C193" s="81" t="str">
        <f>VLOOKUP(A193,Fielddefinitions!A:B,2,FALSE)</f>
        <v>Product Range</v>
      </c>
      <c r="D193" s="81" t="str">
        <f>VLOOKUP(A193,Fielddefinitions!A:T,20,FALSE)</f>
        <v>productRange</v>
      </c>
      <c r="E193" s="81" t="str">
        <f>VLOOKUP(A193,Fielddefinitions!A:P,16,FALSE)</f>
        <v>No</v>
      </c>
      <c r="F193" s="160" t="s">
        <v>1698</v>
      </c>
      <c r="G193" s="160" t="s">
        <v>1698</v>
      </c>
      <c r="H193" s="160" t="s">
        <v>1698</v>
      </c>
      <c r="I193" s="160"/>
      <c r="J193" s="160" t="s">
        <v>1698</v>
      </c>
      <c r="K193" s="160" t="s">
        <v>1698</v>
      </c>
      <c r="L193" s="160"/>
      <c r="M193" s="160" t="s">
        <v>1698</v>
      </c>
      <c r="N193" s="85"/>
      <c r="O193" s="85"/>
      <c r="P193" s="85"/>
      <c r="Q193" s="85"/>
      <c r="R193" s="85"/>
      <c r="S193" s="85"/>
    </row>
    <row r="194" spans="1:19" s="186" customFormat="1" x14ac:dyDescent="0.25">
      <c r="A194" s="81">
        <f>Fielddefinitions!A194</f>
        <v>182</v>
      </c>
      <c r="B194" s="160" t="s">
        <v>1698</v>
      </c>
      <c r="C194" s="81" t="str">
        <f>VLOOKUP(A194,Fielddefinitions!A:B,2,FALSE)</f>
        <v>Property Code</v>
      </c>
      <c r="D194" s="81" t="str">
        <f>VLOOKUP(A194,Fielddefinitions!A:T,20,FALSE)</f>
        <v>propertyCode</v>
      </c>
      <c r="E194" s="81" t="str">
        <f>VLOOKUP(A194,Fielddefinitions!A:P,16,FALSE)</f>
        <v>No</v>
      </c>
      <c r="F194" s="160" t="s">
        <v>1698</v>
      </c>
      <c r="G194" s="160" t="s">
        <v>1698</v>
      </c>
      <c r="H194" s="160" t="s">
        <v>1698</v>
      </c>
      <c r="I194" s="160"/>
      <c r="J194" s="160" t="s">
        <v>1698</v>
      </c>
      <c r="K194" s="160" t="s">
        <v>1698</v>
      </c>
      <c r="L194" s="160"/>
      <c r="M194" s="160" t="s">
        <v>1698</v>
      </c>
      <c r="N194" s="85"/>
      <c r="O194" s="85"/>
      <c r="P194" s="85"/>
      <c r="Q194" s="85"/>
      <c r="R194" s="85"/>
      <c r="S194" s="85"/>
    </row>
    <row r="195" spans="1:19" s="186" customFormat="1" x14ac:dyDescent="0.25">
      <c r="A195" s="81">
        <f>Fielddefinitions!A195</f>
        <v>193</v>
      </c>
      <c r="B195" s="160" t="s">
        <v>1698</v>
      </c>
      <c r="C195" s="81" t="str">
        <f>VLOOKUP(A195,Fielddefinitions!A:B,2,FALSE)</f>
        <v>Property Float</v>
      </c>
      <c r="D195" s="81" t="str">
        <f>VLOOKUP(A195,Fielddefinitions!A:T,20,FALSE)</f>
        <v>propertyFloat</v>
      </c>
      <c r="E195" s="81" t="str">
        <f>VLOOKUP(A195,Fielddefinitions!A:P,16,FALSE)</f>
        <v>No</v>
      </c>
      <c r="F195" s="160" t="s">
        <v>1698</v>
      </c>
      <c r="G195" s="160" t="s">
        <v>1698</v>
      </c>
      <c r="H195" s="160" t="s">
        <v>1698</v>
      </c>
      <c r="I195" s="160"/>
      <c r="J195" s="160" t="s">
        <v>1698</v>
      </c>
      <c r="K195" s="160" t="s">
        <v>1698</v>
      </c>
      <c r="L195" s="160"/>
      <c r="M195" s="160" t="s">
        <v>1698</v>
      </c>
      <c r="N195" s="85"/>
      <c r="O195" s="85"/>
      <c r="P195" s="85"/>
      <c r="Q195" s="85"/>
      <c r="R195" s="85"/>
      <c r="S195" s="85"/>
    </row>
    <row r="196" spans="1:19" s="186" customFormat="1" x14ac:dyDescent="0.25">
      <c r="A196" s="81">
        <f>Fielddefinitions!A196</f>
        <v>194</v>
      </c>
      <c r="B196" s="160" t="s">
        <v>1698</v>
      </c>
      <c r="C196" s="81" t="str">
        <f>VLOOKUP(A196,Fielddefinitions!A:B,2,FALSE)</f>
        <v>Property Integer</v>
      </c>
      <c r="D196" s="81" t="str">
        <f>VLOOKUP(A196,Fielddefinitions!A:T,20,FALSE)</f>
        <v>propertyInteger</v>
      </c>
      <c r="E196" s="81" t="str">
        <f>VLOOKUP(A196,Fielddefinitions!A:P,16,FALSE)</f>
        <v>No</v>
      </c>
      <c r="F196" s="160" t="s">
        <v>1698</v>
      </c>
      <c r="G196" s="160" t="s">
        <v>1698</v>
      </c>
      <c r="H196" s="160" t="s">
        <v>1698</v>
      </c>
      <c r="I196" s="160"/>
      <c r="J196" s="160" t="s">
        <v>1698</v>
      </c>
      <c r="K196" s="160" t="s">
        <v>1698</v>
      </c>
      <c r="L196" s="160"/>
      <c r="M196" s="160" t="s">
        <v>1698</v>
      </c>
      <c r="N196" s="85"/>
      <c r="O196" s="85"/>
      <c r="P196" s="85"/>
      <c r="Q196" s="85"/>
      <c r="R196" s="85"/>
      <c r="S196" s="85"/>
    </row>
    <row r="197" spans="1:19" s="186" customFormat="1" x14ac:dyDescent="0.25">
      <c r="A197" s="81">
        <f>Fielddefinitions!A197</f>
        <v>195</v>
      </c>
      <c r="B197" s="160" t="s">
        <v>1698</v>
      </c>
      <c r="C197" s="81" t="str">
        <f>VLOOKUP(A197,Fielddefinitions!A:B,2,FALSE)</f>
        <v>Property Measurement</v>
      </c>
      <c r="D197" s="81" t="str">
        <f>VLOOKUP(A197,Fielddefinitions!A:T,20,FALSE)</f>
        <v>propertyMeasurement</v>
      </c>
      <c r="E197" s="81" t="str">
        <f>VLOOKUP(A197,Fielddefinitions!A:P,16,FALSE)</f>
        <v>No</v>
      </c>
      <c r="F197" s="160" t="s">
        <v>1698</v>
      </c>
      <c r="G197" s="160" t="s">
        <v>1698</v>
      </c>
      <c r="H197" s="160" t="s">
        <v>1698</v>
      </c>
      <c r="I197" s="160"/>
      <c r="J197" s="160" t="s">
        <v>1698</v>
      </c>
      <c r="K197" s="160" t="s">
        <v>1698</v>
      </c>
      <c r="L197" s="160"/>
      <c r="M197" s="160" t="s">
        <v>1698</v>
      </c>
      <c r="N197" s="85"/>
      <c r="O197" s="85"/>
      <c r="P197" s="85"/>
      <c r="Q197" s="85"/>
      <c r="R197" s="85"/>
      <c r="S197" s="85"/>
    </row>
    <row r="198" spans="1:19" s="186" customFormat="1" ht="25.5" x14ac:dyDescent="0.25">
      <c r="A198" s="81">
        <f>Fielddefinitions!A198</f>
        <v>196</v>
      </c>
      <c r="B198" s="160" t="s">
        <v>1698</v>
      </c>
      <c r="C198" s="81" t="str">
        <f>VLOOKUP(A198,Fielddefinitions!A:B,2,FALSE)</f>
        <v>Property Measurement UOM</v>
      </c>
      <c r="D198" s="81" t="str">
        <f>VLOOKUP(A198,Fielddefinitions!A:T,20,FALSE)</f>
        <v>propertyMeasurement/@measurementUnitCode</v>
      </c>
      <c r="E198" s="81" t="str">
        <f>VLOOKUP(A198,Fielddefinitions!A:P,16,FALSE)</f>
        <v>No</v>
      </c>
      <c r="F198" s="160" t="s">
        <v>1698</v>
      </c>
      <c r="G198" s="160" t="s">
        <v>1698</v>
      </c>
      <c r="H198" s="160" t="s">
        <v>1698</v>
      </c>
      <c r="I198" s="160"/>
      <c r="J198" s="160" t="s">
        <v>1698</v>
      </c>
      <c r="K198" s="160" t="s">
        <v>1698</v>
      </c>
      <c r="L198" s="160"/>
      <c r="M198" s="160" t="s">
        <v>1698</v>
      </c>
      <c r="N198" s="85"/>
      <c r="O198" s="85"/>
      <c r="P198" s="85"/>
      <c r="Q198" s="85"/>
      <c r="R198" s="85"/>
      <c r="S198" s="85"/>
    </row>
    <row r="199" spans="1:19" s="186" customFormat="1" x14ac:dyDescent="0.25">
      <c r="A199" s="81">
        <f>Fielddefinitions!A199</f>
        <v>197</v>
      </c>
      <c r="B199" s="160" t="s">
        <v>1698</v>
      </c>
      <c r="C199" s="81" t="str">
        <f>VLOOKUP(A199,Fielddefinitions!A:B,2,FALSE)</f>
        <v>Property String</v>
      </c>
      <c r="D199" s="81" t="str">
        <f>VLOOKUP(A199,Fielddefinitions!A:T,20,FALSE)</f>
        <v>propertyString</v>
      </c>
      <c r="E199" s="81" t="str">
        <f>VLOOKUP(A199,Fielddefinitions!A:P,16,FALSE)</f>
        <v>No</v>
      </c>
      <c r="F199" s="160" t="s">
        <v>1698</v>
      </c>
      <c r="G199" s="160" t="s">
        <v>1698</v>
      </c>
      <c r="H199" s="160" t="s">
        <v>1698</v>
      </c>
      <c r="I199" s="160"/>
      <c r="J199" s="160" t="s">
        <v>1698</v>
      </c>
      <c r="K199" s="160" t="s">
        <v>1698</v>
      </c>
      <c r="L199" s="160"/>
      <c r="M199" s="160" t="s">
        <v>1698</v>
      </c>
      <c r="N199" s="85"/>
      <c r="O199" s="85"/>
      <c r="P199" s="85"/>
      <c r="Q199" s="85"/>
      <c r="R199" s="85"/>
      <c r="S199" s="85"/>
    </row>
    <row r="200" spans="1:19" s="186" customFormat="1" x14ac:dyDescent="0.25">
      <c r="A200" s="81">
        <f>Fielddefinitions!A200</f>
        <v>2310</v>
      </c>
      <c r="B200" s="160" t="s">
        <v>1698</v>
      </c>
      <c r="C200" s="81" t="str">
        <f>VLOOKUP(A200,Fielddefinitions!A:B,2,FALSE)</f>
        <v>Is Trade Item Marked As Recyclable</v>
      </c>
      <c r="D200" s="81" t="str">
        <f>VLOOKUP(A200,Fielddefinitions!A:T,20,FALSE)</f>
        <v>isTradeItemMarkedAsRecyclable</v>
      </c>
      <c r="E200" s="81" t="str">
        <f>VLOOKUP(A200,Fielddefinitions!A:P,16,FALSE)</f>
        <v>No</v>
      </c>
      <c r="F200" s="160" t="s">
        <v>1698</v>
      </c>
      <c r="G200" s="160" t="s">
        <v>1698</v>
      </c>
      <c r="H200" s="160" t="s">
        <v>1698</v>
      </c>
      <c r="I200" s="160"/>
      <c r="J200" s="160" t="s">
        <v>1698</v>
      </c>
      <c r="K200" s="160" t="s">
        <v>1698</v>
      </c>
      <c r="L200" s="160"/>
      <c r="M200" s="160" t="s">
        <v>1698</v>
      </c>
      <c r="N200" s="85"/>
      <c r="O200" s="85"/>
      <c r="P200" s="85"/>
      <c r="Q200" s="85"/>
      <c r="R200" s="85"/>
      <c r="S200" s="85"/>
    </row>
    <row r="201" spans="1:19" s="186" customFormat="1" x14ac:dyDescent="0.25">
      <c r="A201" s="81">
        <f>Fielddefinitions!A201</f>
        <v>2181</v>
      </c>
      <c r="B201" s="160" t="s">
        <v>1698</v>
      </c>
      <c r="C201" s="81" t="str">
        <f>VLOOKUP(A201,Fielddefinitions!A:B,2,FALSE)</f>
        <v>Platform Type Code</v>
      </c>
      <c r="D201" s="81" t="str">
        <f>VLOOKUP(A201,Fielddefinitions!A:T,20,FALSE)</f>
        <v>PlatformTypeCode</v>
      </c>
      <c r="E201" s="81" t="str">
        <f>VLOOKUP(A201,Fielddefinitions!A:P,16,FALSE)</f>
        <v>No</v>
      </c>
      <c r="F201" s="160" t="s">
        <v>1698</v>
      </c>
      <c r="G201" s="160" t="s">
        <v>1698</v>
      </c>
      <c r="H201" s="160" t="s">
        <v>1698</v>
      </c>
      <c r="I201" s="160"/>
      <c r="J201" s="160" t="s">
        <v>1698</v>
      </c>
      <c r="K201" s="160" t="s">
        <v>1698</v>
      </c>
      <c r="L201" s="160"/>
      <c r="M201" s="160" t="s">
        <v>1698</v>
      </c>
      <c r="N201" s="85"/>
      <c r="O201" s="85"/>
      <c r="P201" s="85"/>
      <c r="Q201" s="85"/>
      <c r="R201" s="85"/>
      <c r="S201" s="420"/>
    </row>
    <row r="202" spans="1:19" s="186" customFormat="1" x14ac:dyDescent="0.25">
      <c r="A202" s="81">
        <f>Fielddefinitions!A202</f>
        <v>2180</v>
      </c>
      <c r="B202" s="160" t="s">
        <v>1698</v>
      </c>
      <c r="C202" s="81" t="str">
        <f>VLOOKUP(A202,Fielddefinitions!A:B,2,FALSE)</f>
        <v>Platform Terms And Conditions Code</v>
      </c>
      <c r="D202" s="81" t="str">
        <f>VLOOKUP(A202,Fielddefinitions!A:T,20,FALSE)</f>
        <v>PlatformTermsAndConditionsCode</v>
      </c>
      <c r="E202" s="81" t="str">
        <f>VLOOKUP(A202,Fielddefinitions!A:P,16,FALSE)</f>
        <v>No</v>
      </c>
      <c r="F202" s="160" t="s">
        <v>1698</v>
      </c>
      <c r="G202" s="160" t="s">
        <v>1698</v>
      </c>
      <c r="H202" s="160" t="s">
        <v>1698</v>
      </c>
      <c r="I202" s="160"/>
      <c r="J202" s="160" t="s">
        <v>1698</v>
      </c>
      <c r="K202" s="160" t="s">
        <v>1698</v>
      </c>
      <c r="L202" s="160"/>
      <c r="M202" s="160" t="s">
        <v>1698</v>
      </c>
      <c r="N202" s="85"/>
      <c r="O202" s="85"/>
      <c r="P202" s="85"/>
      <c r="Q202" s="85"/>
      <c r="R202" s="85"/>
      <c r="S202" s="85"/>
    </row>
    <row r="203" spans="1:19" s="186" customFormat="1" x14ac:dyDescent="0.25">
      <c r="A203" s="81">
        <f>Fielddefinitions!A203</f>
        <v>3519</v>
      </c>
      <c r="B203" s="160" t="s">
        <v>1698</v>
      </c>
      <c r="C203" s="81" t="str">
        <f>VLOOKUP(A203,Fielddefinitions!A:B,2,FALSE)</f>
        <v>Trade Item Form Description</v>
      </c>
      <c r="D203" s="81" t="str">
        <f>VLOOKUP(A203,Fielddefinitions!A:T,20,FALSE)</f>
        <v>tradeItemFormDescription</v>
      </c>
      <c r="E203" s="81" t="str">
        <f>VLOOKUP(A203,Fielddefinitions!A:P,16,FALSE)</f>
        <v>No</v>
      </c>
      <c r="F203" s="160" t="s">
        <v>1698</v>
      </c>
      <c r="G203" s="160" t="s">
        <v>1698</v>
      </c>
      <c r="H203" s="160" t="s">
        <v>1698</v>
      </c>
      <c r="I203" s="160"/>
      <c r="J203" s="160" t="s">
        <v>1698</v>
      </c>
      <c r="K203" s="160" t="s">
        <v>1698</v>
      </c>
      <c r="L203" s="160"/>
      <c r="M203" s="160" t="s">
        <v>1698</v>
      </c>
      <c r="N203" s="85"/>
      <c r="O203" s="85"/>
      <c r="P203" s="85"/>
      <c r="Q203" s="85"/>
      <c r="R203" s="85"/>
      <c r="S203" s="85"/>
    </row>
    <row r="204" spans="1:19" s="186" customFormat="1" x14ac:dyDescent="0.25">
      <c r="A204" s="81">
        <f>Fielddefinitions!A204</f>
        <v>314</v>
      </c>
      <c r="B204" s="160" t="s">
        <v>1698</v>
      </c>
      <c r="C204" s="81" t="str">
        <f>VLOOKUP(A204,Fielddefinitions!A:B,2,FALSE)</f>
        <v>Non Marked Trade Item Components</v>
      </c>
      <c r="D204" s="81" t="str">
        <f>VLOOKUP(A204,Fielddefinitions!A:T,20,FALSE)</f>
        <v>nonMarkedTradeItemComponents</v>
      </c>
      <c r="E204" s="81" t="str">
        <f>VLOOKUP(A204,Fielddefinitions!A:P,16,FALSE)</f>
        <v>No</v>
      </c>
      <c r="F204" s="160" t="s">
        <v>1698</v>
      </c>
      <c r="G204" s="160" t="s">
        <v>1698</v>
      </c>
      <c r="H204" s="160" t="s">
        <v>1698</v>
      </c>
      <c r="I204" s="160"/>
      <c r="J204" s="160" t="s">
        <v>1698</v>
      </c>
      <c r="K204" s="160" t="s">
        <v>1698</v>
      </c>
      <c r="L204" s="160"/>
      <c r="M204" s="160" t="s">
        <v>1698</v>
      </c>
      <c r="N204" s="85"/>
      <c r="O204" s="85"/>
      <c r="P204" s="85"/>
      <c r="Q204" s="85"/>
      <c r="R204" s="85"/>
      <c r="S204" s="85"/>
    </row>
    <row r="205" spans="1:19" s="186" customFormat="1" ht="25.5" x14ac:dyDescent="0.25">
      <c r="A205" s="81">
        <f>Fielddefinitions!A205</f>
        <v>315</v>
      </c>
      <c r="B205" s="160" t="s">
        <v>1698</v>
      </c>
      <c r="C205" s="81" t="str">
        <f>VLOOKUP(A205,Fielddefinitions!A:B,2,FALSE)</f>
        <v>Non Marked Trade Item Components - Language Code</v>
      </c>
      <c r="D205" s="81" t="str">
        <f>VLOOKUP(A205,Fielddefinitions!A:T,20,FALSE)</f>
        <v>nonMarkedTradeItemComponents/@languageCode</v>
      </c>
      <c r="E205" s="81" t="str">
        <f>VLOOKUP(A205,Fielddefinitions!A:P,16,FALSE)</f>
        <v>No</v>
      </c>
      <c r="F205" s="160" t="s">
        <v>1698</v>
      </c>
      <c r="G205" s="160" t="s">
        <v>1698</v>
      </c>
      <c r="H205" s="160" t="s">
        <v>1698</v>
      </c>
      <c r="I205" s="160"/>
      <c r="J205" s="160" t="s">
        <v>1698</v>
      </c>
      <c r="K205" s="160" t="s">
        <v>1698</v>
      </c>
      <c r="L205" s="160"/>
      <c r="M205" s="160" t="s">
        <v>1698</v>
      </c>
      <c r="N205" s="85"/>
      <c r="O205" s="85"/>
      <c r="P205" s="85"/>
      <c r="Q205" s="85"/>
      <c r="R205" s="85"/>
      <c r="S205" s="85"/>
    </row>
    <row r="206" spans="1:19" s="186" customFormat="1" x14ac:dyDescent="0.25">
      <c r="A206" s="81">
        <f>Fielddefinitions!A206</f>
        <v>1013</v>
      </c>
      <c r="B206" s="160" t="s">
        <v>1698</v>
      </c>
      <c r="C206" s="81" t="str">
        <f>VLOOKUP(A206,Fielddefinitions!A:B,2,FALSE)</f>
        <v>Is Trade Item Reorderable</v>
      </c>
      <c r="D206" s="81" t="str">
        <f>VLOOKUP(A206,Fielddefinitions!A:T,20,FALSE)</f>
        <v>isTradeItemReorderable</v>
      </c>
      <c r="E206" s="81" t="str">
        <f>VLOOKUP(A206,Fielddefinitions!A:P,16,FALSE)</f>
        <v>No</v>
      </c>
      <c r="F206" s="160" t="s">
        <v>1698</v>
      </c>
      <c r="G206" s="160" t="s">
        <v>1698</v>
      </c>
      <c r="H206" s="160" t="s">
        <v>1698</v>
      </c>
      <c r="I206" s="160"/>
      <c r="J206" s="160" t="s">
        <v>1698</v>
      </c>
      <c r="K206" s="160" t="s">
        <v>1698</v>
      </c>
      <c r="L206" s="160"/>
      <c r="M206" s="160" t="s">
        <v>1698</v>
      </c>
      <c r="N206" s="85"/>
      <c r="O206" s="85"/>
      <c r="P206" s="85"/>
      <c r="Q206" s="85"/>
      <c r="R206" s="85"/>
      <c r="S206" s="85"/>
    </row>
    <row r="207" spans="1:19" s="186" customFormat="1" ht="25.5" x14ac:dyDescent="0.25">
      <c r="A207" s="81">
        <f>Fielddefinitions!A207</f>
        <v>826</v>
      </c>
      <c r="B207" s="160" t="s">
        <v>1698</v>
      </c>
      <c r="C207" s="81" t="str">
        <f>VLOOKUP(A207,Fielddefinitions!A:B,2,FALSE)</f>
        <v>Controlled Substance Schedule Code Reference</v>
      </c>
      <c r="D207" s="81" t="str">
        <f>VLOOKUP(A207,Fielddefinitions!A:T,20,FALSE)</f>
        <v>controlledSubstanceScheduleCodeReference</v>
      </c>
      <c r="E207" s="81" t="str">
        <f>VLOOKUP(A207,Fielddefinitions!A:P,16,FALSE)</f>
        <v>No</v>
      </c>
      <c r="F207" s="160" t="s">
        <v>1698</v>
      </c>
      <c r="G207" s="160" t="s">
        <v>1698</v>
      </c>
      <c r="H207" s="160" t="s">
        <v>1698</v>
      </c>
      <c r="I207" s="160"/>
      <c r="J207" s="160" t="s">
        <v>1698</v>
      </c>
      <c r="K207" s="160" t="s">
        <v>1698</v>
      </c>
      <c r="L207" s="160"/>
      <c r="M207" s="160" t="s">
        <v>1698</v>
      </c>
      <c r="N207" s="85"/>
      <c r="O207" s="85"/>
      <c r="P207" s="85"/>
      <c r="Q207" s="85"/>
      <c r="R207" s="85"/>
      <c r="S207" s="85"/>
    </row>
    <row r="208" spans="1:19" s="186" customFormat="1" x14ac:dyDescent="0.25">
      <c r="A208" s="81">
        <f>Fielddefinitions!A208</f>
        <v>1152</v>
      </c>
      <c r="B208" s="160" t="s">
        <v>1698</v>
      </c>
      <c r="C208" s="81" t="str">
        <f>VLOOKUP(A208,Fielddefinitions!A:B,2,FALSE)</f>
        <v>Duty Fee Tax Type Code</v>
      </c>
      <c r="D208" s="81" t="str">
        <f>VLOOKUP(A208,Fielddefinitions!A:T,20,FALSE)</f>
        <v>dutyFeeTaxTypeCode</v>
      </c>
      <c r="E208" s="81" t="str">
        <f>VLOOKUP(A208,Fielddefinitions!A:P,16,FALSE)</f>
        <v>No</v>
      </c>
      <c r="F208" s="160" t="s">
        <v>1698</v>
      </c>
      <c r="G208" s="160" t="s">
        <v>1698</v>
      </c>
      <c r="H208" s="160" t="s">
        <v>1698</v>
      </c>
      <c r="I208" s="160"/>
      <c r="J208" s="160" t="s">
        <v>1698</v>
      </c>
      <c r="K208" s="160" t="s">
        <v>1698</v>
      </c>
      <c r="L208" s="160"/>
      <c r="M208" s="160" t="s">
        <v>1698</v>
      </c>
      <c r="N208" s="85"/>
      <c r="O208" s="85"/>
      <c r="P208" s="85"/>
      <c r="Q208" s="85"/>
      <c r="R208" s="85"/>
      <c r="S208" s="85"/>
    </row>
    <row r="209" spans="1:19" s="186" customFormat="1" x14ac:dyDescent="0.25">
      <c r="A209" s="81">
        <f>Fielddefinitions!A209</f>
        <v>1175</v>
      </c>
      <c r="B209" s="160" t="s">
        <v>1698</v>
      </c>
      <c r="C209" s="81" t="str">
        <f>VLOOKUP(A209,Fielddefinitions!A:B,2,FALSE)</f>
        <v>Duty Fee Tax Category Code</v>
      </c>
      <c r="D209" s="81" t="str">
        <f>VLOOKUP(A209,Fielddefinitions!A:T,20,FALSE)</f>
        <v>dutyFeeTaxCategoryCode</v>
      </c>
      <c r="E209" s="81" t="str">
        <f>VLOOKUP(A209,Fielddefinitions!A:P,16,FALSE)</f>
        <v>No</v>
      </c>
      <c r="F209" s="160" t="s">
        <v>1698</v>
      </c>
      <c r="G209" s="160" t="s">
        <v>1698</v>
      </c>
      <c r="H209" s="160" t="s">
        <v>1698</v>
      </c>
      <c r="I209" s="160"/>
      <c r="J209" s="160" t="s">
        <v>1698</v>
      </c>
      <c r="K209" s="160" t="s">
        <v>1698</v>
      </c>
      <c r="L209" s="160"/>
      <c r="M209" s="160" t="s">
        <v>1698</v>
      </c>
      <c r="N209" s="85"/>
      <c r="O209" s="85"/>
      <c r="P209" s="85"/>
      <c r="Q209" s="85"/>
      <c r="R209" s="85"/>
      <c r="S209" s="85"/>
    </row>
    <row r="210" spans="1:19" s="186" customFormat="1" x14ac:dyDescent="0.25">
      <c r="A210" s="81">
        <f>Fielddefinitions!A210</f>
        <v>1146</v>
      </c>
      <c r="B210" s="160" t="s">
        <v>1698</v>
      </c>
      <c r="C210" s="81" t="str">
        <f>VLOOKUP(A210,Fielddefinitions!A:B,2,FALSE)</f>
        <v>Duty Fee Tax Agency Code</v>
      </c>
      <c r="D210" s="81" t="str">
        <f>VLOOKUP(A210,Fielddefinitions!A:T,20,FALSE)</f>
        <v>dutyFeeTaxAgencyCode</v>
      </c>
      <c r="E210" s="81" t="str">
        <f>VLOOKUP(A210,Fielddefinitions!A:P,16,FALSE)</f>
        <v>No</v>
      </c>
      <c r="F210" s="160" t="s">
        <v>1698</v>
      </c>
      <c r="G210" s="160" t="s">
        <v>1698</v>
      </c>
      <c r="H210" s="160" t="s">
        <v>1698</v>
      </c>
      <c r="I210" s="160"/>
      <c r="J210" s="160" t="s">
        <v>1698</v>
      </c>
      <c r="K210" s="160" t="s">
        <v>1698</v>
      </c>
      <c r="L210" s="160"/>
      <c r="M210" s="160" t="s">
        <v>1698</v>
      </c>
      <c r="N210" s="85"/>
      <c r="O210" s="85"/>
      <c r="P210" s="85"/>
      <c r="Q210" s="85"/>
      <c r="R210" s="85"/>
      <c r="S210" s="85"/>
    </row>
    <row r="211" spans="1:19" s="186" customFormat="1" ht="25.5" x14ac:dyDescent="0.25">
      <c r="A211" s="81">
        <f>Fielddefinitions!A211</f>
        <v>3761</v>
      </c>
      <c r="B211" s="160" t="s">
        <v>1698</v>
      </c>
      <c r="C211" s="81" t="str">
        <f>VLOOKUP(A211,Fielddefinitions!A:B,2,FALSE)</f>
        <v xml:space="preserve">Dimension Type Code
</v>
      </c>
      <c r="D211" s="81" t="str">
        <f>VLOOKUP(A211,Fielddefinitions!A:T,20,FALSE)</f>
        <v>dimensionTypeCode</v>
      </c>
      <c r="E211" s="81" t="str">
        <f>VLOOKUP(A211,Fielddefinitions!A:P,16,FALSE)</f>
        <v>No</v>
      </c>
      <c r="F211" s="160" t="s">
        <v>1698</v>
      </c>
      <c r="G211" s="160" t="s">
        <v>1698</v>
      </c>
      <c r="H211" s="160" t="s">
        <v>1698</v>
      </c>
      <c r="I211" s="160"/>
      <c r="J211" s="160" t="s">
        <v>1698</v>
      </c>
      <c r="K211" s="160" t="s">
        <v>1698</v>
      </c>
      <c r="L211" s="160"/>
      <c r="M211" s="160" t="s">
        <v>1698</v>
      </c>
      <c r="N211" s="85"/>
      <c r="O211" s="85"/>
      <c r="P211" s="85"/>
      <c r="Q211" s="85"/>
      <c r="R211" s="85"/>
      <c r="S211" s="420"/>
    </row>
    <row r="212" spans="1:19" s="186" customFormat="1" x14ac:dyDescent="0.25">
      <c r="A212" s="81">
        <f>Fielddefinitions!A212</f>
        <v>3759</v>
      </c>
      <c r="B212" s="160" t="s">
        <v>1698</v>
      </c>
      <c r="C212" s="81" t="str">
        <f>VLOOKUP(A212,Fielddefinitions!A:B,2,FALSE)</f>
        <v>Additional Trade Item Dimension: Depth</v>
      </c>
      <c r="D212" s="81" t="str">
        <f>VLOOKUP(A212,Fielddefinitions!A:T,20,FALSE)</f>
        <v>depth</v>
      </c>
      <c r="E212" s="81" t="str">
        <f>VLOOKUP(A212,Fielddefinitions!A:P,16,FALSE)</f>
        <v>No</v>
      </c>
      <c r="F212" s="160" t="s">
        <v>1698</v>
      </c>
      <c r="G212" s="160" t="s">
        <v>1698</v>
      </c>
      <c r="H212" s="160" t="s">
        <v>1698</v>
      </c>
      <c r="I212" s="160"/>
      <c r="J212" s="160" t="s">
        <v>1698</v>
      </c>
      <c r="K212" s="160" t="s">
        <v>1698</v>
      </c>
      <c r="L212" s="160"/>
      <c r="M212" s="160" t="s">
        <v>1698</v>
      </c>
      <c r="N212" s="85"/>
      <c r="O212" s="85"/>
      <c r="P212" s="85"/>
      <c r="Q212" s="85"/>
      <c r="R212" s="85"/>
      <c r="S212" s="420"/>
    </row>
    <row r="213" spans="1:19" s="186" customFormat="1" x14ac:dyDescent="0.25">
      <c r="A213" s="81">
        <f>Fielddefinitions!A213</f>
        <v>3760</v>
      </c>
      <c r="B213" s="160" t="s">
        <v>1698</v>
      </c>
      <c r="C213" s="81" t="str">
        <f>VLOOKUP(A213,Fielddefinitions!A:B,2,FALSE)</f>
        <v>Additional Trade Item Dimension: Depth UOM</v>
      </c>
      <c r="D213" s="81" t="str">
        <f>VLOOKUP(A213,Fielddefinitions!A:T,20,FALSE)</f>
        <v>depth/@measurementUnitcode</v>
      </c>
      <c r="E213" s="81" t="str">
        <f>VLOOKUP(A213,Fielddefinitions!A:P,16,FALSE)</f>
        <v>No</v>
      </c>
      <c r="F213" s="160" t="s">
        <v>1698</v>
      </c>
      <c r="G213" s="160" t="s">
        <v>1698</v>
      </c>
      <c r="H213" s="160" t="s">
        <v>1698</v>
      </c>
      <c r="I213" s="160"/>
      <c r="J213" s="160" t="s">
        <v>1698</v>
      </c>
      <c r="K213" s="160" t="s">
        <v>1698</v>
      </c>
      <c r="L213" s="160"/>
      <c r="M213" s="160" t="s">
        <v>1698</v>
      </c>
      <c r="N213" s="85"/>
      <c r="O213" s="85"/>
      <c r="P213" s="85"/>
      <c r="Q213" s="85"/>
      <c r="R213" s="85"/>
      <c r="S213" s="85"/>
    </row>
    <row r="214" spans="1:19" s="186" customFormat="1" ht="29.25" customHeight="1" x14ac:dyDescent="0.25">
      <c r="A214" s="81">
        <f>Fielddefinitions!A214</f>
        <v>3762</v>
      </c>
      <c r="B214" s="160" t="s">
        <v>1698</v>
      </c>
      <c r="C214" s="81" t="str">
        <f>VLOOKUP(A214,Fielddefinitions!A:B,2,FALSE)</f>
        <v>Additional Trade Item Dimension: Height</v>
      </c>
      <c r="D214" s="81" t="str">
        <f>VLOOKUP(A214,Fielddefinitions!A:T,20,FALSE)</f>
        <v>height</v>
      </c>
      <c r="E214" s="81" t="str">
        <f>VLOOKUP(A214,Fielddefinitions!A:P,16,FALSE)</f>
        <v>No</v>
      </c>
      <c r="F214" s="160" t="s">
        <v>1698</v>
      </c>
      <c r="G214" s="160" t="s">
        <v>1698</v>
      </c>
      <c r="H214" s="160" t="s">
        <v>1698</v>
      </c>
      <c r="I214" s="160"/>
      <c r="J214" s="160" t="s">
        <v>1698</v>
      </c>
      <c r="K214" s="160" t="s">
        <v>1698</v>
      </c>
      <c r="L214" s="160"/>
      <c r="M214" s="160" t="s">
        <v>1698</v>
      </c>
      <c r="N214" s="85"/>
      <c r="O214" s="85"/>
      <c r="P214" s="85"/>
      <c r="Q214" s="85"/>
      <c r="R214" s="85"/>
      <c r="S214" s="420"/>
    </row>
    <row r="215" spans="1:19" s="186" customFormat="1" x14ac:dyDescent="0.25">
      <c r="A215" s="81">
        <f>Fielddefinitions!A215</f>
        <v>3763</v>
      </c>
      <c r="B215" s="160" t="s">
        <v>1698</v>
      </c>
      <c r="C215" s="81" t="str">
        <f>VLOOKUP(A215,Fielddefinitions!A:B,2,FALSE)</f>
        <v>Additional Trade Item Dimension: Height UOM</v>
      </c>
      <c r="D215" s="81" t="str">
        <f>VLOOKUP(A215,Fielddefinitions!A:T,20,FALSE)</f>
        <v>height/@measurementUnitcode</v>
      </c>
      <c r="E215" s="81" t="str">
        <f>VLOOKUP(A215,Fielddefinitions!A:P,16,FALSE)</f>
        <v>No</v>
      </c>
      <c r="F215" s="160" t="s">
        <v>1698</v>
      </c>
      <c r="G215" s="160" t="s">
        <v>1698</v>
      </c>
      <c r="H215" s="160" t="s">
        <v>1698</v>
      </c>
      <c r="I215" s="160"/>
      <c r="J215" s="160" t="s">
        <v>1698</v>
      </c>
      <c r="K215" s="160" t="s">
        <v>1698</v>
      </c>
      <c r="L215" s="160"/>
      <c r="M215" s="160" t="s">
        <v>1698</v>
      </c>
      <c r="N215" s="85"/>
      <c r="O215" s="85"/>
      <c r="P215" s="85"/>
      <c r="Q215" s="85"/>
      <c r="R215" s="85"/>
      <c r="S215" s="85"/>
    </row>
    <row r="216" spans="1:19" s="186" customFormat="1" x14ac:dyDescent="0.25">
      <c r="A216" s="81">
        <f>Fielddefinitions!A216</f>
        <v>3764</v>
      </c>
      <c r="B216" s="160" t="s">
        <v>1698</v>
      </c>
      <c r="C216" s="81" t="str">
        <f>VLOOKUP(A216,Fielddefinitions!A:B,2,FALSE)</f>
        <v>Additional Trade Item Dimension: Width</v>
      </c>
      <c r="D216" s="81" t="str">
        <f>VLOOKUP(A216,Fielddefinitions!A:T,20,FALSE)</f>
        <v>width</v>
      </c>
      <c r="E216" s="81" t="str">
        <f>VLOOKUP(A216,Fielddefinitions!A:P,16,FALSE)</f>
        <v>No</v>
      </c>
      <c r="F216" s="160" t="s">
        <v>1698</v>
      </c>
      <c r="G216" s="160" t="s">
        <v>1698</v>
      </c>
      <c r="H216" s="160" t="s">
        <v>1698</v>
      </c>
      <c r="I216" s="160"/>
      <c r="J216" s="160" t="s">
        <v>1698</v>
      </c>
      <c r="K216" s="160" t="s">
        <v>1698</v>
      </c>
      <c r="L216" s="160"/>
      <c r="M216" s="160" t="s">
        <v>1698</v>
      </c>
      <c r="N216" s="85"/>
      <c r="O216" s="85"/>
      <c r="P216" s="85"/>
      <c r="Q216" s="85"/>
      <c r="R216" s="85"/>
      <c r="S216" s="420"/>
    </row>
    <row r="217" spans="1:19" s="186" customFormat="1" x14ac:dyDescent="0.25">
      <c r="A217" s="81">
        <f>Fielddefinitions!A217</f>
        <v>3765</v>
      </c>
      <c r="B217" s="160" t="s">
        <v>1698</v>
      </c>
      <c r="C217" s="81" t="str">
        <f>VLOOKUP(A217,Fielddefinitions!A:B,2,FALSE)</f>
        <v>Additional Trade Item Dimension: Width UOM</v>
      </c>
      <c r="D217" s="81" t="str">
        <f>VLOOKUP(A217,Fielddefinitions!A:T,20,FALSE)</f>
        <v>width/@measurementUnitcode</v>
      </c>
      <c r="E217" s="81" t="str">
        <f>VLOOKUP(A217,Fielddefinitions!A:P,16,FALSE)</f>
        <v>No</v>
      </c>
      <c r="F217" s="160" t="s">
        <v>1698</v>
      </c>
      <c r="G217" s="160" t="s">
        <v>1698</v>
      </c>
      <c r="H217" s="160" t="s">
        <v>1698</v>
      </c>
      <c r="I217" s="160"/>
      <c r="J217" s="160" t="s">
        <v>1698</v>
      </c>
      <c r="K217" s="160" t="s">
        <v>1698</v>
      </c>
      <c r="L217" s="160"/>
      <c r="M217" s="160" t="s">
        <v>1698</v>
      </c>
      <c r="N217" s="85"/>
      <c r="O217" s="85"/>
      <c r="P217" s="85"/>
      <c r="Q217" s="85"/>
      <c r="R217" s="85"/>
      <c r="S217" s="85"/>
    </row>
    <row r="218" spans="1:19" s="186" customFormat="1" x14ac:dyDescent="0.25">
      <c r="A218" s="81">
        <f>Fielddefinitions!A218</f>
        <v>6399</v>
      </c>
      <c r="B218" s="160" t="s">
        <v>1698</v>
      </c>
      <c r="C218" s="81" t="str">
        <f>VLOOKUP(A218,Fielddefinitions!A:B,2,FALSE)</f>
        <v>Global Model Number</v>
      </c>
      <c r="D218" s="81" t="str">
        <f>VLOOKUP(A218,Fielddefinitions!A:T,20,FALSE)</f>
        <v>globalModelNumber</v>
      </c>
      <c r="E218" s="81" t="str">
        <f>VLOOKUP(A218,Fielddefinitions!A:P,16,FALSE)</f>
        <v>No</v>
      </c>
      <c r="F218" s="160" t="s">
        <v>1698</v>
      </c>
      <c r="G218" s="160" t="s">
        <v>1698</v>
      </c>
      <c r="H218" s="160" t="s">
        <v>1698</v>
      </c>
      <c r="I218" s="160"/>
      <c r="J218" s="160" t="s">
        <v>1698</v>
      </c>
      <c r="K218" s="160" t="s">
        <v>1698</v>
      </c>
      <c r="L218" s="160"/>
      <c r="M218" s="160" t="s">
        <v>1698</v>
      </c>
      <c r="N218" s="85"/>
      <c r="O218" s="85"/>
      <c r="P218" s="85"/>
      <c r="Q218" s="85"/>
      <c r="R218" s="85"/>
      <c r="S218" s="85"/>
    </row>
    <row r="219" spans="1:19" s="186" customFormat="1" x14ac:dyDescent="0.25">
      <c r="A219" s="81">
        <f>Fielddefinitions!A219</f>
        <v>6347</v>
      </c>
      <c r="B219" s="160" t="s">
        <v>1698</v>
      </c>
      <c r="C219" s="81" t="str">
        <f>VLOOKUP(A219,Fielddefinitions!A:B,2,FALSE)</f>
        <v>Is Active Device</v>
      </c>
      <c r="D219" s="81" t="str">
        <f>VLOOKUP(A219,Fielddefinitions!A:T,20,FALSE)</f>
        <v>isActiveDevice</v>
      </c>
      <c r="E219" s="81" t="str">
        <f>VLOOKUP(A219,Fielddefinitions!A:P,16,FALSE)</f>
        <v>No</v>
      </c>
      <c r="F219" s="160" t="s">
        <v>1698</v>
      </c>
      <c r="G219" s="160" t="s">
        <v>1698</v>
      </c>
      <c r="H219" s="160" t="s">
        <v>1698</v>
      </c>
      <c r="I219" s="160"/>
      <c r="J219" s="160" t="s">
        <v>1698</v>
      </c>
      <c r="K219" s="160" t="s">
        <v>1698</v>
      </c>
      <c r="L219" s="160"/>
      <c r="M219" s="160" t="s">
        <v>1698</v>
      </c>
      <c r="N219" s="85"/>
      <c r="O219" s="85"/>
      <c r="P219" s="85"/>
      <c r="Q219" s="85"/>
      <c r="R219" s="85"/>
      <c r="S219" s="85"/>
    </row>
    <row r="220" spans="1:19" s="186" customFormat="1" ht="28.5" customHeight="1" x14ac:dyDescent="0.25">
      <c r="A220" s="81">
        <f>Fielddefinitions!A220</f>
        <v>6352</v>
      </c>
      <c r="B220" s="160" t="s">
        <v>1698</v>
      </c>
      <c r="C220" s="81" t="str">
        <f>VLOOKUP(A220,Fielddefinitions!A:B,2,FALSE)</f>
        <v xml:space="preserve">Is Device Intended To Administer Or Remove Medicinal Product
</v>
      </c>
      <c r="D220" s="81" t="str">
        <f>VLOOKUP(A220,Fielddefinitions!A:T,20,FALSE)</f>
        <v xml:space="preserve">isDeviceIntendedToAdministerOrRemoveMedicinalProduct
</v>
      </c>
      <c r="E220" s="81" t="str">
        <f>VLOOKUP(A220,Fielddefinitions!A:P,16,FALSE)</f>
        <v>No</v>
      </c>
      <c r="F220" s="160" t="s">
        <v>1698</v>
      </c>
      <c r="G220" s="160" t="s">
        <v>1698</v>
      </c>
      <c r="H220" s="160" t="s">
        <v>1698</v>
      </c>
      <c r="I220" s="160"/>
      <c r="J220" s="160" t="s">
        <v>1698</v>
      </c>
      <c r="K220" s="160" t="s">
        <v>1698</v>
      </c>
      <c r="L220" s="160"/>
      <c r="M220" s="160" t="s">
        <v>1698</v>
      </c>
      <c r="N220" s="85"/>
      <c r="O220" s="85"/>
      <c r="P220" s="85"/>
      <c r="Q220" s="85"/>
      <c r="R220" s="85"/>
      <c r="S220" s="85"/>
    </row>
    <row r="221" spans="1:19" s="186" customFormat="1" ht="25.5" x14ac:dyDescent="0.25">
      <c r="A221" s="81">
        <f>Fielddefinitions!A221</f>
        <v>6346</v>
      </c>
      <c r="B221" s="160" t="s">
        <v>1698</v>
      </c>
      <c r="C221" s="81" t="str">
        <f>VLOOKUP(A221,Fielddefinitions!A:B,2,FALSE)</f>
        <v xml:space="preserve">Has Device Measuring Function
</v>
      </c>
      <c r="D221" s="81" t="str">
        <f>VLOOKUP(A221,Fielddefinitions!A:T,20,FALSE)</f>
        <v>hasDeviceMeasuringFunction</v>
      </c>
      <c r="E221" s="81" t="str">
        <f>VLOOKUP(A221,Fielddefinitions!A:P,16,FALSE)</f>
        <v>No</v>
      </c>
      <c r="F221" s="160" t="s">
        <v>1698</v>
      </c>
      <c r="G221" s="160" t="s">
        <v>1698</v>
      </c>
      <c r="H221" s="160" t="s">
        <v>1698</v>
      </c>
      <c r="I221" s="160"/>
      <c r="J221" s="160" t="s">
        <v>1698</v>
      </c>
      <c r="K221" s="160" t="s">
        <v>1698</v>
      </c>
      <c r="L221" s="160"/>
      <c r="M221" s="160" t="s">
        <v>1698</v>
      </c>
      <c r="N221" s="85"/>
      <c r="O221" s="85"/>
      <c r="P221" s="85"/>
      <c r="Q221" s="85"/>
      <c r="R221" s="85"/>
      <c r="S221" s="85"/>
    </row>
    <row r="222" spans="1:19" s="186" customFormat="1" x14ac:dyDescent="0.25">
      <c r="A222" s="81">
        <f>Fielddefinitions!A222</f>
        <v>6359</v>
      </c>
      <c r="B222" s="160" t="s">
        <v>1698</v>
      </c>
      <c r="C222" s="81" t="str">
        <f>VLOOKUP(A222,Fielddefinitions!A:B,2,FALSE)</f>
        <v>Is Reusable Surgical Instrument</v>
      </c>
      <c r="D222" s="81" t="str">
        <f>VLOOKUP(A222,Fielddefinitions!A:T,20,FALSE)</f>
        <v>isReusableSurgicalInstrument</v>
      </c>
      <c r="E222" s="81" t="str">
        <f>VLOOKUP(A222,Fielddefinitions!A:P,16,FALSE)</f>
        <v>No</v>
      </c>
      <c r="F222" s="160" t="s">
        <v>1698</v>
      </c>
      <c r="G222" s="160" t="s">
        <v>1698</v>
      </c>
      <c r="H222" s="160" t="s">
        <v>1698</v>
      </c>
      <c r="I222" s="160"/>
      <c r="J222" s="160" t="s">
        <v>1698</v>
      </c>
      <c r="K222" s="160" t="s">
        <v>1698</v>
      </c>
      <c r="L222" s="160"/>
      <c r="M222" s="160" t="s">
        <v>1698</v>
      </c>
      <c r="N222" s="85"/>
      <c r="O222" s="85"/>
      <c r="P222" s="85"/>
      <c r="Q222" s="85"/>
      <c r="R222" s="85"/>
      <c r="S222" s="85"/>
    </row>
    <row r="223" spans="1:19" s="186" customFormat="1" ht="27" customHeight="1" x14ac:dyDescent="0.25">
      <c r="A223" s="81">
        <f>Fielddefinitions!A223</f>
        <v>6356</v>
      </c>
      <c r="B223" s="160" t="s">
        <v>1698</v>
      </c>
      <c r="C223" s="81" t="str">
        <f>VLOOKUP(A223,Fielddefinitions!A:B,2,FALSE)</f>
        <v>Is Device Exempt From Implant Obligations</v>
      </c>
      <c r="D223" s="81" t="str">
        <f>VLOOKUP(A223,Fielddefinitions!A:T,20,FALSE)</f>
        <v>isDeviceExemptFromImplantObligations</v>
      </c>
      <c r="E223" s="81" t="str">
        <f>VLOOKUP(A223,Fielddefinitions!A:P,16,FALSE)</f>
        <v>No</v>
      </c>
      <c r="F223" s="160" t="s">
        <v>1698</v>
      </c>
      <c r="G223" s="160" t="s">
        <v>1698</v>
      </c>
      <c r="H223" s="160" t="s">
        <v>1698</v>
      </c>
      <c r="I223" s="160"/>
      <c r="J223" s="160" t="s">
        <v>1698</v>
      </c>
      <c r="K223" s="160" t="s">
        <v>1698</v>
      </c>
      <c r="L223" s="160"/>
      <c r="M223" s="160" t="s">
        <v>1698</v>
      </c>
      <c r="N223" s="85"/>
      <c r="O223" s="85"/>
      <c r="P223" s="85"/>
      <c r="Q223" s="85"/>
      <c r="R223" s="85"/>
      <c r="S223" s="85"/>
    </row>
    <row r="224" spans="1:19" s="186" customFormat="1" x14ac:dyDescent="0.25">
      <c r="A224" s="81">
        <f>Fielddefinitions!A224</f>
        <v>6384</v>
      </c>
      <c r="B224" s="160" t="s">
        <v>1698</v>
      </c>
      <c r="C224" s="81" t="str">
        <f>VLOOKUP(A224,Fielddefinitions!A:B,2,FALSE)</f>
        <v>Does Trade Item Contain Animal Tissue</v>
      </c>
      <c r="D224" s="81" t="str">
        <f>VLOOKUP(A224,Fielddefinitions!A:T,20,FALSE)</f>
        <v>doesTradeItemContainAnimalTissue</v>
      </c>
      <c r="E224" s="81" t="str">
        <f>VLOOKUP(A224,Fielddefinitions!A:P,16,FALSE)</f>
        <v>No</v>
      </c>
      <c r="F224" s="160" t="s">
        <v>1698</v>
      </c>
      <c r="G224" s="160" t="s">
        <v>1698</v>
      </c>
      <c r="H224" s="160" t="s">
        <v>1698</v>
      </c>
      <c r="I224" s="160"/>
      <c r="J224" s="160" t="s">
        <v>1698</v>
      </c>
      <c r="K224" s="160" t="s">
        <v>1698</v>
      </c>
      <c r="L224" s="160"/>
      <c r="M224" s="160" t="s">
        <v>1698</v>
      </c>
      <c r="N224" s="85"/>
      <c r="O224" s="85"/>
      <c r="P224" s="85"/>
      <c r="Q224" s="85"/>
      <c r="R224" s="85"/>
      <c r="S224" s="85"/>
    </row>
    <row r="225" spans="1:19" s="186" customFormat="1" x14ac:dyDescent="0.25">
      <c r="A225" s="81">
        <f>Fielddefinitions!A225</f>
        <v>6383</v>
      </c>
      <c r="B225" s="160" t="s">
        <v>1698</v>
      </c>
      <c r="C225" s="81" t="str">
        <f>VLOOKUP(A225,Fielddefinitions!A:B,2,FALSE)</f>
        <v>Does Trade Item Contain Microbial Substance</v>
      </c>
      <c r="D225" s="81" t="str">
        <f>VLOOKUP(A225,Fielddefinitions!A:T,20,FALSE)</f>
        <v>doesTradeItemContainMicrobialSubstance</v>
      </c>
      <c r="E225" s="81" t="str">
        <f>VLOOKUP(A225,Fielddefinitions!A:P,16,FALSE)</f>
        <v>No</v>
      </c>
      <c r="F225" s="160" t="s">
        <v>1698</v>
      </c>
      <c r="G225" s="160" t="s">
        <v>1698</v>
      </c>
      <c r="H225" s="160" t="s">
        <v>1698</v>
      </c>
      <c r="I225" s="160"/>
      <c r="J225" s="160" t="s">
        <v>1698</v>
      </c>
      <c r="K225" s="160" t="s">
        <v>1698</v>
      </c>
      <c r="L225" s="160"/>
      <c r="M225" s="160" t="s">
        <v>1698</v>
      </c>
      <c r="N225" s="85"/>
      <c r="O225" s="85"/>
      <c r="P225" s="85"/>
      <c r="Q225" s="85"/>
      <c r="R225" s="85"/>
      <c r="S225" s="85"/>
    </row>
    <row r="226" spans="1:19" s="186" customFormat="1" x14ac:dyDescent="0.25">
      <c r="A226" s="81">
        <f>Fielddefinitions!A226</f>
        <v>6353</v>
      </c>
      <c r="B226" s="160" t="s">
        <v>1698</v>
      </c>
      <c r="C226" s="81" t="str">
        <f>VLOOKUP(A226,Fielddefinitions!A:B,2,FALSE)</f>
        <v>Is Device Medicinal Product</v>
      </c>
      <c r="D226" s="81" t="str">
        <f>VLOOKUP(A226,Fielddefinitions!A:T,20,FALSE)</f>
        <v>isDeviceMedicinalProduct</v>
      </c>
      <c r="E226" s="81" t="str">
        <f>VLOOKUP(A226,Fielddefinitions!A:P,16,FALSE)</f>
        <v>No</v>
      </c>
      <c r="F226" s="160" t="s">
        <v>1698</v>
      </c>
      <c r="G226" s="160" t="s">
        <v>1698</v>
      </c>
      <c r="H226" s="160" t="s">
        <v>1698</v>
      </c>
      <c r="I226" s="160"/>
      <c r="J226" s="160" t="s">
        <v>1698</v>
      </c>
      <c r="K226" s="160" t="s">
        <v>1698</v>
      </c>
      <c r="L226" s="160"/>
      <c r="M226" s="160" t="s">
        <v>1698</v>
      </c>
      <c r="N226" s="85"/>
      <c r="O226" s="85"/>
      <c r="P226" s="85"/>
      <c r="Q226" s="85"/>
      <c r="R226" s="85"/>
      <c r="S226" s="85"/>
    </row>
    <row r="227" spans="1:19" s="186" customFormat="1" ht="28.5" customHeight="1" x14ac:dyDescent="0.25">
      <c r="A227" s="81">
        <f>Fielddefinitions!A227</f>
        <v>1433</v>
      </c>
      <c r="B227" s="160" t="s">
        <v>1698</v>
      </c>
      <c r="C227" s="81" t="str">
        <f>VLOOKUP(A227,Fielddefinitions!A:B,2,FALSE)</f>
        <v>Does Trade Item Contain Human Blood Derivative</v>
      </c>
      <c r="D227" s="81" t="str">
        <f>VLOOKUP(A227,Fielddefinitions!A:T,20,FALSE)</f>
        <v>doesTradeItemContainHumanBloodDerivative</v>
      </c>
      <c r="E227" s="81" t="str">
        <f>VLOOKUP(A227,Fielddefinitions!A:P,16,FALSE)</f>
        <v>No</v>
      </c>
      <c r="F227" s="160" t="s">
        <v>1698</v>
      </c>
      <c r="G227" s="160" t="s">
        <v>1698</v>
      </c>
      <c r="H227" s="160" t="s">
        <v>1698</v>
      </c>
      <c r="I227" s="160"/>
      <c r="J227" s="160" t="s">
        <v>1698</v>
      </c>
      <c r="K227" s="160" t="s">
        <v>1698</v>
      </c>
      <c r="L227" s="160"/>
      <c r="M227" s="160" t="s">
        <v>1698</v>
      </c>
      <c r="N227" s="85"/>
      <c r="O227" s="85"/>
      <c r="P227" s="85"/>
      <c r="Q227" s="85"/>
      <c r="R227" s="85"/>
      <c r="S227" s="85"/>
    </row>
    <row r="228" spans="1:19" s="186" customFormat="1" x14ac:dyDescent="0.25">
      <c r="A228" s="81">
        <f>Fielddefinitions!A228</f>
        <v>6364</v>
      </c>
      <c r="B228" s="160" t="s">
        <v>1698</v>
      </c>
      <c r="C228" s="81" t="str">
        <f>VLOOKUP(A228,Fielddefinitions!A:B,2,FALSE)</f>
        <v>UDI Production Identifier Type Code</v>
      </c>
      <c r="D228" s="81" t="str">
        <f>VLOOKUP(A228,Fielddefinitions!A:T,20,FALSE)</f>
        <v>uDIProductionIdentifierTypeCode</v>
      </c>
      <c r="E228" s="81" t="str">
        <f>VLOOKUP(A228,Fielddefinitions!A:P,16,FALSE)</f>
        <v>No</v>
      </c>
      <c r="F228" s="160" t="s">
        <v>1698</v>
      </c>
      <c r="G228" s="160" t="s">
        <v>1698</v>
      </c>
      <c r="H228" s="160" t="s">
        <v>1698</v>
      </c>
      <c r="I228" s="160"/>
      <c r="J228" s="160" t="s">
        <v>1698</v>
      </c>
      <c r="K228" s="160" t="s">
        <v>1698</v>
      </c>
      <c r="L228" s="160"/>
      <c r="M228" s="160" t="s">
        <v>1698</v>
      </c>
      <c r="N228" s="85"/>
      <c r="O228" s="85"/>
      <c r="P228" s="85"/>
      <c r="Q228" s="85"/>
      <c r="R228" s="85"/>
      <c r="S228" s="85"/>
    </row>
    <row r="229" spans="1:19" s="186" customFormat="1" x14ac:dyDescent="0.25">
      <c r="A229" s="81">
        <f>Fielddefinitions!A229</f>
        <v>6358</v>
      </c>
      <c r="B229" s="160" t="s">
        <v>1698</v>
      </c>
      <c r="C229" s="81" t="str">
        <f>VLOOKUP(A229,Fielddefinitions!A:B,2,FALSE)</f>
        <v>Is Reprocessed Single Use Device</v>
      </c>
      <c r="D229" s="81" t="str">
        <f>VLOOKUP(A229,Fielddefinitions!A:T,20,FALSE)</f>
        <v>isReprocessedSingleUseDevice</v>
      </c>
      <c r="E229" s="81" t="str">
        <f>VLOOKUP(A229,Fielddefinitions!A:P,16,FALSE)</f>
        <v>No</v>
      </c>
      <c r="F229" s="160" t="s">
        <v>1698</v>
      </c>
      <c r="G229" s="160" t="s">
        <v>1698</v>
      </c>
      <c r="H229" s="160" t="s">
        <v>1698</v>
      </c>
      <c r="I229" s="160"/>
      <c r="J229" s="160" t="s">
        <v>1698</v>
      </c>
      <c r="K229" s="160" t="s">
        <v>1698</v>
      </c>
      <c r="L229" s="160"/>
      <c r="M229" s="160" t="s">
        <v>1698</v>
      </c>
      <c r="N229" s="85"/>
      <c r="O229" s="85"/>
      <c r="P229" s="85"/>
      <c r="Q229" s="85"/>
      <c r="R229" s="85"/>
      <c r="S229" s="85"/>
    </row>
    <row r="230" spans="1:19" s="186" customFormat="1" x14ac:dyDescent="0.25">
      <c r="A230" s="81">
        <f>Fielddefinitions!A230</f>
        <v>6348</v>
      </c>
      <c r="B230" s="160" t="s">
        <v>1698</v>
      </c>
      <c r="C230" s="81" t="str">
        <f>VLOOKUP(A230,Fielddefinitions!A:B,2,FALSE)</f>
        <v>Is Device Reagent</v>
      </c>
      <c r="D230" s="81" t="str">
        <f>VLOOKUP(A230,Fielddefinitions!A:T,20,FALSE)</f>
        <v>isDeviceReagent</v>
      </c>
      <c r="E230" s="81" t="str">
        <f>VLOOKUP(A230,Fielddefinitions!A:P,16,FALSE)</f>
        <v>No</v>
      </c>
      <c r="F230" s="160" t="s">
        <v>1698</v>
      </c>
      <c r="G230" s="160" t="s">
        <v>1698</v>
      </c>
      <c r="H230" s="160" t="s">
        <v>1698</v>
      </c>
      <c r="I230" s="160"/>
      <c r="J230" s="160" t="s">
        <v>1698</v>
      </c>
      <c r="K230" s="160" t="s">
        <v>1698</v>
      </c>
      <c r="L230" s="160"/>
      <c r="M230" s="160" t="s">
        <v>1698</v>
      </c>
      <c r="N230" s="85"/>
      <c r="O230" s="85"/>
      <c r="P230" s="85"/>
      <c r="Q230" s="85"/>
      <c r="R230" s="85"/>
      <c r="S230" s="85"/>
    </row>
    <row r="231" spans="1:19" s="186" customFormat="1" x14ac:dyDescent="0.25">
      <c r="A231" s="81">
        <f>Fielddefinitions!A231</f>
        <v>6349</v>
      </c>
      <c r="B231" s="160" t="s">
        <v>1698</v>
      </c>
      <c r="C231" s="81" t="str">
        <f>VLOOKUP(A231,Fielddefinitions!A:B,2,FALSE)</f>
        <v>Is Device Companion Diagnostic</v>
      </c>
      <c r="D231" s="81" t="str">
        <f>VLOOKUP(A231,Fielddefinitions!A:T,20,FALSE)</f>
        <v>isDeviceCompanionDiagnostic</v>
      </c>
      <c r="E231" s="81" t="str">
        <f>VLOOKUP(A231,Fielddefinitions!A:P,16,FALSE)</f>
        <v>No</v>
      </c>
      <c r="F231" s="160" t="s">
        <v>1698</v>
      </c>
      <c r="G231" s="160" t="s">
        <v>1698</v>
      </c>
      <c r="H231" s="160" t="s">
        <v>1698</v>
      </c>
      <c r="I231" s="160"/>
      <c r="J231" s="160" t="s">
        <v>1698</v>
      </c>
      <c r="K231" s="160" t="s">
        <v>1698</v>
      </c>
      <c r="L231" s="160"/>
      <c r="M231" s="160" t="s">
        <v>1698</v>
      </c>
      <c r="N231" s="85"/>
      <c r="O231" s="85"/>
      <c r="P231" s="85"/>
      <c r="Q231" s="85"/>
      <c r="R231" s="85"/>
      <c r="S231" s="85"/>
    </row>
    <row r="232" spans="1:19" s="186" customFormat="1" x14ac:dyDescent="0.25">
      <c r="A232" s="81">
        <f>Fielddefinitions!A232</f>
        <v>6350</v>
      </c>
      <c r="B232" s="160" t="s">
        <v>1698</v>
      </c>
      <c r="C232" s="81" t="str">
        <f>VLOOKUP(A232,Fielddefinitions!A:B,2,FALSE)</f>
        <v>Is Device Designed For Professional Testing</v>
      </c>
      <c r="D232" s="81" t="str">
        <f>VLOOKUP(A232,Fielddefinitions!A:T,20,FALSE)</f>
        <v>isDeviceDesignedForProfessionalTesting</v>
      </c>
      <c r="E232" s="81" t="str">
        <f>VLOOKUP(A232,Fielddefinitions!A:P,16,FALSE)</f>
        <v>No</v>
      </c>
      <c r="F232" s="160" t="s">
        <v>1698</v>
      </c>
      <c r="G232" s="160" t="s">
        <v>1698</v>
      </c>
      <c r="H232" s="160" t="s">
        <v>1698</v>
      </c>
      <c r="I232" s="160"/>
      <c r="J232" s="160" t="s">
        <v>1698</v>
      </c>
      <c r="K232" s="160" t="s">
        <v>1698</v>
      </c>
      <c r="L232" s="160"/>
      <c r="M232" s="160" t="s">
        <v>1698</v>
      </c>
      <c r="N232" s="85"/>
      <c r="O232" s="85"/>
      <c r="P232" s="85"/>
      <c r="Q232" s="85"/>
      <c r="R232" s="85"/>
      <c r="S232" s="85"/>
    </row>
    <row r="233" spans="1:19" s="186" customFormat="1" x14ac:dyDescent="0.25">
      <c r="A233" s="81">
        <f>Fielddefinitions!A233</f>
        <v>6351</v>
      </c>
      <c r="B233" s="160" t="s">
        <v>1698</v>
      </c>
      <c r="C233" s="81" t="str">
        <f>VLOOKUP(A233,Fielddefinitions!A:B,2,FALSE)</f>
        <v>Is Device Instrument</v>
      </c>
      <c r="D233" s="81" t="str">
        <f>VLOOKUP(A233,Fielddefinitions!A:T,20,FALSE)</f>
        <v>isDeviceInstrument</v>
      </c>
      <c r="E233" s="81" t="str">
        <f>VLOOKUP(A233,Fielddefinitions!A:P,16,FALSE)</f>
        <v>No</v>
      </c>
      <c r="F233" s="160" t="s">
        <v>1698</v>
      </c>
      <c r="G233" s="160" t="s">
        <v>1698</v>
      </c>
      <c r="H233" s="160" t="s">
        <v>1698</v>
      </c>
      <c r="I233" s="160"/>
      <c r="J233" s="160" t="s">
        <v>1698</v>
      </c>
      <c r="K233" s="160" t="s">
        <v>1698</v>
      </c>
      <c r="L233" s="160"/>
      <c r="M233" s="160" t="s">
        <v>1698</v>
      </c>
      <c r="N233" s="85"/>
      <c r="O233" s="85"/>
      <c r="P233" s="85"/>
      <c r="Q233" s="85"/>
      <c r="R233" s="85"/>
      <c r="S233" s="85"/>
    </row>
    <row r="234" spans="1:19" s="186" customFormat="1" x14ac:dyDescent="0.25">
      <c r="A234" s="81">
        <f>Fielddefinitions!A234</f>
        <v>6354</v>
      </c>
      <c r="B234" s="160" t="s">
        <v>1698</v>
      </c>
      <c r="C234" s="81" t="str">
        <f>VLOOKUP(A234,Fielddefinitions!A:B,2,FALSE)</f>
        <v>Is Device Near Patient Testing</v>
      </c>
      <c r="D234" s="81" t="str">
        <f>VLOOKUP(A234,Fielddefinitions!A:T,20,FALSE)</f>
        <v>isDeviceNearPatientTesting</v>
      </c>
      <c r="E234" s="81" t="str">
        <f>VLOOKUP(A234,Fielddefinitions!A:P,16,FALSE)</f>
        <v>No</v>
      </c>
      <c r="F234" s="160" t="s">
        <v>1698</v>
      </c>
      <c r="G234" s="160" t="s">
        <v>1698</v>
      </c>
      <c r="H234" s="160" t="s">
        <v>1698</v>
      </c>
      <c r="I234" s="160"/>
      <c r="J234" s="160" t="s">
        <v>1698</v>
      </c>
      <c r="K234" s="160" t="s">
        <v>1698</v>
      </c>
      <c r="L234" s="160"/>
      <c r="M234" s="160" t="s">
        <v>1698</v>
      </c>
      <c r="N234" s="85"/>
      <c r="O234" s="85"/>
      <c r="P234" s="85"/>
      <c r="Q234" s="85"/>
      <c r="R234" s="85"/>
      <c r="S234" s="85"/>
    </row>
    <row r="235" spans="1:19" s="186" customFormat="1" x14ac:dyDescent="0.25">
      <c r="A235" s="81">
        <f>Fielddefinitions!A235</f>
        <v>6355</v>
      </c>
      <c r="B235" s="160" t="s">
        <v>1698</v>
      </c>
      <c r="C235" s="81" t="str">
        <f>VLOOKUP(A235,Fielddefinitions!A:B,2,FALSE)</f>
        <v>Is Device Patient Self Testing</v>
      </c>
      <c r="D235" s="81" t="str">
        <f>VLOOKUP(A235,Fielddefinitions!A:T,20,FALSE)</f>
        <v>isDevicePatientSelfTesting</v>
      </c>
      <c r="E235" s="81" t="str">
        <f>VLOOKUP(A235,Fielddefinitions!A:P,16,FALSE)</f>
        <v>No</v>
      </c>
      <c r="F235" s="160" t="s">
        <v>1698</v>
      </c>
      <c r="G235" s="160" t="s">
        <v>1698</v>
      </c>
      <c r="H235" s="160" t="s">
        <v>1698</v>
      </c>
      <c r="I235" s="160"/>
      <c r="J235" s="160" t="s">
        <v>1698</v>
      </c>
      <c r="K235" s="160" t="s">
        <v>1698</v>
      </c>
      <c r="L235" s="160"/>
      <c r="M235" s="160" t="s">
        <v>1698</v>
      </c>
      <c r="N235" s="85"/>
      <c r="O235" s="85"/>
      <c r="P235" s="85"/>
      <c r="Q235" s="85"/>
      <c r="R235" s="85"/>
      <c r="S235" s="85"/>
    </row>
    <row r="236" spans="1:19" s="186" customFormat="1" x14ac:dyDescent="0.25">
      <c r="A236" s="81">
        <f>Fielddefinitions!A236</f>
        <v>6357</v>
      </c>
      <c r="B236" s="160" t="s">
        <v>1698</v>
      </c>
      <c r="C236" s="81" t="str">
        <f>VLOOKUP(A236,Fielddefinitions!A:B,2,FALSE)</f>
        <v>Is New Device</v>
      </c>
      <c r="D236" s="81" t="str">
        <f>VLOOKUP(A236,Fielddefinitions!A:T,20,FALSE)</f>
        <v>isNewDevice</v>
      </c>
      <c r="E236" s="81" t="str">
        <f>VLOOKUP(A236,Fielddefinitions!A:P,16,FALSE)</f>
        <v>No</v>
      </c>
      <c r="F236" s="160" t="s">
        <v>1698</v>
      </c>
      <c r="G236" s="160" t="s">
        <v>1698</v>
      </c>
      <c r="H236" s="160" t="s">
        <v>1698</v>
      </c>
      <c r="I236" s="160"/>
      <c r="J236" s="160" t="s">
        <v>1698</v>
      </c>
      <c r="K236" s="160" t="s">
        <v>1698</v>
      </c>
      <c r="L236" s="160"/>
      <c r="M236" s="160" t="s">
        <v>1698</v>
      </c>
      <c r="N236" s="85"/>
      <c r="O236" s="85"/>
      <c r="P236" s="85"/>
      <c r="Q236" s="85"/>
      <c r="R236" s="85"/>
      <c r="S236" s="85"/>
    </row>
    <row r="237" spans="1:19" s="186" customFormat="1" ht="25.5" x14ac:dyDescent="0.25">
      <c r="A237" s="81">
        <f>Fielddefinitions!A237</f>
        <v>6365</v>
      </c>
      <c r="B237" s="160" t="s">
        <v>1698</v>
      </c>
      <c r="C237" s="81" t="str">
        <f>VLOOKUP(A237,Fielddefinitions!A:B,2,FALSE)</f>
        <v>System Or Procedure Pack Medical Purpose Description</v>
      </c>
      <c r="D237" s="81" t="str">
        <f>VLOOKUP(A237,Fielddefinitions!A:T,20,FALSE)</f>
        <v>systemOrProcedurePackMedicalPurposeDescription</v>
      </c>
      <c r="E237" s="81" t="str">
        <f>VLOOKUP(A237,Fielddefinitions!A:P,16,FALSE)</f>
        <v>No</v>
      </c>
      <c r="F237" s="160" t="s">
        <v>1698</v>
      </c>
      <c r="G237" s="160" t="s">
        <v>1698</v>
      </c>
      <c r="H237" s="160" t="s">
        <v>1698</v>
      </c>
      <c r="I237" s="160"/>
      <c r="J237" s="160" t="s">
        <v>1698</v>
      </c>
      <c r="K237" s="160" t="s">
        <v>1698</v>
      </c>
      <c r="L237" s="160"/>
      <c r="M237" s="160" t="s">
        <v>1698</v>
      </c>
      <c r="N237" s="85"/>
      <c r="O237" s="85"/>
      <c r="P237" s="85"/>
      <c r="Q237" s="85"/>
      <c r="R237" s="85"/>
      <c r="S237" s="85"/>
    </row>
    <row r="238" spans="1:19" s="186" customFormat="1" ht="25.5" x14ac:dyDescent="0.25">
      <c r="A238" s="81">
        <f>Fielddefinitions!A238</f>
        <v>6366</v>
      </c>
      <c r="B238" s="160" t="s">
        <v>1698</v>
      </c>
      <c r="C238" s="81" t="str">
        <f>VLOOKUP(A238,Fielddefinitions!A:B,2,FALSE)</f>
        <v>System Or Procedure Pack Medical Purpose Description - Language Code</v>
      </c>
      <c r="D238" s="81" t="str">
        <f>VLOOKUP(A238,Fielddefinitions!A:T,20,FALSE)</f>
        <v>systemOrProcedurePackMedicalPurposeDescription/@languageCode</v>
      </c>
      <c r="E238" s="81" t="str">
        <f>VLOOKUP(A238,Fielddefinitions!A:P,16,FALSE)</f>
        <v>No</v>
      </c>
      <c r="F238" s="160" t="s">
        <v>1698</v>
      </c>
      <c r="G238" s="160" t="s">
        <v>1698</v>
      </c>
      <c r="H238" s="160" t="s">
        <v>1698</v>
      </c>
      <c r="I238" s="160"/>
      <c r="J238" s="160" t="s">
        <v>1698</v>
      </c>
      <c r="K238" s="160" t="s">
        <v>1698</v>
      </c>
      <c r="L238" s="160"/>
      <c r="M238" s="160" t="s">
        <v>1698</v>
      </c>
      <c r="N238" s="85"/>
      <c r="O238" s="85"/>
      <c r="P238" s="85"/>
      <c r="Q238" s="85"/>
      <c r="R238" s="85"/>
      <c r="S238" s="85"/>
    </row>
    <row r="239" spans="1:19" s="186" customFormat="1" x14ac:dyDescent="0.25">
      <c r="A239" s="81">
        <f>Fielddefinitions!A239</f>
        <v>6362</v>
      </c>
      <c r="B239" s="160" t="s">
        <v>1698</v>
      </c>
      <c r="C239" s="81" t="str">
        <f>VLOOKUP(A239,Fielddefinitions!A:B,2,FALSE)</f>
        <v>System Or Procedure Pack Type Code</v>
      </c>
      <c r="D239" s="81" t="str">
        <f>VLOOKUP(A239,Fielddefinitions!A:T,20,FALSE)</f>
        <v>systemOrProcedurePackTypeCode</v>
      </c>
      <c r="E239" s="81" t="str">
        <f>VLOOKUP(A239,Fielddefinitions!A:P,16,FALSE)</f>
        <v>No</v>
      </c>
      <c r="F239" s="160" t="s">
        <v>1698</v>
      </c>
      <c r="G239" s="160" t="s">
        <v>1698</v>
      </c>
      <c r="H239" s="160" t="s">
        <v>1698</v>
      </c>
      <c r="I239" s="160"/>
      <c r="J239" s="160" t="s">
        <v>1698</v>
      </c>
      <c r="K239" s="160" t="s">
        <v>1698</v>
      </c>
      <c r="L239" s="160"/>
      <c r="M239" s="160" t="s">
        <v>1698</v>
      </c>
      <c r="N239" s="85"/>
      <c r="O239" s="85"/>
      <c r="P239" s="85"/>
      <c r="Q239" s="85"/>
      <c r="R239" s="85"/>
      <c r="S239" s="85"/>
    </row>
    <row r="240" spans="1:19" s="186" customFormat="1" x14ac:dyDescent="0.25">
      <c r="A240" s="81">
        <f>Fielddefinitions!A240</f>
        <v>6360</v>
      </c>
      <c r="B240" s="160" t="s">
        <v>1698</v>
      </c>
      <c r="C240" s="81" t="str">
        <f>VLOOKUP(A240,Fielddefinitions!A:B,2,FALSE)</f>
        <v>Multi Component Device Type Code</v>
      </c>
      <c r="D240" s="81" t="str">
        <f>VLOOKUP(A240,Fielddefinitions!A:T,20,FALSE)</f>
        <v>multiComponentDeviceTypeCode</v>
      </c>
      <c r="E240" s="81" t="str">
        <f>VLOOKUP(A240,Fielddefinitions!A:P,16,FALSE)</f>
        <v>No</v>
      </c>
      <c r="F240" s="160" t="s">
        <v>1698</v>
      </c>
      <c r="G240" s="160" t="s">
        <v>1698</v>
      </c>
      <c r="H240" s="160" t="s">
        <v>1698</v>
      </c>
      <c r="I240" s="160"/>
      <c r="J240" s="160" t="s">
        <v>1698</v>
      </c>
      <c r="K240" s="160" t="s">
        <v>1698</v>
      </c>
      <c r="L240" s="160"/>
      <c r="M240" s="160" t="s">
        <v>1698</v>
      </c>
      <c r="N240" s="85"/>
      <c r="O240" s="85"/>
      <c r="P240" s="85"/>
      <c r="Q240" s="85"/>
      <c r="R240" s="85"/>
      <c r="S240" s="85"/>
    </row>
    <row r="241" spans="1:19" s="186" customFormat="1" x14ac:dyDescent="0.25">
      <c r="A241" s="81">
        <f>Fielddefinitions!A241</f>
        <v>6361</v>
      </c>
      <c r="B241" s="160" t="s">
        <v>1698</v>
      </c>
      <c r="C241" s="81" t="str">
        <f>VLOOKUP(A241,Fielddefinitions!A:B,2,FALSE)</f>
        <v>Special Device Type Code</v>
      </c>
      <c r="D241" s="81" t="str">
        <f>VLOOKUP(A241,Fielddefinitions!A:T,20,FALSE)</f>
        <v>specialDeviceTypeCode</v>
      </c>
      <c r="E241" s="81" t="str">
        <f>VLOOKUP(A241,Fielddefinitions!A:P,16,FALSE)</f>
        <v>No</v>
      </c>
      <c r="F241" s="160" t="s">
        <v>1698</v>
      </c>
      <c r="G241" s="160" t="s">
        <v>1698</v>
      </c>
      <c r="H241" s="160" t="s">
        <v>1698</v>
      </c>
      <c r="I241" s="160"/>
      <c r="J241" s="160" t="s">
        <v>1698</v>
      </c>
      <c r="K241" s="160" t="s">
        <v>1698</v>
      </c>
      <c r="L241" s="160"/>
      <c r="M241" s="160" t="s">
        <v>1698</v>
      </c>
      <c r="N241" s="85"/>
      <c r="O241" s="85"/>
      <c r="P241" s="85"/>
      <c r="Q241" s="85"/>
      <c r="R241" s="85"/>
      <c r="S241" s="85"/>
    </row>
    <row r="242" spans="1:19" s="186" customFormat="1" x14ac:dyDescent="0.25">
      <c r="A242" s="81">
        <f>Fielddefinitions!A242</f>
        <v>6345</v>
      </c>
      <c r="B242" s="160" t="s">
        <v>1698</v>
      </c>
      <c r="C242" s="81" t="str">
        <f>VLOOKUP(A242,Fielddefinitions!A:B,2,FALSE)</f>
        <v>Annex X V I Intended Purpose Type Code</v>
      </c>
      <c r="D242" s="81" t="str">
        <f>VLOOKUP(A242,Fielddefinitions!A:T,20,FALSE)</f>
        <v>annexXVIintendedPurposeTypeCode</v>
      </c>
      <c r="E242" s="81" t="str">
        <f>VLOOKUP(A242,Fielddefinitions!A:P,16,FALSE)</f>
        <v>No</v>
      </c>
      <c r="F242" s="160" t="s">
        <v>1698</v>
      </c>
      <c r="G242" s="160" t="s">
        <v>1698</v>
      </c>
      <c r="H242" s="160" t="s">
        <v>1698</v>
      </c>
      <c r="I242" s="160"/>
      <c r="J242" s="160" t="s">
        <v>1698</v>
      </c>
      <c r="K242" s="160" t="s">
        <v>1698</v>
      </c>
      <c r="L242" s="160"/>
      <c r="M242" s="160" t="s">
        <v>1698</v>
      </c>
      <c r="N242" s="85"/>
      <c r="O242" s="85"/>
      <c r="P242" s="85"/>
      <c r="Q242" s="85"/>
      <c r="R242" s="85"/>
      <c r="S242" s="85"/>
    </row>
    <row r="243" spans="1:19" s="186" customFormat="1" x14ac:dyDescent="0.25">
      <c r="A243" s="81">
        <f>Fielddefinitions!A243</f>
        <v>6363</v>
      </c>
      <c r="B243" s="160" t="s">
        <v>1698</v>
      </c>
      <c r="C243" s="81" t="str">
        <f>VLOOKUP(A243,Fielddefinitions!A:B,2,FALSE)</f>
        <v>E U Medical Device Status Code</v>
      </c>
      <c r="D243" s="81" t="str">
        <f>VLOOKUP(A243,Fielddefinitions!A:T,20,FALSE)</f>
        <v>eUMedicalDeviceStatusCode</v>
      </c>
      <c r="E243" s="81" t="str">
        <f>VLOOKUP(A243,Fielddefinitions!A:P,16,FALSE)</f>
        <v>No</v>
      </c>
      <c r="F243" s="160" t="s">
        <v>1698</v>
      </c>
      <c r="G243" s="160" t="s">
        <v>1698</v>
      </c>
      <c r="H243" s="160" t="s">
        <v>1698</v>
      </c>
      <c r="I243" s="160"/>
      <c r="J243" s="160" t="s">
        <v>1698</v>
      </c>
      <c r="K243" s="160" t="s">
        <v>1698</v>
      </c>
      <c r="L243" s="160"/>
      <c r="M243" s="160" t="s">
        <v>1698</v>
      </c>
      <c r="N243" s="85"/>
      <c r="O243" s="85"/>
      <c r="P243" s="85"/>
      <c r="Q243" s="85"/>
      <c r="R243" s="85"/>
      <c r="S243" s="85"/>
    </row>
    <row r="244" spans="1:19" s="186" customFormat="1" x14ac:dyDescent="0.25">
      <c r="A244" s="81">
        <f>Fielddefinitions!A244</f>
        <v>6370</v>
      </c>
      <c r="B244" s="160" t="s">
        <v>1698</v>
      </c>
      <c r="C244" s="81" t="str">
        <f>VLOOKUP(A244,Fielddefinitions!A:B,2,FALSE)</f>
        <v>E U Medical Device Sub Status Code</v>
      </c>
      <c r="D244" s="81" t="str">
        <f>VLOOKUP(A244,Fielddefinitions!A:T,20,FALSE)</f>
        <v>eUMedicalDeviceSubStatusCode</v>
      </c>
      <c r="E244" s="81" t="str">
        <f>VLOOKUP(A244,Fielddefinitions!A:P,16,FALSE)</f>
        <v>No</v>
      </c>
      <c r="F244" s="160" t="s">
        <v>1698</v>
      </c>
      <c r="G244" s="160" t="s">
        <v>1698</v>
      </c>
      <c r="H244" s="160" t="s">
        <v>1698</v>
      </c>
      <c r="I244" s="160"/>
      <c r="J244" s="160" t="s">
        <v>1698</v>
      </c>
      <c r="K244" s="160" t="s">
        <v>1698</v>
      </c>
      <c r="L244" s="160"/>
      <c r="M244" s="160" t="s">
        <v>1698</v>
      </c>
      <c r="N244" s="85"/>
      <c r="O244" s="85"/>
      <c r="P244" s="85"/>
      <c r="Q244" s="85"/>
      <c r="R244" s="85"/>
      <c r="S244" s="85"/>
    </row>
    <row r="245" spans="1:19" s="186" customFormat="1" x14ac:dyDescent="0.25">
      <c r="A245" s="81">
        <f>Fielddefinitions!A245</f>
        <v>6368</v>
      </c>
      <c r="B245" s="160" t="s">
        <v>1698</v>
      </c>
      <c r="C245" s="81" t="str">
        <f>VLOOKUP(A245,Fielddefinitions!A:B,2,FALSE)</f>
        <v>Device Sub Status End Date Time</v>
      </c>
      <c r="D245" s="81" t="str">
        <f>VLOOKUP(A245,Fielddefinitions!A:T,20,FALSE)</f>
        <v>deviceSubStatusEndDateTime</v>
      </c>
      <c r="E245" s="81" t="str">
        <f>VLOOKUP(A245,Fielddefinitions!A:P,16,FALSE)</f>
        <v>No</v>
      </c>
      <c r="F245" s="160" t="s">
        <v>1698</v>
      </c>
      <c r="G245" s="160" t="s">
        <v>1698</v>
      </c>
      <c r="H245" s="160" t="s">
        <v>1698</v>
      </c>
      <c r="I245" s="160"/>
      <c r="J245" s="160" t="s">
        <v>1698</v>
      </c>
      <c r="K245" s="160" t="s">
        <v>1698</v>
      </c>
      <c r="L245" s="160"/>
      <c r="M245" s="160" t="s">
        <v>1698</v>
      </c>
      <c r="N245" s="85"/>
      <c r="O245" s="85"/>
      <c r="P245" s="85"/>
      <c r="Q245" s="85"/>
      <c r="R245" s="85"/>
      <c r="S245" s="85"/>
    </row>
    <row r="246" spans="1:19" s="186" customFormat="1" x14ac:dyDescent="0.25">
      <c r="A246" s="81">
        <f>Fielddefinitions!A246</f>
        <v>6369</v>
      </c>
      <c r="B246" s="160" t="s">
        <v>1698</v>
      </c>
      <c r="C246" s="81" t="str">
        <f>VLOOKUP(A246,Fielddefinitions!A:B,2,FALSE)</f>
        <v>Device Sub Status Start Date Time</v>
      </c>
      <c r="D246" s="81" t="str">
        <f>VLOOKUP(A246,Fielddefinitions!A:T,20,FALSE)</f>
        <v>deviceSubStatusStartDateTime</v>
      </c>
      <c r="E246" s="81" t="str">
        <f>VLOOKUP(A246,Fielddefinitions!A:P,16,FALSE)</f>
        <v>No</v>
      </c>
      <c r="F246" s="160" t="s">
        <v>1698</v>
      </c>
      <c r="G246" s="160" t="s">
        <v>1698</v>
      </c>
      <c r="H246" s="160" t="s">
        <v>1698</v>
      </c>
      <c r="I246" s="160"/>
      <c r="J246" s="160" t="s">
        <v>1698</v>
      </c>
      <c r="K246" s="160" t="s">
        <v>1698</v>
      </c>
      <c r="L246" s="160"/>
      <c r="M246" s="160" t="s">
        <v>1698</v>
      </c>
      <c r="N246" s="85"/>
      <c r="O246" s="85"/>
      <c r="P246" s="85"/>
      <c r="Q246" s="85"/>
      <c r="R246" s="85"/>
      <c r="S246" s="85"/>
    </row>
    <row r="247" spans="1:19" s="186" customFormat="1" x14ac:dyDescent="0.25">
      <c r="A247" s="81">
        <f>Fielddefinitions!A247</f>
        <v>6372</v>
      </c>
      <c r="B247" s="160" t="s">
        <v>1698</v>
      </c>
      <c r="C247" s="81" t="str">
        <f>VLOOKUP(A247,Fielddefinitions!A:B,2,FALSE)</f>
        <v>Recall Precision</v>
      </c>
      <c r="D247" s="81" t="str">
        <f>VLOOKUP(A247,Fielddefinitions!A:T,20,FALSE)</f>
        <v>recallPrecision</v>
      </c>
      <c r="E247" s="81" t="str">
        <f>VLOOKUP(A247,Fielddefinitions!A:P,16,FALSE)</f>
        <v>No</v>
      </c>
      <c r="F247" s="160" t="s">
        <v>1698</v>
      </c>
      <c r="G247" s="160" t="s">
        <v>1698</v>
      </c>
      <c r="H247" s="160" t="s">
        <v>1698</v>
      </c>
      <c r="I247" s="160"/>
      <c r="J247" s="160" t="s">
        <v>1698</v>
      </c>
      <c r="K247" s="160" t="s">
        <v>1698</v>
      </c>
      <c r="L247" s="160"/>
      <c r="M247" s="160" t="s">
        <v>1698</v>
      </c>
      <c r="N247" s="85"/>
      <c r="O247" s="85"/>
      <c r="P247" s="85"/>
      <c r="Q247" s="85"/>
      <c r="R247" s="85"/>
      <c r="S247" s="85"/>
    </row>
    <row r="248" spans="1:19" s="186" customFormat="1" x14ac:dyDescent="0.25">
      <c r="A248" s="81">
        <f>Fielddefinitions!A248</f>
        <v>6373</v>
      </c>
      <c r="B248" s="160" t="s">
        <v>1698</v>
      </c>
      <c r="C248" s="81" t="str">
        <f>VLOOKUP(A248,Fielddefinitions!A:B,2,FALSE)</f>
        <v>Recall Precision - Language Code</v>
      </c>
      <c r="D248" s="81" t="str">
        <f>VLOOKUP(A248,Fielddefinitions!A:T,20,FALSE)</f>
        <v>recallPrecision/@languageCode</v>
      </c>
      <c r="E248" s="81" t="str">
        <f>VLOOKUP(A248,Fielddefinitions!A:P,16,FALSE)</f>
        <v>No</v>
      </c>
      <c r="F248" s="160" t="s">
        <v>1698</v>
      </c>
      <c r="G248" s="160" t="s">
        <v>1698</v>
      </c>
      <c r="H248" s="160" t="s">
        <v>1698</v>
      </c>
      <c r="I248" s="160"/>
      <c r="J248" s="160" t="s">
        <v>1698</v>
      </c>
      <c r="K248" s="160" t="s">
        <v>1698</v>
      </c>
      <c r="L248" s="160"/>
      <c r="M248" s="160" t="s">
        <v>1698</v>
      </c>
      <c r="N248" s="85"/>
      <c r="O248" s="85"/>
      <c r="P248" s="85"/>
      <c r="Q248" s="85"/>
      <c r="R248" s="85"/>
      <c r="S248" s="85"/>
    </row>
    <row r="249" spans="1:19" s="186" customFormat="1" x14ac:dyDescent="0.25">
      <c r="A249" s="81">
        <f>Fielddefinitions!A249</f>
        <v>6371</v>
      </c>
      <c r="B249" s="160" t="s">
        <v>1698</v>
      </c>
      <c r="C249" s="81" t="str">
        <f>VLOOKUP(A249,Fielddefinitions!A:B,2,FALSE)</f>
        <v>Recall Scope Type Code</v>
      </c>
      <c r="D249" s="81" t="str">
        <f>VLOOKUP(A249,Fielddefinitions!A:T,20,FALSE)</f>
        <v>recallScopeTypeCode</v>
      </c>
      <c r="E249" s="81" t="str">
        <f>VLOOKUP(A249,Fielddefinitions!A:P,16,FALSE)</f>
        <v>No</v>
      </c>
      <c r="F249" s="160" t="s">
        <v>1698</v>
      </c>
      <c r="G249" s="160" t="s">
        <v>1698</v>
      </c>
      <c r="H249" s="160" t="s">
        <v>1698</v>
      </c>
      <c r="I249" s="160"/>
      <c r="J249" s="160" t="s">
        <v>1698</v>
      </c>
      <c r="K249" s="160" t="s">
        <v>1698</v>
      </c>
      <c r="L249" s="160"/>
      <c r="M249" s="160" t="s">
        <v>1698</v>
      </c>
      <c r="N249" s="85"/>
      <c r="O249" s="85"/>
      <c r="P249" s="85"/>
      <c r="Q249" s="85"/>
      <c r="R249" s="85"/>
      <c r="S249" s="85"/>
    </row>
  </sheetData>
  <sheetProtection insertColumns="0" insertRows="0" deleteColumns="0" deleteRows="0" sort="0" autoFilter="0"/>
  <autoFilter ref="A4:S249" xr:uid="{00000000-0001-0000-0500-000000000000}"/>
  <mergeCells count="5">
    <mergeCell ref="A1:C1"/>
    <mergeCell ref="A2:C2"/>
    <mergeCell ref="Q1:Q3"/>
    <mergeCell ref="R1:R3"/>
    <mergeCell ref="N1:P2"/>
  </mergeCells>
  <hyperlinks>
    <hyperlink ref="S33" r:id="rId1" display="Codelijst: http://apps.gs1.org/GDD/TradeItemDateOnPackagingTypeCode" xr:uid="{7EA49889-86FA-49D9-A0E3-3406B741D4AB}"/>
    <hyperlink ref="S38" r:id="rId2" xr:uid="{811E1E20-9776-4C3B-96F2-5BD68DCBA934}"/>
    <hyperlink ref="S72" r:id="rId3" xr:uid="{B3A3B3F5-315E-4675-B1A5-8F353C72E00C}"/>
    <hyperlink ref="S39" r:id="rId4" display="Multiple values are possible.Codelist: http://apps.gs1.org/GDD/bms/GDSN_3.1.15/Pages/bieDetails.aspx?semanticURN=urn:gs1:gdd:bie:TradeItemSterilityInformation.initialManufacturerSterilisationCode" xr:uid="{7D14F83D-8D4F-41A6-8612-93D2A386A40C}"/>
    <hyperlink ref="S40" r:id="rId5" display="Multiple values are possible.Codelist: http://apps.gs1.org/GDD/bms/GDSN_31/Pages/bieDetails.aspx?semanticURN=urn:gs1:gdd:bie:TradeItemSterilityInformation.initialSterilisationPriorToUseCode" xr:uid="{374F9B12-ACD0-4C74-B14A-CC4C76FBE669}"/>
    <hyperlink ref="S41" r:id="rId6" xr:uid="{1443AC03-4777-4463-A442-4FBAFD460FD4}"/>
    <hyperlink ref="S32" r:id="rId7" xr:uid="{9C2156D9-0732-45A4-8CE5-4D8C8243ADEF}"/>
    <hyperlink ref="S8" r:id="rId8" xr:uid="{3F660F3C-6392-40F7-B50C-5F9AEA100500}"/>
    <hyperlink ref="S9" r:id="rId9" xr:uid="{ACF3A6A2-25B9-4F95-AFA8-5CFC264E4B06}"/>
    <hyperlink ref="P38" r:id="rId10" xr:uid="{1A27A713-2609-43CA-83BC-06B9E4AD85EB}"/>
    <hyperlink ref="P72" r:id="rId11" xr:uid="{4FA142C3-2552-4DD8-98E9-14D63AF01818}"/>
    <hyperlink ref="P41" r:id="rId12" xr:uid="{803BA1BD-6FC8-4CE0-9E03-64A176395AD7}"/>
    <hyperlink ref="P40" r:id="rId13" display="Meerdere waarden kiezen is mogelijk.Codelijst: http://apps.gs1.org/GDD/Pages/clDetails.aspx?semanticURN=urn:gs1:gdd:cl:SterilisationTypeCode&amp;release=2" xr:uid="{FCAAC71E-ACFE-4AF6-B030-E499DC9BAFA9}"/>
    <hyperlink ref="P39" r:id="rId14" display="Meerdere waarden kiezen is mogelijk.Codelijst: http://apps.gs1.org/GDD/Pages/clDetails.aspx?semanticURN=urn:gs1:gdd:cl:SterilisationTypeCode&amp;release=2" xr:uid="{F9082270-C253-4C24-ABEC-97AEFC207EC6}"/>
    <hyperlink ref="P33" r:id="rId15" xr:uid="{D4841062-EE48-4E9D-844D-3A509D6F56D6}"/>
    <hyperlink ref="P8" r:id="rId16" display="Codelist:_x000a_http://apps.gs1.org/GDD/bms/GDSN_3.1.15/Pages/bieDetails.aspx?semanticURN=urn:gs1:gdd:bie:TargetMarket.targetMarketCountryCode" xr:uid="{8C16758F-8836-4D75-A818-A2FC7888E2B4}"/>
    <hyperlink ref="P9" r:id="rId17" display="Codelist: _x000a_http://apps.gs1.org/GDD/bms/GDSN_3.1.15/Pages/bieDetails.aspx?semanticURN=urn:gs1:gdd:bie:TradeItem.tradeItemUnitDescriptorCode" xr:uid="{3720BAC7-533C-4C69-8B0D-CD301B4CCC3F}"/>
    <hyperlink ref="P32" r:id="rId18" display="Codelist:_x000a_http://apps.gs1.org/GDD/bms/Version3_4/Pages/bdtList.aspx?semanticURN=urn:gs1:gdd:bdt:MeasurementUnitCode " xr:uid="{48D92AD4-445A-4EBE-BF72-F891121311B1}"/>
    <hyperlink ref="P150" r:id="rId19" display="http://apps.gs1.org/GDD/Pages/clDetails.aspx?semanticURN=urn:gs1:gdd:cl:RegulationTypeCode&amp;release=9" xr:uid="{FEBEBAF0-2D61-482B-ACD6-DD13B542F30B}"/>
    <hyperlink ref="P122" r:id="rId20" display="http://apps.gs1.org/GDD/bms/GDSN_3.1.15/Pages/bieDetails.aspx?semanticURN=urn:gs1:gdd:bie:MarketingInformation.tradeItemFeatureCodeReference" xr:uid="{682B6BAD-92B2-4D12-B310-B5367203DB74}"/>
    <hyperlink ref="P120" r:id="rId21" display="http://apps.gs1.org/GDD/bms/GDSN_3.1.15/Pages/bdtList.aspx?semanticURN=urn:gs1:gdd:bdt:nutritionalClaimNutrientElementCode" xr:uid="{5849A8EA-BC1E-4771-A1DA-487E6EFC1BCD}"/>
    <hyperlink ref="P121" r:id="rId22" display="http://apps.gs1.org/GDD/bms/GDSN_3.1.15/Pages/bdtList.aspx?semanticURN=urn:gs1:gdd:bdt:NutritionalClaimTypeCode" xr:uid="{1F4007E8-9561-491A-872B-5C3C4542FA24}"/>
    <hyperlink ref="P117" r:id="rId23" display="http://apps.gs1.org/GDD/bms/GDSN_3.1.15/Pages/bieDetails.aspx?semanticURN=urn:gs1:gdd:bie:MedicalDeviceInformation.isTradeItemImplantable" xr:uid="{8D34825E-2E22-430F-BF67-0C108DC8A084}"/>
    <hyperlink ref="P24" r:id="rId24" xr:uid="{45995916-0A73-4BBE-9043-61F221996F6F}"/>
    <hyperlink ref="S30" r:id="rId25" xr:uid="{2F08B463-6067-41AF-B7F0-221B024B50D8}"/>
    <hyperlink ref="P30" r:id="rId26" xr:uid="{0F058615-C845-41D0-B01C-034938929D64}"/>
    <hyperlink ref="S24" r:id="rId27" display="Codelijst: _x000a_http://apps.gs1.org/GDD/bms/GDSN_3.1.15/Pages/bdtList.aspx?semanticURN=urn:gs1:gdd:bdt:LanguageCode" xr:uid="{8D6CA685-3610-4599-98FD-82381DDA9872}"/>
    <hyperlink ref="S117" r:id="rId28" display="http://apps.gs1.org/GDD/bms/GDSN_3.1.15/Pages/bieDetails.aspx?semanticURN=urn:gs1:gdd:bie:MedicalDeviceInformation.isTradeItemImplantable" xr:uid="{BB3346F8-A12F-427A-848C-D16F56A68977}"/>
    <hyperlink ref="S122" r:id="rId29" display="http://apps.gs1.org/GDD/bms/GDSN_3.1.15/Pages/bieDetails.aspx?semanticURN=urn:gs1:gdd:bie:MarketingInformation.tradeItemFeatureCodeReference" xr:uid="{1D6CBF01-AF09-4E92-9A78-262778B9D261}"/>
    <hyperlink ref="S123" r:id="rId30" display="http://apps.gs1.org/GDD/bms/GDSN_3.1.15/Pages/bdtList.aspx?semanticURN=urn:gs1:gdd:bdt:ReferencedFileTypeCode" xr:uid="{57472461-C90B-4C71-988B-CCE05DC85AD4}"/>
    <hyperlink ref="S120" r:id="rId31" display="http://apps.gs1.org/GDD/bms/GDSN_3.1.15/Pages/bdtList.aspx?semanticURN=urn:gs1:gdd:bdt:nutritionalClaimNutrientElementCode" xr:uid="{F21344CA-72C7-4D81-BF75-4F0E6A1D1D73}"/>
    <hyperlink ref="S121" r:id="rId32" display="http://apps.gs1.org/GDD/bms/GDSN_3.1.15/Pages/bdtList.aspx?semanticURN=urn:gs1:gdd:bdt:NutritionalClaimTypeCode" xr:uid="{A9B43E34-5221-4125-A592-78BB1FB3868C}"/>
    <hyperlink ref="S150" r:id="rId33" display="http://apps.gs1.org/GDD/bms/GDSN_3.1.15/Pages/bdtList.aspx?semanticURN=urn:gs1:gdd:bdt:RegulationTypeCode" xr:uid="{B0FE4BC2-4E9C-49AA-8CBC-94B5263FCF17}"/>
    <hyperlink ref="P7" r:id="rId34" display="Indien GPC-code gelijk is aan '(10005844) - Medical Devices' dan dient in ieder geval 1x de waarde MODEL_NUMBER of SUPPLIER_ASSIGNED gekozen te worden. _x000a_Indien GPC-code gelijk is aan '(10005845) - Pharmaceuticals' dan dient in ieder geval 1x de waarde &quot;RVG&quot;, &quot;RVH&quot; of &quot;EU_MEDICAL_PRODUCT_NUMBER&quot; gekozen te worden. _x000a_Codelijst: _x000a_http://apps.gs1.org/GDD/bms/GDSN_3.1.15/Pages/bdtList.aspx?semanticURN=urn:gs1:gdd:bdt:AdditionalTradeItemIdentificationTypeCode" xr:uid="{2D0BD437-E0F3-4044-A205-D3A822636826}"/>
    <hyperlink ref="S7" r:id="rId35" display="If GPC code is equal to '(10005844) - Medical Devices' then at least 1x the value MODEL_NUMBER or SUPPLIER_ASSIGNED should be chosen. _x000a_If GPC code is equal to '(10005845) - Pharmaceuticals' then at least 1x the value 'RVG', 'RVH' or 'EU_MEDICAL_PRODUCT_NUMBER' should be selected. _x000a_Codelist: _x000a_http://apps.gs1.org/GDD/bms/GDSN_3.1.15/Pages/bdtList.aspx?semanticURN=urn:gs1:gdd:bdt:AdditionalTradeItemIdentificationTypeCode" xr:uid="{DFBA2848-D830-4A27-AF59-25D09E3F3D9B}"/>
    <hyperlink ref="P26" r:id="rId36" xr:uid="{BB40755A-F61A-4343-937D-592BD3904FC1}"/>
    <hyperlink ref="S26" r:id="rId37" display="Codelijst: _x000a_http://apps.gs1.org/GDD/bms/GDSN_3.1.15/Pages/bdtList.aspx?semanticURN=urn:gs1:gdd:bdt:LanguageCode" xr:uid="{73EC97A8-4110-49E9-A7D5-FBCC46366F8C}"/>
    <hyperlink ref="P28" r:id="rId38" xr:uid="{8F1FAB2D-9AB5-4568-9508-45F161690E2A}"/>
    <hyperlink ref="S28" r:id="rId39" display="Codelijst: _x000a_http://apps.gs1.org/GDD/bms/GDSN_3.1.15/Pages/bdtList.aspx?semanticURN=urn:gs1:gdd:bdt:LanguageCode" xr:uid="{47A4B747-9CD7-4925-8704-22E92BF743A8}"/>
    <hyperlink ref="P125" r:id="rId40" display="https://www.gs1.nl/sectorafspraken-over-standaarden/unieke-identificatie-en-productdata-gezondheidszorg/gs1-data-3" xr:uid="{8122D2E9-13F7-42E2-8847-73A49E89AA2D}"/>
    <hyperlink ref="P124" r:id="rId41" display="https://www.gs1.nl/sectorafspraken-over-standaarden/unieke-identificatie-en-productdata-gezondheidszorg/gs1-data-3" xr:uid="{ADF929A5-FEFF-4BB1-9306-2F0369A3D15F}"/>
    <hyperlink ref="P123" r:id="rId42" display="http://apps.gs1.org/GDD/Pages/clDetails.aspx?semanticURN=urn:gs1:gdd:cl:ReferencedFileTypeCode&amp;release=1" xr:uid="{62183A99-A435-4440-90AF-5954619AD673}"/>
  </hyperlinks>
  <pageMargins left="0.7" right="0.7" top="0.75" bottom="0.75" header="0.3" footer="0.3"/>
  <pageSetup paperSize="9" orientation="portrait" r:id="rId4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S249"/>
  <sheetViews>
    <sheetView zoomScale="70" zoomScaleNormal="70" workbookViewId="0">
      <pane xSplit="2" ySplit="4" topLeftCell="C5" activePane="bottomRight" state="frozen"/>
      <selection pane="topRight" activeCell="C1" sqref="C1"/>
      <selection pane="bottomLeft" activeCell="A5" sqref="A5"/>
      <selection pane="bottomRight" sqref="A1:C1"/>
    </sheetView>
  </sheetViews>
  <sheetFormatPr defaultColWidth="56.28515625" defaultRowHeight="15" x14ac:dyDescent="0.25"/>
  <cols>
    <col min="1" max="1" width="17" style="161" customWidth="1"/>
    <col min="2" max="2" width="49.7109375" style="161" customWidth="1"/>
    <col min="3" max="3" width="41.7109375" style="161" customWidth="1"/>
    <col min="4" max="4" width="10.28515625" style="161" customWidth="1"/>
    <col min="5" max="5" width="35.42578125" style="162" customWidth="1"/>
    <col min="6" max="6" width="20.7109375" style="162" customWidth="1"/>
    <col min="7" max="7" width="56.28515625" style="162"/>
    <col min="8" max="8" width="41.7109375" style="162" customWidth="1"/>
    <col min="9" max="9" width="15.7109375" style="188" customWidth="1"/>
    <col min="10" max="10" width="16.140625" style="108" customWidth="1"/>
    <col min="11" max="11" width="25.5703125" style="108" customWidth="1"/>
    <col min="12" max="12" width="10.42578125" style="108" customWidth="1"/>
    <col min="13" max="13" width="16.28515625" style="108" customWidth="1"/>
    <col min="14" max="14" width="48.85546875" customWidth="1"/>
  </cols>
  <sheetData>
    <row r="1" spans="1:19" ht="46.5" customHeight="1" x14ac:dyDescent="0.25">
      <c r="A1" s="445" t="s">
        <v>3739</v>
      </c>
      <c r="B1" s="445"/>
      <c r="C1" s="445"/>
      <c r="D1" s="163"/>
      <c r="E1" s="188"/>
      <c r="F1" s="188"/>
      <c r="G1" s="188"/>
      <c r="H1" s="188"/>
      <c r="J1" s="188"/>
      <c r="K1" s="188"/>
      <c r="L1" s="188"/>
      <c r="M1" s="188"/>
      <c r="N1" s="297"/>
      <c r="O1" s="442"/>
      <c r="P1" s="442"/>
      <c r="Q1" s="442"/>
      <c r="R1" s="442"/>
      <c r="S1" s="442"/>
    </row>
    <row r="2" spans="1:19" ht="22.5" customHeight="1" x14ac:dyDescent="0.25">
      <c r="A2" s="446" t="s">
        <v>100</v>
      </c>
      <c r="B2" s="446"/>
      <c r="C2" s="446"/>
      <c r="D2" s="163"/>
      <c r="E2" s="188"/>
      <c r="F2" s="188"/>
      <c r="G2" s="188"/>
      <c r="H2" s="188"/>
      <c r="J2" s="188"/>
      <c r="K2" s="188"/>
      <c r="L2" s="188"/>
      <c r="M2" s="188"/>
      <c r="N2" s="297"/>
      <c r="O2" s="442"/>
      <c r="P2" s="442"/>
      <c r="Q2" s="442"/>
      <c r="R2" s="442"/>
      <c r="S2" s="442"/>
    </row>
    <row r="3" spans="1:19" ht="15.75" customHeight="1" thickBot="1" x14ac:dyDescent="0.3">
      <c r="A3" s="248"/>
      <c r="B3" s="248"/>
      <c r="C3" s="248"/>
      <c r="D3" s="248"/>
      <c r="E3" s="248"/>
      <c r="F3" s="248"/>
      <c r="G3" s="248"/>
      <c r="H3" s="248"/>
      <c r="I3" s="248"/>
      <c r="J3" s="248"/>
      <c r="K3" s="248"/>
      <c r="L3" s="248"/>
      <c r="M3" s="248"/>
      <c r="N3" s="248"/>
      <c r="O3" s="443"/>
      <c r="P3" s="443"/>
      <c r="Q3" s="443"/>
      <c r="R3" s="443"/>
      <c r="S3" s="443"/>
    </row>
    <row r="4" spans="1:19" ht="38.25" customHeight="1" x14ac:dyDescent="0.25">
      <c r="A4" s="307" t="s">
        <v>51</v>
      </c>
      <c r="B4" s="76" t="s">
        <v>53</v>
      </c>
      <c r="C4" s="76" t="s">
        <v>86</v>
      </c>
      <c r="D4" s="76" t="s">
        <v>81</v>
      </c>
      <c r="E4" s="84" t="s">
        <v>3740</v>
      </c>
      <c r="F4" s="84" t="s">
        <v>3741</v>
      </c>
      <c r="G4" s="84" t="s">
        <v>3742</v>
      </c>
      <c r="H4" s="84" t="s">
        <v>3743</v>
      </c>
      <c r="I4" s="84" t="s">
        <v>3744</v>
      </c>
      <c r="J4" s="84" t="s">
        <v>3745</v>
      </c>
      <c r="K4" s="84" t="s">
        <v>3746</v>
      </c>
      <c r="L4" s="84" t="s">
        <v>3747</v>
      </c>
      <c r="M4" s="84" t="s">
        <v>3748</v>
      </c>
      <c r="N4" s="84" t="s">
        <v>3749</v>
      </c>
    </row>
    <row r="5" spans="1:19" s="1" customFormat="1" ht="127.5" x14ac:dyDescent="0.25">
      <c r="A5" s="81">
        <f>Fielddefinitions!A5</f>
        <v>67</v>
      </c>
      <c r="B5" s="81" t="str">
        <f>VLOOKUP(A5,Fielddefinitions!A:B,2,FALSE)</f>
        <v>Trade Item Identification GTIN</v>
      </c>
      <c r="C5" s="81" t="str">
        <f>VLOOKUP(A5,Fielddefinitions!A:T,20,FALSE)</f>
        <v>gtin</v>
      </c>
      <c r="D5" s="214" t="str">
        <f>VLOOKUP(A5,Fielddefinitions!A:P,16,FALSE)</f>
        <v>Yes</v>
      </c>
      <c r="E5" s="91" t="s">
        <v>3750</v>
      </c>
      <c r="F5" s="91" t="s">
        <v>3751</v>
      </c>
      <c r="G5" s="91" t="s">
        <v>3752</v>
      </c>
      <c r="H5" s="91" t="s">
        <v>3753</v>
      </c>
      <c r="I5" s="101" t="s">
        <v>3754</v>
      </c>
      <c r="J5" s="91" t="s">
        <v>3755</v>
      </c>
      <c r="K5" s="104" t="s">
        <v>1698</v>
      </c>
      <c r="L5" s="91" t="s">
        <v>3754</v>
      </c>
      <c r="M5" s="91" t="s">
        <v>3756</v>
      </c>
      <c r="N5" s="85"/>
    </row>
    <row r="6" spans="1:19" s="1" customFormat="1" ht="242.25" x14ac:dyDescent="0.25">
      <c r="A6" s="81">
        <f>Fielddefinitions!A6</f>
        <v>68</v>
      </c>
      <c r="B6" s="81" t="str">
        <f>VLOOKUP(A6,Fielddefinitions!A:B,2,FALSE)</f>
        <v>Additional Trade Item Identification</v>
      </c>
      <c r="C6" s="81" t="str">
        <f>VLOOKUP(A6,Fielddefinitions!A:T,20,FALSE)</f>
        <v>additionalTradeItemIdentification</v>
      </c>
      <c r="D6" s="214" t="str">
        <f>VLOOKUP(A6,Fielddefinitions!A:P,16,FALSE)</f>
        <v>No</v>
      </c>
      <c r="E6" s="91" t="s">
        <v>3757</v>
      </c>
      <c r="F6" s="91" t="s">
        <v>3758</v>
      </c>
      <c r="G6" s="91" t="s">
        <v>3759</v>
      </c>
      <c r="H6" s="91" t="s">
        <v>3760</v>
      </c>
      <c r="I6" s="101" t="s">
        <v>3754</v>
      </c>
      <c r="J6" s="91" t="s">
        <v>3755</v>
      </c>
      <c r="K6" s="104" t="s">
        <v>1698</v>
      </c>
      <c r="L6" s="91" t="s">
        <v>3754</v>
      </c>
      <c r="M6" s="91" t="s">
        <v>3756</v>
      </c>
      <c r="N6" s="85" t="s">
        <v>3761</v>
      </c>
    </row>
    <row r="7" spans="1:19" s="1" customFormat="1" ht="25.5" x14ac:dyDescent="0.25">
      <c r="A7" s="81">
        <f>Fielddefinitions!A7</f>
        <v>69</v>
      </c>
      <c r="B7" s="81" t="str">
        <f>VLOOKUP(A7,Fielddefinitions!A:B,2,FALSE)</f>
        <v>Additional Trade Item Identification Type</v>
      </c>
      <c r="C7" s="81" t="str">
        <f>VLOOKUP(A7,Fielddefinitions!A:T,20,FALSE)</f>
        <v>additionalTradeItemIdentificationTypeCode</v>
      </c>
      <c r="D7" s="214" t="str">
        <f>VLOOKUP(A7,Fielddefinitions!A:P,16,FALSE)</f>
        <v>No</v>
      </c>
      <c r="E7" s="104" t="s">
        <v>1698</v>
      </c>
      <c r="F7" s="104" t="s">
        <v>1698</v>
      </c>
      <c r="G7" s="104" t="s">
        <v>1698</v>
      </c>
      <c r="H7" s="104" t="s">
        <v>1698</v>
      </c>
      <c r="I7" s="104" t="s">
        <v>1698</v>
      </c>
      <c r="J7" s="104" t="s">
        <v>1698</v>
      </c>
      <c r="K7" s="104" t="s">
        <v>1698</v>
      </c>
      <c r="L7" s="104" t="s">
        <v>1698</v>
      </c>
      <c r="M7" s="104" t="s">
        <v>1698</v>
      </c>
      <c r="N7" s="89" t="s">
        <v>3762</v>
      </c>
    </row>
    <row r="8" spans="1:19" s="1" customFormat="1" x14ac:dyDescent="0.25">
      <c r="A8" s="81">
        <f>Fielddefinitions!A8</f>
        <v>112</v>
      </c>
      <c r="B8" s="81" t="str">
        <f>VLOOKUP(A8,Fielddefinitions!A:B,2,FALSE)</f>
        <v>Target Market Country Code</v>
      </c>
      <c r="C8" s="81" t="str">
        <f>VLOOKUP(A8,Fielddefinitions!A:T,20,FALSE)</f>
        <v>targetMarketCountryCode</v>
      </c>
      <c r="D8" s="214" t="str">
        <f>VLOOKUP(A8,Fielddefinitions!A:P,16,FALSE)</f>
        <v>Yes</v>
      </c>
      <c r="E8" s="104" t="s">
        <v>1698</v>
      </c>
      <c r="F8" s="104" t="s">
        <v>1698</v>
      </c>
      <c r="G8" s="104" t="s">
        <v>1698</v>
      </c>
      <c r="H8" s="104" t="s">
        <v>1698</v>
      </c>
      <c r="I8" s="104" t="s">
        <v>1698</v>
      </c>
      <c r="J8" s="104" t="s">
        <v>1698</v>
      </c>
      <c r="K8" s="104" t="s">
        <v>1698</v>
      </c>
      <c r="L8" s="104" t="s">
        <v>1698</v>
      </c>
      <c r="M8" s="104" t="s">
        <v>1698</v>
      </c>
      <c r="N8" s="85"/>
    </row>
    <row r="9" spans="1:19" s="1" customFormat="1" x14ac:dyDescent="0.25">
      <c r="A9" s="81">
        <f>Fielddefinitions!A9</f>
        <v>66</v>
      </c>
      <c r="B9" s="81" t="str">
        <f>VLOOKUP(A9,Fielddefinitions!A:B,2,FALSE)</f>
        <v>Trade Item Unit Descriptor</v>
      </c>
      <c r="C9" s="81" t="str">
        <f>VLOOKUP(A9,Fielddefinitions!A:T,20,FALSE)</f>
        <v>tradeItemUnitDescriptorCode</v>
      </c>
      <c r="D9" s="214" t="str">
        <f>VLOOKUP(A9,Fielddefinitions!A:P,16,FALSE)</f>
        <v>Yes</v>
      </c>
      <c r="E9" s="104" t="s">
        <v>1698</v>
      </c>
      <c r="F9" s="104" t="s">
        <v>1698</v>
      </c>
      <c r="G9" s="104" t="s">
        <v>1698</v>
      </c>
      <c r="H9" s="104" t="s">
        <v>1698</v>
      </c>
      <c r="I9" s="104" t="s">
        <v>1698</v>
      </c>
      <c r="J9" s="104" t="s">
        <v>1698</v>
      </c>
      <c r="K9" s="104" t="s">
        <v>1698</v>
      </c>
      <c r="L9" s="104" t="s">
        <v>1698</v>
      </c>
      <c r="M9" s="104" t="s">
        <v>1698</v>
      </c>
      <c r="N9" s="85"/>
    </row>
    <row r="10" spans="1:19" s="1" customFormat="1" x14ac:dyDescent="0.25">
      <c r="A10" s="81">
        <f>Fielddefinitions!A10</f>
        <v>56</v>
      </c>
      <c r="B10" s="81" t="str">
        <f>VLOOKUP(A10,Fielddefinitions!A:B,2,FALSE)</f>
        <v>Is Trade Item A Base Unit</v>
      </c>
      <c r="C10" s="81" t="str">
        <f>VLOOKUP(A10,Fielddefinitions!A:T,20,FALSE)</f>
        <v>isTradeItemABaseUnit</v>
      </c>
      <c r="D10" s="214" t="str">
        <f>VLOOKUP(A10,Fielddefinitions!A:P,16,FALSE)</f>
        <v>Yes</v>
      </c>
      <c r="E10" s="104" t="s">
        <v>1698</v>
      </c>
      <c r="F10" s="104" t="s">
        <v>1698</v>
      </c>
      <c r="G10" s="104" t="s">
        <v>1698</v>
      </c>
      <c r="H10" s="104" t="s">
        <v>1698</v>
      </c>
      <c r="I10" s="104" t="s">
        <v>1698</v>
      </c>
      <c r="J10" s="104" t="s">
        <v>1698</v>
      </c>
      <c r="K10" s="104" t="s">
        <v>1698</v>
      </c>
      <c r="L10" s="104" t="s">
        <v>1698</v>
      </c>
      <c r="M10" s="104" t="s">
        <v>1698</v>
      </c>
      <c r="N10" s="85"/>
    </row>
    <row r="11" spans="1:19" s="1" customFormat="1" x14ac:dyDescent="0.25">
      <c r="A11" s="81">
        <f>Fielddefinitions!A11</f>
        <v>57</v>
      </c>
      <c r="B11" s="81" t="str">
        <f>VLOOKUP(A11,Fielddefinitions!A:B,2,FALSE)</f>
        <v>Is Trade Item A Consumer Unit</v>
      </c>
      <c r="C11" s="81" t="str">
        <f>VLOOKUP(A11,Fielddefinitions!A:T,20,FALSE)</f>
        <v>isTradeItemAConsumerUnit</v>
      </c>
      <c r="D11" s="214" t="str">
        <f>VLOOKUP(A11,Fielddefinitions!A:P,16,FALSE)</f>
        <v>Yes</v>
      </c>
      <c r="E11" s="104" t="s">
        <v>1698</v>
      </c>
      <c r="F11" s="104" t="s">
        <v>1698</v>
      </c>
      <c r="G11" s="104" t="s">
        <v>1698</v>
      </c>
      <c r="H11" s="104" t="s">
        <v>1698</v>
      </c>
      <c r="I11" s="104" t="s">
        <v>1698</v>
      </c>
      <c r="J11" s="104" t="s">
        <v>1698</v>
      </c>
      <c r="K11" s="104" t="s">
        <v>1698</v>
      </c>
      <c r="L11" s="104" t="s">
        <v>1698</v>
      </c>
      <c r="M11" s="104" t="s">
        <v>1698</v>
      </c>
      <c r="N11" s="85"/>
    </row>
    <row r="12" spans="1:19" s="1" customFormat="1" x14ac:dyDescent="0.25">
      <c r="A12" s="81">
        <f>Fielddefinitions!A12</f>
        <v>60</v>
      </c>
      <c r="B12" s="81" t="str">
        <f>VLOOKUP(A12,Fielddefinitions!A:B,2,FALSE)</f>
        <v>Is Trade Item An Orderable Unit</v>
      </c>
      <c r="C12" s="81" t="str">
        <f>VLOOKUP(A12,Fielddefinitions!A:T,20,FALSE)</f>
        <v>isTradeItemAnOrderableUnit</v>
      </c>
      <c r="D12" s="214" t="str">
        <f>VLOOKUP(A12,Fielddefinitions!A:P,16,FALSE)</f>
        <v>Yes</v>
      </c>
      <c r="E12" s="104" t="s">
        <v>1698</v>
      </c>
      <c r="F12" s="104" t="s">
        <v>1698</v>
      </c>
      <c r="G12" s="104" t="s">
        <v>1698</v>
      </c>
      <c r="H12" s="104" t="s">
        <v>1698</v>
      </c>
      <c r="I12" s="104" t="s">
        <v>1698</v>
      </c>
      <c r="J12" s="104" t="s">
        <v>1698</v>
      </c>
      <c r="K12" s="104" t="s">
        <v>1698</v>
      </c>
      <c r="L12" s="104" t="s">
        <v>1698</v>
      </c>
      <c r="M12" s="104" t="s">
        <v>1698</v>
      </c>
      <c r="N12" s="85"/>
    </row>
    <row r="13" spans="1:19" s="1" customFormat="1" x14ac:dyDescent="0.25">
      <c r="A13" s="81">
        <f>Fielddefinitions!A13</f>
        <v>58</v>
      </c>
      <c r="B13" s="81" t="str">
        <f>VLOOKUP(A13,Fielddefinitions!A:B,2,FALSE)</f>
        <v>Is Trade Item A Despatch Unit</v>
      </c>
      <c r="C13" s="81" t="str">
        <f>VLOOKUP(A13,Fielddefinitions!A:T,20,FALSE)</f>
        <v>isTradeItemADespatchUnit</v>
      </c>
      <c r="D13" s="214" t="str">
        <f>VLOOKUP(A13,Fielddefinitions!A:P,16,FALSE)</f>
        <v>Yes</v>
      </c>
      <c r="E13" s="104" t="s">
        <v>1698</v>
      </c>
      <c r="F13" s="104" t="s">
        <v>1698</v>
      </c>
      <c r="G13" s="104" t="s">
        <v>1698</v>
      </c>
      <c r="H13" s="104" t="s">
        <v>1698</v>
      </c>
      <c r="I13" s="104" t="s">
        <v>1698</v>
      </c>
      <c r="J13" s="104" t="s">
        <v>1698</v>
      </c>
      <c r="K13" s="104" t="s">
        <v>1698</v>
      </c>
      <c r="L13" s="104" t="s">
        <v>1698</v>
      </c>
      <c r="M13" s="104" t="s">
        <v>1698</v>
      </c>
      <c r="N13" s="85"/>
    </row>
    <row r="14" spans="1:19" s="1" customFormat="1" x14ac:dyDescent="0.25">
      <c r="A14" s="81">
        <f>Fielddefinitions!A14</f>
        <v>59</v>
      </c>
      <c r="B14" s="81" t="str">
        <f>VLOOKUP(A14,Fielddefinitions!A:B,2,FALSE)</f>
        <v>Is Trade Item An Invoice Unit</v>
      </c>
      <c r="C14" s="81" t="str">
        <f>VLOOKUP(A14,Fielddefinitions!A:T,20,FALSE)</f>
        <v>isTradeItemAnInvoiceUnit</v>
      </c>
      <c r="D14" s="214" t="str">
        <f>VLOOKUP(A14,Fielddefinitions!A:P,16,FALSE)</f>
        <v>Yes</v>
      </c>
      <c r="E14" s="104" t="s">
        <v>1698</v>
      </c>
      <c r="F14" s="104" t="s">
        <v>1698</v>
      </c>
      <c r="G14" s="104" t="s">
        <v>1698</v>
      </c>
      <c r="H14" s="104" t="s">
        <v>1698</v>
      </c>
      <c r="I14" s="104" t="s">
        <v>1698</v>
      </c>
      <c r="J14" s="104" t="s">
        <v>1698</v>
      </c>
      <c r="K14" s="104" t="s">
        <v>1698</v>
      </c>
      <c r="L14" s="104" t="s">
        <v>1698</v>
      </c>
      <c r="M14" s="104" t="s">
        <v>1698</v>
      </c>
      <c r="N14" s="192"/>
    </row>
    <row r="15" spans="1:19" s="1" customFormat="1" x14ac:dyDescent="0.25">
      <c r="A15" s="81">
        <f>Fielddefinitions!A15</f>
        <v>3908</v>
      </c>
      <c r="B15" s="81" t="str">
        <f>VLOOKUP(A15,Fielddefinitions!A:B,2,FALSE)</f>
        <v>Is Trade Item A Variable Unit</v>
      </c>
      <c r="C15" s="81" t="str">
        <f>VLOOKUP(A15,Fielddefinitions!A:T,20,FALSE)</f>
        <v>isTradeItemAVariableUnit</v>
      </c>
      <c r="D15" s="214" t="str">
        <f>VLOOKUP(A15,Fielddefinitions!A:P,16,FALSE)</f>
        <v>Yes</v>
      </c>
      <c r="E15" s="104" t="s">
        <v>1698</v>
      </c>
      <c r="F15" s="104" t="s">
        <v>1698</v>
      </c>
      <c r="G15" s="104" t="s">
        <v>1698</v>
      </c>
      <c r="H15" s="104" t="s">
        <v>1698</v>
      </c>
      <c r="I15" s="104" t="s">
        <v>1698</v>
      </c>
      <c r="J15" s="104" t="s">
        <v>1698</v>
      </c>
      <c r="K15" s="104" t="s">
        <v>1698</v>
      </c>
      <c r="L15" s="104" t="s">
        <v>1698</v>
      </c>
      <c r="M15" s="104" t="s">
        <v>1698</v>
      </c>
      <c r="N15" s="192"/>
    </row>
    <row r="16" spans="1:19" s="1" customFormat="1" x14ac:dyDescent="0.25">
      <c r="A16" s="81">
        <f>Fielddefinitions!A16</f>
        <v>144</v>
      </c>
      <c r="B16" s="81" t="str">
        <f>VLOOKUP(A16,Fielddefinitions!A:B,2,FALSE)</f>
        <v>Effective Date Time</v>
      </c>
      <c r="C16" s="81" t="str">
        <f>VLOOKUP(A16,Fielddefinitions!A:T,20,FALSE)</f>
        <v>effectiveDateTime</v>
      </c>
      <c r="D16" s="214" t="str">
        <f>VLOOKUP(A16,Fielddefinitions!A:P,16,FALSE)</f>
        <v>Yes</v>
      </c>
      <c r="E16" s="104" t="s">
        <v>1698</v>
      </c>
      <c r="F16" s="104" t="s">
        <v>1698</v>
      </c>
      <c r="G16" s="104" t="s">
        <v>1698</v>
      </c>
      <c r="H16" s="104" t="s">
        <v>1698</v>
      </c>
      <c r="I16" s="104" t="s">
        <v>1698</v>
      </c>
      <c r="J16" s="104" t="s">
        <v>1698</v>
      </c>
      <c r="K16" s="104" t="s">
        <v>1698</v>
      </c>
      <c r="L16" s="104" t="s">
        <v>1698</v>
      </c>
      <c r="M16" s="104" t="s">
        <v>1698</v>
      </c>
      <c r="N16" s="192"/>
    </row>
    <row r="17" spans="1:14" s="1" customFormat="1" x14ac:dyDescent="0.25">
      <c r="A17" s="81">
        <f>Fielddefinitions!A17</f>
        <v>1025</v>
      </c>
      <c r="B17" s="81" t="str">
        <f>VLOOKUP(A17,Fielddefinitions!A:B,2,FALSE)</f>
        <v>Start Availability Date Time</v>
      </c>
      <c r="C17" s="81" t="str">
        <f>VLOOKUP(A17,Fielddefinitions!A:T,20,FALSE)</f>
        <v>startAvailabilityDateTime</v>
      </c>
      <c r="D17" s="214" t="str">
        <f>VLOOKUP(A17,Fielddefinitions!A:P,16,FALSE)</f>
        <v>Yes</v>
      </c>
      <c r="E17" s="104" t="s">
        <v>1698</v>
      </c>
      <c r="F17" s="104" t="s">
        <v>1698</v>
      </c>
      <c r="G17" s="104" t="s">
        <v>1698</v>
      </c>
      <c r="H17" s="104" t="s">
        <v>1698</v>
      </c>
      <c r="I17" s="104" t="s">
        <v>1698</v>
      </c>
      <c r="J17" s="104" t="s">
        <v>1698</v>
      </c>
      <c r="K17" s="104" t="s">
        <v>1698</v>
      </c>
      <c r="L17" s="104" t="s">
        <v>1698</v>
      </c>
      <c r="M17" s="104" t="s">
        <v>1698</v>
      </c>
      <c r="N17" s="192" t="s">
        <v>3763</v>
      </c>
    </row>
    <row r="18" spans="1:14" s="1" customFormat="1" x14ac:dyDescent="0.25">
      <c r="A18" s="81">
        <f>Fielddefinitions!A18</f>
        <v>1002</v>
      </c>
      <c r="B18" s="81" t="str">
        <f>VLOOKUP(A18,Fielddefinitions!A:B,2,FALSE)</f>
        <v>End Availability Date Time</v>
      </c>
      <c r="C18" s="81" t="str">
        <f>VLOOKUP(A18,Fielddefinitions!A:T,20,FALSE)</f>
        <v>endAvailabilityDateTime</v>
      </c>
      <c r="D18" s="214" t="str">
        <f>VLOOKUP(A18,Fielddefinitions!A:P,16,FALSE)</f>
        <v>No</v>
      </c>
      <c r="E18" s="104" t="s">
        <v>1698</v>
      </c>
      <c r="F18" s="104" t="s">
        <v>1698</v>
      </c>
      <c r="G18" s="104" t="s">
        <v>1698</v>
      </c>
      <c r="H18" s="104" t="s">
        <v>1698</v>
      </c>
      <c r="I18" s="104" t="s">
        <v>1698</v>
      </c>
      <c r="J18" s="104" t="s">
        <v>1698</v>
      </c>
      <c r="K18" s="104" t="s">
        <v>1698</v>
      </c>
      <c r="L18" s="104" t="s">
        <v>1698</v>
      </c>
      <c r="M18" s="104" t="s">
        <v>1698</v>
      </c>
      <c r="N18" s="85"/>
    </row>
    <row r="19" spans="1:14" s="1" customFormat="1" x14ac:dyDescent="0.25">
      <c r="A19" s="81">
        <f>Fielddefinitions!A19</f>
        <v>161</v>
      </c>
      <c r="B19" s="81" t="str">
        <f>VLOOKUP(A19,Fielddefinitions!A:B,2,FALSE)</f>
        <v>Global Product Classification: GPC Brick</v>
      </c>
      <c r="C19" s="81" t="str">
        <f>VLOOKUP(A19,Fielddefinitions!A:T,20,FALSE)</f>
        <v>gpcCategoryCode</v>
      </c>
      <c r="D19" s="214" t="str">
        <f>VLOOKUP(A19,Fielddefinitions!A:P,16,FALSE)</f>
        <v>Yes</v>
      </c>
      <c r="E19" s="104" t="s">
        <v>1698</v>
      </c>
      <c r="F19" s="104" t="s">
        <v>1698</v>
      </c>
      <c r="G19" s="104" t="s">
        <v>1698</v>
      </c>
      <c r="H19" s="104" t="s">
        <v>1698</v>
      </c>
      <c r="I19" s="104" t="s">
        <v>1698</v>
      </c>
      <c r="J19" s="104" t="s">
        <v>1698</v>
      </c>
      <c r="K19" s="104" t="s">
        <v>1698</v>
      </c>
      <c r="L19" s="104" t="s">
        <v>1698</v>
      </c>
      <c r="M19" s="104" t="s">
        <v>1698</v>
      </c>
      <c r="N19" s="85"/>
    </row>
    <row r="20" spans="1:14" s="1" customFormat="1" x14ac:dyDescent="0.25">
      <c r="A20" s="81">
        <f>Fielddefinitions!A20</f>
        <v>83</v>
      </c>
      <c r="B20" s="81" t="str">
        <f>VLOOKUP(A20,Fielddefinitions!A:B,2,FALSE)</f>
        <v>Information Provider GLN</v>
      </c>
      <c r="C20" s="81" t="str">
        <f>VLOOKUP(A20,Fielddefinitions!A:T,20,FALSE)</f>
        <v>gln</v>
      </c>
      <c r="D20" s="214" t="str">
        <f>VLOOKUP(A20,Fielddefinitions!A:P,16,FALSE)</f>
        <v>Yes</v>
      </c>
      <c r="E20" s="104" t="s">
        <v>1698</v>
      </c>
      <c r="F20" s="104" t="s">
        <v>1698</v>
      </c>
      <c r="G20" s="104" t="s">
        <v>1698</v>
      </c>
      <c r="H20" s="104" t="s">
        <v>1698</v>
      </c>
      <c r="I20" s="104" t="s">
        <v>1698</v>
      </c>
      <c r="J20" s="104" t="s">
        <v>1698</v>
      </c>
      <c r="K20" s="104" t="s">
        <v>1698</v>
      </c>
      <c r="L20" s="104" t="s">
        <v>1698</v>
      </c>
      <c r="M20" s="104" t="s">
        <v>1698</v>
      </c>
      <c r="N20" s="85"/>
    </row>
    <row r="21" spans="1:14" s="1" customFormat="1" ht="63.75" x14ac:dyDescent="0.25">
      <c r="A21" s="81">
        <f>Fielddefinitions!A21</f>
        <v>85</v>
      </c>
      <c r="B21" s="81" t="str">
        <f>VLOOKUP(A21,Fielddefinitions!A:B,2,FALSE)</f>
        <v>Information Provider Name</v>
      </c>
      <c r="C21" s="81" t="str">
        <f>VLOOKUP(A21,Fielddefinitions!A:T,20,FALSE)</f>
        <v>partyName</v>
      </c>
      <c r="D21" s="214" t="str">
        <f>VLOOKUP(A21,Fielddefinitions!A:P,16,FALSE)</f>
        <v>Yes</v>
      </c>
      <c r="E21" s="91" t="s">
        <v>3764</v>
      </c>
      <c r="F21" s="104" t="s">
        <v>1698</v>
      </c>
      <c r="G21" s="91" t="s">
        <v>3765</v>
      </c>
      <c r="H21" s="91" t="s">
        <v>3766</v>
      </c>
      <c r="I21" s="101" t="s">
        <v>3767</v>
      </c>
      <c r="J21" s="104" t="s">
        <v>1698</v>
      </c>
      <c r="K21" s="104" t="s">
        <v>1698</v>
      </c>
      <c r="L21" s="104" t="s">
        <v>1698</v>
      </c>
      <c r="M21" s="91" t="s">
        <v>3756</v>
      </c>
      <c r="N21" s="91" t="s">
        <v>3768</v>
      </c>
    </row>
    <row r="22" spans="1:14" s="1" customFormat="1" ht="140.25" x14ac:dyDescent="0.25">
      <c r="A22" s="81">
        <f>Fielddefinitions!A22</f>
        <v>3541</v>
      </c>
      <c r="B22" s="81" t="str">
        <f>VLOOKUP(A22,Fielddefinitions!A:B,2,FALSE)</f>
        <v>Brand Name</v>
      </c>
      <c r="C22" s="81" t="str">
        <f>VLOOKUP(A22,Fielddefinitions!A:T,20,FALSE)</f>
        <v>brandName</v>
      </c>
      <c r="D22" s="214" t="str">
        <f>VLOOKUP(A22,Fielddefinitions!A:P,16,FALSE)</f>
        <v>No</v>
      </c>
      <c r="E22" s="91" t="s">
        <v>259</v>
      </c>
      <c r="F22" s="91" t="s">
        <v>3769</v>
      </c>
      <c r="G22" s="91" t="s">
        <v>3770</v>
      </c>
      <c r="H22" s="91" t="s">
        <v>3771</v>
      </c>
      <c r="I22" s="101" t="s">
        <v>3754</v>
      </c>
      <c r="J22" s="91" t="s">
        <v>3755</v>
      </c>
      <c r="K22" s="104" t="s">
        <v>1698</v>
      </c>
      <c r="L22" s="91" t="s">
        <v>3754</v>
      </c>
      <c r="M22" s="91" t="s">
        <v>3756</v>
      </c>
      <c r="N22" s="192"/>
    </row>
    <row r="23" spans="1:14" s="1" customFormat="1" x14ac:dyDescent="0.25">
      <c r="A23" s="81">
        <f>Fielddefinitions!A23</f>
        <v>3508</v>
      </c>
      <c r="B23" s="81" t="str">
        <f>VLOOKUP(A23,Fielddefinitions!A:B,2,FALSE)</f>
        <v>Functional Name</v>
      </c>
      <c r="C23" s="81" t="str">
        <f>VLOOKUP(A23,Fielddefinitions!A:T,20,FALSE)</f>
        <v>functionalName</v>
      </c>
      <c r="D23" s="214" t="str">
        <f>VLOOKUP(A23,Fielddefinitions!A:P,16,FALSE)</f>
        <v>No</v>
      </c>
      <c r="E23" s="104" t="s">
        <v>1698</v>
      </c>
      <c r="F23" s="104" t="s">
        <v>1698</v>
      </c>
      <c r="G23" s="104" t="s">
        <v>1698</v>
      </c>
      <c r="H23" s="104" t="s">
        <v>1698</v>
      </c>
      <c r="I23" s="104" t="s">
        <v>1698</v>
      </c>
      <c r="J23" s="104" t="s">
        <v>1698</v>
      </c>
      <c r="K23" s="104" t="s">
        <v>1698</v>
      </c>
      <c r="L23" s="104" t="s">
        <v>1698</v>
      </c>
      <c r="M23" s="104" t="s">
        <v>1698</v>
      </c>
      <c r="N23" s="192" t="s">
        <v>3763</v>
      </c>
    </row>
    <row r="24" spans="1:14" s="1" customFormat="1" ht="25.5" x14ac:dyDescent="0.25">
      <c r="A24" s="81">
        <f>Fielddefinitions!A24</f>
        <v>3509</v>
      </c>
      <c r="B24" s="81" t="str">
        <f>VLOOKUP(A24,Fielddefinitions!A:B,2,FALSE)</f>
        <v>Functional Name - Language Code</v>
      </c>
      <c r="C24" s="81" t="str">
        <f>VLOOKUP(A24,Fielddefinitions!A:T,20,FALSE)</f>
        <v xml:space="preserve">functionalName/@languageCode
</v>
      </c>
      <c r="D24" s="214" t="str">
        <f>VLOOKUP(A24,Fielddefinitions!A:P,16,FALSE)</f>
        <v>No</v>
      </c>
      <c r="E24" s="104" t="s">
        <v>1698</v>
      </c>
      <c r="F24" s="104" t="s">
        <v>1698</v>
      </c>
      <c r="G24" s="104" t="s">
        <v>1698</v>
      </c>
      <c r="H24" s="104" t="s">
        <v>1698</v>
      </c>
      <c r="I24" s="104" t="s">
        <v>1698</v>
      </c>
      <c r="J24" s="104" t="s">
        <v>1698</v>
      </c>
      <c r="K24" s="104" t="s">
        <v>1698</v>
      </c>
      <c r="L24" s="104" t="s">
        <v>1698</v>
      </c>
      <c r="M24" s="104" t="s">
        <v>1698</v>
      </c>
      <c r="N24" s="91"/>
    </row>
    <row r="25" spans="1:14" s="1" customFormat="1" ht="102" x14ac:dyDescent="0.25">
      <c r="A25" s="81">
        <f>Fielddefinitions!A25</f>
        <v>3504</v>
      </c>
      <c r="B25" s="81" t="str">
        <f>VLOOKUP(A25,Fielddefinitions!A:B,2,FALSE)</f>
        <v>Additional Trade Item Description</v>
      </c>
      <c r="C25" s="81" t="str">
        <f>VLOOKUP(A25,Fielddefinitions!A:T,20,FALSE)</f>
        <v>additionalTradeItemDescription</v>
      </c>
      <c r="D25" s="214" t="str">
        <f>VLOOKUP(A25,Fielddefinitions!A:P,16,FALSE)</f>
        <v>No</v>
      </c>
      <c r="E25" s="91" t="s">
        <v>3772</v>
      </c>
      <c r="F25" s="91" t="s">
        <v>3773</v>
      </c>
      <c r="G25" s="91" t="s">
        <v>3774</v>
      </c>
      <c r="H25" s="91" t="s">
        <v>3775</v>
      </c>
      <c r="I25" s="101" t="s">
        <v>3754</v>
      </c>
      <c r="J25" s="91" t="s">
        <v>3776</v>
      </c>
      <c r="K25" s="104" t="s">
        <v>1698</v>
      </c>
      <c r="L25" s="91" t="s">
        <v>3767</v>
      </c>
      <c r="M25" s="91" t="s">
        <v>3756</v>
      </c>
      <c r="N25" s="85"/>
    </row>
    <row r="26" spans="1:14" s="1" customFormat="1" ht="25.5" x14ac:dyDescent="0.25">
      <c r="A26" s="81">
        <f>Fielddefinitions!A26</f>
        <v>3505</v>
      </c>
      <c r="B26" s="81" t="str">
        <f>VLOOKUP(A26,Fielddefinitions!A:B,2,FALSE)</f>
        <v>Additional Trade Item Description - Language Code</v>
      </c>
      <c r="C26" s="81" t="str">
        <f>VLOOKUP(A26,Fielddefinitions!A:T,20,FALSE)</f>
        <v>languageCode</v>
      </c>
      <c r="D26" s="214" t="str">
        <f>VLOOKUP(A26,Fielddefinitions!A:P,16,FALSE)</f>
        <v>No</v>
      </c>
      <c r="E26" s="104" t="s">
        <v>1698</v>
      </c>
      <c r="F26" s="104" t="s">
        <v>1698</v>
      </c>
      <c r="G26" s="104" t="s">
        <v>1698</v>
      </c>
      <c r="H26" s="104" t="s">
        <v>1698</v>
      </c>
      <c r="I26" s="104" t="s">
        <v>1698</v>
      </c>
      <c r="J26" s="104" t="s">
        <v>1698</v>
      </c>
      <c r="K26" s="104" t="s">
        <v>1698</v>
      </c>
      <c r="L26" s="104" t="s">
        <v>1698</v>
      </c>
      <c r="M26" s="104" t="s">
        <v>1698</v>
      </c>
      <c r="N26" s="85"/>
    </row>
    <row r="27" spans="1:14" x14ac:dyDescent="0.25">
      <c r="A27" s="81">
        <f>Fielddefinitions!A27</f>
        <v>3517</v>
      </c>
      <c r="B27" s="81" t="str">
        <f>VLOOKUP(A27,Fielddefinitions!A:B,2,FALSE)</f>
        <v>Trade Item Description</v>
      </c>
      <c r="C27" s="81" t="str">
        <f>VLOOKUP(A27,Fielddefinitions!A:T,20,FALSE)</f>
        <v>tradeItemDescription</v>
      </c>
      <c r="D27" s="214" t="str">
        <f>VLOOKUP(A27,Fielddefinitions!A:P,16,FALSE)</f>
        <v>No</v>
      </c>
      <c r="E27" s="104" t="s">
        <v>1698</v>
      </c>
      <c r="F27" s="104" t="s">
        <v>1698</v>
      </c>
      <c r="G27" s="104" t="s">
        <v>1698</v>
      </c>
      <c r="H27" s="104" t="s">
        <v>1698</v>
      </c>
      <c r="I27" s="104" t="s">
        <v>1698</v>
      </c>
      <c r="J27" s="104" t="s">
        <v>1698</v>
      </c>
      <c r="K27" s="104" t="s">
        <v>1698</v>
      </c>
      <c r="L27" s="104" t="s">
        <v>1698</v>
      </c>
      <c r="M27" s="104" t="s">
        <v>1698</v>
      </c>
      <c r="N27" s="107"/>
    </row>
    <row r="28" spans="1:14" x14ac:dyDescent="0.25">
      <c r="A28" s="81">
        <f>Fielddefinitions!A28</f>
        <v>3518</v>
      </c>
      <c r="B28" s="81" t="str">
        <f>VLOOKUP(A28,Fielddefinitions!A:B,2,FALSE)</f>
        <v>Trade Item Description - Language Code</v>
      </c>
      <c r="C28" s="81" t="str">
        <f>VLOOKUP(A28,Fielddefinitions!A:T,20,FALSE)</f>
        <v>languageCode</v>
      </c>
      <c r="D28" s="214" t="str">
        <f>VLOOKUP(A28,Fielddefinitions!A:P,16,FALSE)</f>
        <v>No</v>
      </c>
      <c r="E28" s="104" t="s">
        <v>1698</v>
      </c>
      <c r="F28" s="104" t="s">
        <v>1698</v>
      </c>
      <c r="G28" s="104" t="s">
        <v>1698</v>
      </c>
      <c r="H28" s="104" t="s">
        <v>1698</v>
      </c>
      <c r="I28" s="104" t="s">
        <v>1698</v>
      </c>
      <c r="J28" s="104" t="s">
        <v>1698</v>
      </c>
      <c r="K28" s="104" t="s">
        <v>1698</v>
      </c>
      <c r="L28" s="104" t="s">
        <v>1698</v>
      </c>
      <c r="M28" s="104" t="s">
        <v>1698</v>
      </c>
      <c r="N28" s="107"/>
    </row>
    <row r="29" spans="1:14" s="1" customFormat="1" ht="102" x14ac:dyDescent="0.25">
      <c r="A29" s="81">
        <f>Fielddefinitions!A29</f>
        <v>2306</v>
      </c>
      <c r="B29" s="81" t="str">
        <f>VLOOKUP(A29,Fielddefinitions!A:B,2,FALSE)</f>
        <v>Has Batch Number</v>
      </c>
      <c r="C29" s="81" t="str">
        <f>VLOOKUP(A29,Fielddefinitions!A:T,20,FALSE)</f>
        <v>hasBatchNumber</v>
      </c>
      <c r="D29" s="214" t="str">
        <f>VLOOKUP(A29,Fielddefinitions!A:P,16,FALSE)</f>
        <v>No</v>
      </c>
      <c r="E29" s="91" t="s">
        <v>3777</v>
      </c>
      <c r="F29" s="91" t="s">
        <v>176</v>
      </c>
      <c r="G29" s="91" t="s">
        <v>3778</v>
      </c>
      <c r="H29" s="91" t="s">
        <v>3779</v>
      </c>
      <c r="I29" s="101" t="s">
        <v>3754</v>
      </c>
      <c r="J29" s="91" t="s">
        <v>3776</v>
      </c>
      <c r="K29" s="91" t="s">
        <v>3780</v>
      </c>
      <c r="L29" s="91" t="s">
        <v>3767</v>
      </c>
      <c r="M29" s="91" t="s">
        <v>3756</v>
      </c>
      <c r="N29" s="85"/>
    </row>
    <row r="30" spans="1:14" s="1" customFormat="1" ht="51" x14ac:dyDescent="0.25">
      <c r="A30" s="81">
        <f>Fielddefinitions!A30</f>
        <v>2315</v>
      </c>
      <c r="B30" s="81" t="str">
        <f>VLOOKUP(A30,Fielddefinitions!A:B,2,FALSE)</f>
        <v>Serial Number Location Code</v>
      </c>
      <c r="C30" s="81" t="str">
        <f>VLOOKUP(A30,Fielddefinitions!A:T,20,FALSE)</f>
        <v>serialNumberLocationCode</v>
      </c>
      <c r="D30" s="214" t="str">
        <f>VLOOKUP(A30,Fielddefinitions!A:P,16,FALSE)</f>
        <v>No</v>
      </c>
      <c r="E30" s="91" t="s">
        <v>3781</v>
      </c>
      <c r="F30" s="91" t="s">
        <v>176</v>
      </c>
      <c r="G30" s="91" t="s">
        <v>3782</v>
      </c>
      <c r="H30" s="91" t="s">
        <v>3783</v>
      </c>
      <c r="I30" s="101" t="s">
        <v>3754</v>
      </c>
      <c r="J30" s="91" t="s">
        <v>3776</v>
      </c>
      <c r="K30" s="91" t="s">
        <v>3780</v>
      </c>
      <c r="L30" s="91" t="s">
        <v>3767</v>
      </c>
      <c r="M30" s="91" t="s">
        <v>3756</v>
      </c>
      <c r="N30" s="91" t="s">
        <v>3784</v>
      </c>
    </row>
    <row r="31" spans="1:14" s="1" customFormat="1" x14ac:dyDescent="0.25">
      <c r="A31" s="81">
        <f>Fielddefinitions!A31</f>
        <v>3733</v>
      </c>
      <c r="B31" s="81" t="str">
        <f>VLOOKUP(A31,Fielddefinitions!A:B,2,FALSE)</f>
        <v>Net Content</v>
      </c>
      <c r="C31" s="81" t="str">
        <f>VLOOKUP(A31,Fielddefinitions!A:T,20,FALSE)</f>
        <v>netContent</v>
      </c>
      <c r="D31" s="214" t="str">
        <f>VLOOKUP(A31,Fielddefinitions!A:P,16,FALSE)</f>
        <v>No</v>
      </c>
      <c r="E31" s="104" t="s">
        <v>1698</v>
      </c>
      <c r="F31" s="104" t="s">
        <v>1698</v>
      </c>
      <c r="G31" s="104" t="s">
        <v>1698</v>
      </c>
      <c r="H31" s="104" t="s">
        <v>1698</v>
      </c>
      <c r="I31" s="104" t="s">
        <v>1698</v>
      </c>
      <c r="J31" s="104" t="s">
        <v>1698</v>
      </c>
      <c r="K31" s="104" t="s">
        <v>1698</v>
      </c>
      <c r="L31" s="104" t="s">
        <v>1698</v>
      </c>
      <c r="M31" s="104" t="s">
        <v>1698</v>
      </c>
      <c r="N31" s="192" t="s">
        <v>3763</v>
      </c>
    </row>
    <row r="32" spans="1:14" s="1" customFormat="1" x14ac:dyDescent="0.25">
      <c r="A32" s="81">
        <f>Fielddefinitions!A32</f>
        <v>3734</v>
      </c>
      <c r="B32" s="81" t="str">
        <f>VLOOKUP(A32,Fielddefinitions!A:B,2,FALSE)</f>
        <v>Net Content UOM</v>
      </c>
      <c r="C32" s="81" t="str">
        <f>VLOOKUP(A32,Fielddefinitions!A:T,20,FALSE)</f>
        <v>measurementUnitCode</v>
      </c>
      <c r="D32" s="214" t="str">
        <f>VLOOKUP(A32,Fielddefinitions!A:P,16,FALSE)</f>
        <v>No</v>
      </c>
      <c r="E32" s="104" t="s">
        <v>1698</v>
      </c>
      <c r="F32" s="104" t="s">
        <v>1698</v>
      </c>
      <c r="G32" s="104" t="s">
        <v>1698</v>
      </c>
      <c r="H32" s="104" t="s">
        <v>1698</v>
      </c>
      <c r="I32" s="104" t="s">
        <v>1698</v>
      </c>
      <c r="J32" s="104" t="s">
        <v>1698</v>
      </c>
      <c r="K32" s="104" t="s">
        <v>1698</v>
      </c>
      <c r="L32" s="104" t="s">
        <v>1698</v>
      </c>
      <c r="M32" s="104" t="s">
        <v>1698</v>
      </c>
    </row>
    <row r="33" spans="1:14" s="1" customFormat="1" ht="114.75" x14ac:dyDescent="0.25">
      <c r="A33" s="81">
        <f>Fielddefinitions!A33</f>
        <v>2334</v>
      </c>
      <c r="B33" s="81" t="str">
        <f>VLOOKUP(A33,Fielddefinitions!A:B,2,FALSE)</f>
        <v>Trade Item Date On Packaging Type Code</v>
      </c>
      <c r="C33" s="81" t="str">
        <f>VLOOKUP(A33,Fielddefinitions!A:T,20,FALSE)</f>
        <v>tradeItemDateOnPackagingTypeCode</v>
      </c>
      <c r="D33" s="214" t="str">
        <f>VLOOKUP(A33,Fielddefinitions!A:P,16,FALSE)</f>
        <v>No</v>
      </c>
      <c r="E33" s="91" t="s">
        <v>3785</v>
      </c>
      <c r="F33" s="91" t="s">
        <v>176</v>
      </c>
      <c r="G33" s="91" t="s">
        <v>3786</v>
      </c>
      <c r="H33" s="91" t="s">
        <v>3783</v>
      </c>
      <c r="I33" s="101" t="s">
        <v>3754</v>
      </c>
      <c r="J33" s="91" t="s">
        <v>3776</v>
      </c>
      <c r="K33" s="91" t="s">
        <v>3780</v>
      </c>
      <c r="L33" s="91" t="s">
        <v>3767</v>
      </c>
      <c r="M33" s="91" t="s">
        <v>3756</v>
      </c>
      <c r="N33" s="85" t="s">
        <v>3787</v>
      </c>
    </row>
    <row r="34" spans="1:14" s="1" customFormat="1" ht="25.5" x14ac:dyDescent="0.25">
      <c r="A34" s="81">
        <f>Fielddefinitions!A34</f>
        <v>127</v>
      </c>
      <c r="B34" s="81" t="str">
        <f>VLOOKUP(A34,Fielddefinitions!A:B,2,FALSE)</f>
        <v>Contact Type Code</v>
      </c>
      <c r="C34" s="81" t="str">
        <f>VLOOKUP(A34,Fielddefinitions!A:T,20,FALSE)</f>
        <v>contactTypeCode</v>
      </c>
      <c r="D34" s="214" t="str">
        <f>VLOOKUP(A34,Fielddefinitions!A:P,16,FALSE)</f>
        <v>No</v>
      </c>
      <c r="E34" s="104" t="s">
        <v>1698</v>
      </c>
      <c r="F34" s="104" t="s">
        <v>1698</v>
      </c>
      <c r="G34" s="104" t="s">
        <v>1698</v>
      </c>
      <c r="H34" s="104" t="s">
        <v>1698</v>
      </c>
      <c r="I34" s="104" t="s">
        <v>1698</v>
      </c>
      <c r="J34" s="104" t="s">
        <v>1698</v>
      </c>
      <c r="K34" s="104" t="s">
        <v>1698</v>
      </c>
      <c r="L34" s="104" t="s">
        <v>1698</v>
      </c>
      <c r="M34" s="104" t="s">
        <v>1698</v>
      </c>
      <c r="N34" s="85" t="s">
        <v>353</v>
      </c>
    </row>
    <row r="35" spans="1:14" s="1" customFormat="1" ht="51" x14ac:dyDescent="0.25">
      <c r="A35" s="81">
        <f>Fielddefinitions!A35</f>
        <v>134</v>
      </c>
      <c r="B35" s="81" t="str">
        <f>VLOOKUP(A35,Fielddefinitions!A:B,2,FALSE)</f>
        <v>Communication Channel Code</v>
      </c>
      <c r="C35" s="81" t="str">
        <f>VLOOKUP(A35,Fielddefinitions!A:T,20,FALSE)</f>
        <v>communicationChannelCode</v>
      </c>
      <c r="D35" s="214" t="str">
        <f>VLOOKUP(A35,Fielddefinitions!A:P,16,FALSE)</f>
        <v>No</v>
      </c>
      <c r="E35" s="104" t="s">
        <v>1698</v>
      </c>
      <c r="F35" s="104" t="s">
        <v>1698</v>
      </c>
      <c r="G35" s="104" t="s">
        <v>1698</v>
      </c>
      <c r="H35" s="104" t="s">
        <v>1698</v>
      </c>
      <c r="I35" s="104" t="s">
        <v>1698</v>
      </c>
      <c r="J35" s="104" t="s">
        <v>1698</v>
      </c>
      <c r="K35" s="104" t="s">
        <v>1698</v>
      </c>
      <c r="L35" s="104" t="s">
        <v>1698</v>
      </c>
      <c r="M35" s="104" t="s">
        <v>1698</v>
      </c>
      <c r="N35" s="85" t="s">
        <v>364</v>
      </c>
    </row>
    <row r="36" spans="1:14" s="1" customFormat="1" ht="369.75" x14ac:dyDescent="0.25">
      <c r="A36" s="81">
        <f>Fielddefinitions!A36</f>
        <v>135</v>
      </c>
      <c r="B36" s="81" t="str">
        <f>VLOOKUP(A36,Fielddefinitions!A:B,2,FALSE)</f>
        <v>Communication Value</v>
      </c>
      <c r="C36" s="81" t="str">
        <f>VLOOKUP(A36,Fielddefinitions!A:T,20,FALSE)</f>
        <v>communicationValue</v>
      </c>
      <c r="D36" s="214" t="str">
        <f>VLOOKUP(A36,Fielddefinitions!A:P,16,FALSE)</f>
        <v>No</v>
      </c>
      <c r="E36" s="91" t="s">
        <v>3788</v>
      </c>
      <c r="F36" s="91" t="s">
        <v>3789</v>
      </c>
      <c r="G36" s="91" t="s">
        <v>3790</v>
      </c>
      <c r="H36" s="91" t="s">
        <v>3791</v>
      </c>
      <c r="I36" s="101" t="s">
        <v>3754</v>
      </c>
      <c r="J36" s="91" t="s">
        <v>3776</v>
      </c>
      <c r="K36" s="104" t="s">
        <v>1698</v>
      </c>
      <c r="L36" s="91" t="s">
        <v>3767</v>
      </c>
      <c r="M36" s="91" t="s">
        <v>3756</v>
      </c>
      <c r="N36" s="85"/>
    </row>
    <row r="37" spans="1:14" s="1" customFormat="1" ht="140.25" x14ac:dyDescent="0.25">
      <c r="A37" s="81">
        <f>Fielddefinitions!A37</f>
        <v>1434</v>
      </c>
      <c r="B37" s="81" t="str">
        <f>VLOOKUP(A37,Fielddefinitions!A:B,2,FALSE)</f>
        <v>Does Trade Item Contain Latex</v>
      </c>
      <c r="C37" s="81" t="str">
        <f>VLOOKUP(A37,Fielddefinitions!A:T,20,FALSE)</f>
        <v>doesTradeItemContainLatex</v>
      </c>
      <c r="D37" s="214" t="str">
        <f>VLOOKUP(A37,Fielddefinitions!A:P,16,FALSE)</f>
        <v>No</v>
      </c>
      <c r="E37" s="91" t="s">
        <v>3792</v>
      </c>
      <c r="F37" s="91" t="s">
        <v>176</v>
      </c>
      <c r="G37" s="91" t="s">
        <v>3793</v>
      </c>
      <c r="H37" s="91" t="s">
        <v>3783</v>
      </c>
      <c r="I37" s="101" t="s">
        <v>3754</v>
      </c>
      <c r="J37" s="91" t="s">
        <v>3755</v>
      </c>
      <c r="K37" s="91" t="s">
        <v>3780</v>
      </c>
      <c r="L37" s="91" t="s">
        <v>3754</v>
      </c>
      <c r="M37" s="91" t="s">
        <v>3756</v>
      </c>
      <c r="N37" s="85" t="s">
        <v>3794</v>
      </c>
    </row>
    <row r="38" spans="1:14" s="1" customFormat="1" ht="76.5" x14ac:dyDescent="0.25">
      <c r="A38" s="81">
        <f>Fielddefinitions!A38</f>
        <v>1581</v>
      </c>
      <c r="B38" s="81" t="str">
        <f>VLOOKUP(A38,Fielddefinitions!A:B,2,FALSE)</f>
        <v>MRI Compatibility Code</v>
      </c>
      <c r="C38" s="81" t="str">
        <f>VLOOKUP(A38,Fielddefinitions!A:T,20,FALSE)</f>
        <v>mRICompatibilityCode</v>
      </c>
      <c r="D38" s="214" t="str">
        <f>VLOOKUP(A38,Fielddefinitions!A:P,16,FALSE)</f>
        <v>No</v>
      </c>
      <c r="E38" s="91" t="s">
        <v>3795</v>
      </c>
      <c r="F38" s="91" t="s">
        <v>1698</v>
      </c>
      <c r="G38" s="91" t="s">
        <v>3796</v>
      </c>
      <c r="H38" s="91" t="s">
        <v>3797</v>
      </c>
      <c r="I38" s="101" t="s">
        <v>3754</v>
      </c>
      <c r="J38" s="91" t="s">
        <v>3798</v>
      </c>
      <c r="K38" s="91" t="s">
        <v>3799</v>
      </c>
      <c r="L38" s="91" t="s">
        <v>3767</v>
      </c>
      <c r="M38" s="91" t="s">
        <v>3756</v>
      </c>
      <c r="N38" s="85"/>
    </row>
    <row r="39" spans="1:14" s="1" customFormat="1" ht="114.75" x14ac:dyDescent="0.25">
      <c r="A39" s="81">
        <f>Fielddefinitions!A39</f>
        <v>1593</v>
      </c>
      <c r="B39" s="81" t="str">
        <f>VLOOKUP(A39,Fielddefinitions!A:B,2,FALSE)</f>
        <v>Initial Manufacturer Sterilisation Code</v>
      </c>
      <c r="C39" s="81" t="str">
        <f>VLOOKUP(A39,Fielddefinitions!A:T,20,FALSE)</f>
        <v>initialManufacturerSterilisationCode</v>
      </c>
      <c r="D39" s="214" t="str">
        <f>VLOOKUP(A39,Fielddefinitions!A:P,16,FALSE)</f>
        <v>No</v>
      </c>
      <c r="E39" s="91" t="s">
        <v>3800</v>
      </c>
      <c r="F39" s="91" t="s">
        <v>176</v>
      </c>
      <c r="G39" s="91" t="s">
        <v>3801</v>
      </c>
      <c r="H39" s="91" t="s">
        <v>3802</v>
      </c>
      <c r="I39" s="101" t="s">
        <v>3754</v>
      </c>
      <c r="J39" s="91" t="s">
        <v>3755</v>
      </c>
      <c r="K39" s="91" t="s">
        <v>3780</v>
      </c>
      <c r="L39" s="91" t="s">
        <v>3754</v>
      </c>
      <c r="M39" s="91" t="s">
        <v>3756</v>
      </c>
      <c r="N39" s="85" t="s">
        <v>3803</v>
      </c>
    </row>
    <row r="40" spans="1:14" s="1" customFormat="1" ht="127.5" x14ac:dyDescent="0.25">
      <c r="A40" s="81">
        <f>Fielddefinitions!A40</f>
        <v>1594</v>
      </c>
      <c r="B40" s="81" t="str">
        <f>VLOOKUP(A40,Fielddefinitions!A:B,2,FALSE)</f>
        <v>Initial Sterilisation Prior to Use Code</v>
      </c>
      <c r="C40" s="81" t="str">
        <f>VLOOKUP(A40,Fielddefinitions!A:T,20,FALSE)</f>
        <v>initialSterilisationPriorToUseCode</v>
      </c>
      <c r="D40" s="214" t="str">
        <f>VLOOKUP(A40,Fielddefinitions!A:P,16,FALSE)</f>
        <v>No</v>
      </c>
      <c r="E40" s="91" t="s">
        <v>3804</v>
      </c>
      <c r="F40" s="91" t="s">
        <v>3805</v>
      </c>
      <c r="G40" s="91" t="s">
        <v>3806</v>
      </c>
      <c r="H40" s="91" t="s">
        <v>3807</v>
      </c>
      <c r="I40" s="101" t="s">
        <v>3808</v>
      </c>
      <c r="J40" s="91" t="s">
        <v>3776</v>
      </c>
      <c r="K40" s="91" t="s">
        <v>3809</v>
      </c>
      <c r="L40" s="91" t="s">
        <v>3767</v>
      </c>
      <c r="M40" s="91" t="s">
        <v>3756</v>
      </c>
      <c r="N40" s="85" t="s">
        <v>3810</v>
      </c>
    </row>
    <row r="41" spans="1:14" s="1" customFormat="1" ht="63.75" x14ac:dyDescent="0.25">
      <c r="A41" s="81">
        <f>Fielddefinitions!A41</f>
        <v>1598</v>
      </c>
      <c r="B41" s="81" t="str">
        <f>VLOOKUP(A41,Fielddefinitions!A:B,2,FALSE)</f>
        <v>Manufacturer Declared Reusability Type Code</v>
      </c>
      <c r="C41" s="81" t="str">
        <f>VLOOKUP(A41,Fielddefinitions!A:T,20,FALSE)</f>
        <v>manufacturerDeclaredReusabilityTypeCode</v>
      </c>
      <c r="D41" s="214" t="str">
        <f>VLOOKUP(A41,Fielddefinitions!A:P,16,FALSE)</f>
        <v>No</v>
      </c>
      <c r="E41" s="91" t="s">
        <v>3811</v>
      </c>
      <c r="F41" s="91" t="s">
        <v>176</v>
      </c>
      <c r="G41" s="91" t="s">
        <v>3812</v>
      </c>
      <c r="H41" s="91" t="s">
        <v>3442</v>
      </c>
      <c r="I41" s="101" t="s">
        <v>3754</v>
      </c>
      <c r="J41" s="91" t="s">
        <v>3755</v>
      </c>
      <c r="K41" s="91" t="s">
        <v>3780</v>
      </c>
      <c r="L41" s="91" t="s">
        <v>3754</v>
      </c>
      <c r="M41" s="91" t="s">
        <v>3756</v>
      </c>
      <c r="N41" s="85" t="s">
        <v>3813</v>
      </c>
    </row>
    <row r="42" spans="1:14" s="1" customFormat="1" ht="255" x14ac:dyDescent="0.25">
      <c r="A42" s="81">
        <f>Fielddefinitions!A42</f>
        <v>325</v>
      </c>
      <c r="B42" s="81" t="str">
        <f>VLOOKUP(A42,Fielddefinitions!A:B,2,FALSE)</f>
        <v>Component Identification</v>
      </c>
      <c r="C42" s="81" t="str">
        <f>VLOOKUP(A42,Fielddefinitions!A:T,20,FALSE)</f>
        <v>componentIdentification</v>
      </c>
      <c r="D42" s="214" t="str">
        <f>VLOOKUP(A42,Fielddefinitions!A:P,16,FALSE)</f>
        <v>No</v>
      </c>
      <c r="E42" s="91" t="s">
        <v>3814</v>
      </c>
      <c r="F42" s="91" t="s">
        <v>3751</v>
      </c>
      <c r="G42" s="91" t="s">
        <v>3815</v>
      </c>
      <c r="H42" s="91" t="s">
        <v>3816</v>
      </c>
      <c r="I42" s="101" t="s">
        <v>3817</v>
      </c>
      <c r="J42" s="91" t="s">
        <v>3818</v>
      </c>
      <c r="K42" s="104" t="s">
        <v>1698</v>
      </c>
      <c r="L42" s="91" t="s">
        <v>3767</v>
      </c>
      <c r="M42" s="91" t="s">
        <v>3756</v>
      </c>
      <c r="N42" s="192" t="s">
        <v>3819</v>
      </c>
    </row>
    <row r="43" spans="1:14" s="1" customFormat="1" ht="38.25" x14ac:dyDescent="0.25">
      <c r="A43" s="81">
        <f>Fielddefinitions!A43</f>
        <v>75</v>
      </c>
      <c r="B43" s="81" t="str">
        <f>VLOOKUP(A43,Fielddefinitions!A:B,2,FALSE)</f>
        <v>Brand Owner GLN</v>
      </c>
      <c r="C43" s="81" t="str">
        <f>VLOOKUP(A43,Fielddefinitions!A:T,20,FALSE)</f>
        <v>gln</v>
      </c>
      <c r="D43" s="214" t="str">
        <f>VLOOKUP(A43,Fielddefinitions!A:P,16,FALSE)</f>
        <v>No</v>
      </c>
      <c r="E43" s="104" t="s">
        <v>1698</v>
      </c>
      <c r="F43" s="104" t="s">
        <v>1698</v>
      </c>
      <c r="G43" s="104" t="s">
        <v>1698</v>
      </c>
      <c r="H43" s="104" t="s">
        <v>1698</v>
      </c>
      <c r="I43" s="104" t="s">
        <v>1698</v>
      </c>
      <c r="J43" s="104" t="s">
        <v>1698</v>
      </c>
      <c r="K43" s="104" t="s">
        <v>1698</v>
      </c>
      <c r="L43" s="104" t="s">
        <v>1698</v>
      </c>
      <c r="M43" s="104" t="s">
        <v>1698</v>
      </c>
      <c r="N43" s="85" t="s">
        <v>3820</v>
      </c>
    </row>
    <row r="44" spans="1:14" s="1" customFormat="1" x14ac:dyDescent="0.25">
      <c r="A44" s="81">
        <f>Fielddefinitions!A44</f>
        <v>77</v>
      </c>
      <c r="B44" s="81" t="str">
        <f>VLOOKUP(A44,Fielddefinitions!A:B,2,FALSE)</f>
        <v>Brand Owner Name</v>
      </c>
      <c r="C44" s="81" t="str">
        <f>VLOOKUP(A44,Fielddefinitions!A:T,20,FALSE)</f>
        <v>partyName</v>
      </c>
      <c r="D44" s="214" t="str">
        <f>VLOOKUP(A44,Fielddefinitions!A:P,16,FALSE)</f>
        <v>No</v>
      </c>
      <c r="E44" s="104" t="s">
        <v>1698</v>
      </c>
      <c r="F44" s="104" t="s">
        <v>1698</v>
      </c>
      <c r="G44" s="104" t="s">
        <v>1698</v>
      </c>
      <c r="H44" s="104" t="s">
        <v>1698</v>
      </c>
      <c r="I44" s="104" t="s">
        <v>1698</v>
      </c>
      <c r="J44" s="104" t="s">
        <v>1698</v>
      </c>
      <c r="K44" s="104" t="s">
        <v>1698</v>
      </c>
      <c r="L44" s="104" t="s">
        <v>1698</v>
      </c>
      <c r="M44" s="104" t="s">
        <v>1698</v>
      </c>
      <c r="N44" s="192" t="s">
        <v>3821</v>
      </c>
    </row>
    <row r="45" spans="1:14" s="1" customFormat="1" ht="127.5" x14ac:dyDescent="0.25">
      <c r="A45" s="81">
        <f>Fielddefinitions!A45</f>
        <v>147</v>
      </c>
      <c r="B45" s="81" t="str">
        <f>VLOOKUP(A45,Fielddefinitions!A:B,2,FALSE)</f>
        <v>UDID First Publication Date Time</v>
      </c>
      <c r="C45" s="81" t="str">
        <f>VLOOKUP(A45,Fielddefinitions!A:T,20,FALSE)</f>
        <v>udidFirstPublicationDateTime</v>
      </c>
      <c r="D45" s="214" t="str">
        <f>VLOOKUP(A45,Fielddefinitions!A:P,16,FALSE)</f>
        <v>No</v>
      </c>
      <c r="E45" s="91" t="s">
        <v>3822</v>
      </c>
      <c r="F45" s="91" t="s">
        <v>3823</v>
      </c>
      <c r="G45" s="91" t="s">
        <v>3824</v>
      </c>
      <c r="H45" s="91" t="s">
        <v>3825</v>
      </c>
      <c r="I45" s="101" t="s">
        <v>3754</v>
      </c>
      <c r="J45" s="91" t="s">
        <v>3755</v>
      </c>
      <c r="K45" s="104" t="s">
        <v>1698</v>
      </c>
      <c r="L45" s="91" t="s">
        <v>3767</v>
      </c>
      <c r="M45" s="91" t="s">
        <v>3756</v>
      </c>
      <c r="N45" s="85" t="s">
        <v>3826</v>
      </c>
    </row>
    <row r="46" spans="1:14" s="1" customFormat="1" ht="216.75" x14ac:dyDescent="0.25">
      <c r="A46" s="81">
        <f>Fielddefinitions!A46</f>
        <v>129</v>
      </c>
      <c r="B46" s="81" t="str">
        <f>VLOOKUP(A46,Fielddefinitions!A:B,2,FALSE)</f>
        <v>Additional Party Identification</v>
      </c>
      <c r="C46" s="81" t="str">
        <f>VLOOKUP(A46,Fielddefinitions!A:T,20,FALSE)</f>
        <v>additionalPartyIdentification</v>
      </c>
      <c r="D46" s="214" t="str">
        <f>VLOOKUP(A46,Fielddefinitions!A:P,16,FALSE)</f>
        <v>No</v>
      </c>
      <c r="E46" s="91" t="s">
        <v>3827</v>
      </c>
      <c r="F46" s="104" t="s">
        <v>1698</v>
      </c>
      <c r="G46" s="91" t="s">
        <v>3828</v>
      </c>
      <c r="H46" s="91" t="s">
        <v>3829</v>
      </c>
      <c r="I46" s="101" t="s">
        <v>3754</v>
      </c>
      <c r="J46" s="91" t="s">
        <v>3818</v>
      </c>
      <c r="K46" s="91" t="s">
        <v>3830</v>
      </c>
      <c r="L46" s="91" t="s">
        <v>3767</v>
      </c>
      <c r="M46" s="91" t="s">
        <v>3831</v>
      </c>
      <c r="N46" s="85" t="s">
        <v>3832</v>
      </c>
    </row>
    <row r="47" spans="1:14" s="1" customFormat="1" x14ac:dyDescent="0.25">
      <c r="A47" s="81">
        <f>Fielddefinitions!A47</f>
        <v>130</v>
      </c>
      <c r="B47" s="81" t="str">
        <f>VLOOKUP(A47,Fielddefinitions!A:B,2,FALSE)</f>
        <v>Additional Party Identification Code</v>
      </c>
      <c r="C47" s="81" t="str">
        <f>VLOOKUP(A47,Fielddefinitions!A:T,20,FALSE)</f>
        <v>additionalPartyIdentificationTypeCode</v>
      </c>
      <c r="D47" s="214" t="str">
        <f>VLOOKUP(A47,Fielddefinitions!A:P,16,FALSE)</f>
        <v>Yes</v>
      </c>
      <c r="E47" s="104" t="s">
        <v>1698</v>
      </c>
      <c r="F47" s="104" t="s">
        <v>1698</v>
      </c>
      <c r="G47" s="104" t="s">
        <v>1698</v>
      </c>
      <c r="H47" s="104" t="s">
        <v>1698</v>
      </c>
      <c r="I47" s="104" t="s">
        <v>1698</v>
      </c>
      <c r="J47" s="104" t="s">
        <v>1698</v>
      </c>
      <c r="K47" s="104" t="s">
        <v>1698</v>
      </c>
      <c r="L47" s="104" t="s">
        <v>1698</v>
      </c>
      <c r="M47" s="104" t="s">
        <v>1698</v>
      </c>
      <c r="N47" s="85"/>
    </row>
    <row r="48" spans="1:14" s="1" customFormat="1" ht="165.75" x14ac:dyDescent="0.25">
      <c r="A48" s="81">
        <f>Fielddefinitions!A48</f>
        <v>1582</v>
      </c>
      <c r="B48" s="81" t="str">
        <f>VLOOKUP(A48,Fielddefinitions!A:B,2,FALSE)</f>
        <v>Is Trade Item Exempt from Direct Part Marking</v>
      </c>
      <c r="C48" s="81" t="str">
        <f>VLOOKUP(A48,Fielddefinitions!A:T,20,FALSE)</f>
        <v>isTradeItemExemptFromDirectPartMarking</v>
      </c>
      <c r="D48" s="214" t="str">
        <f>VLOOKUP(A48,Fielddefinitions!A:P,16,FALSE)</f>
        <v>No</v>
      </c>
      <c r="E48" s="91" t="s">
        <v>3833</v>
      </c>
      <c r="F48" s="91" t="s">
        <v>176</v>
      </c>
      <c r="G48" s="91" t="s">
        <v>3834</v>
      </c>
      <c r="H48" s="91" t="s">
        <v>3835</v>
      </c>
      <c r="I48" s="101" t="s">
        <v>3836</v>
      </c>
      <c r="J48" s="91" t="s">
        <v>3776</v>
      </c>
      <c r="K48" s="104" t="s">
        <v>1698</v>
      </c>
      <c r="L48" s="91" t="s">
        <v>3767</v>
      </c>
      <c r="M48" s="91" t="s">
        <v>3756</v>
      </c>
      <c r="N48" s="85"/>
    </row>
    <row r="49" spans="1:14" s="1" customFormat="1" ht="127.5" x14ac:dyDescent="0.25">
      <c r="A49" s="81">
        <f>Fielddefinitions!A49</f>
        <v>6095</v>
      </c>
      <c r="B49" s="81" t="str">
        <f>VLOOKUP(A49,Fielddefinitions!A:B,2,FALSE)</f>
        <v>Direct Part Marking Identifier</v>
      </c>
      <c r="C49" s="81" t="str">
        <f>VLOOKUP(A49,Fielddefinitions!A:T,20,FALSE)</f>
        <v>directPartMarkingIdentifier</v>
      </c>
      <c r="D49" s="214" t="str">
        <f>VLOOKUP(A49,Fielddefinitions!A:P,16,FALSE)</f>
        <v>No</v>
      </c>
      <c r="E49" s="91" t="s">
        <v>3837</v>
      </c>
      <c r="F49" s="91" t="s">
        <v>3751</v>
      </c>
      <c r="G49" s="91" t="s">
        <v>3838</v>
      </c>
      <c r="H49" s="91" t="s">
        <v>3839</v>
      </c>
      <c r="I49" s="224" t="s">
        <v>3840</v>
      </c>
      <c r="J49" s="91" t="s">
        <v>3776</v>
      </c>
      <c r="K49" s="104" t="s">
        <v>1698</v>
      </c>
      <c r="L49" s="91" t="s">
        <v>3767</v>
      </c>
      <c r="M49" s="91" t="s">
        <v>3756</v>
      </c>
      <c r="N49" s="192" t="s">
        <v>3841</v>
      </c>
    </row>
    <row r="50" spans="1:14" s="1" customFormat="1" ht="27.75" customHeight="1" x14ac:dyDescent="0.2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14" t="str">
        <f>VLOOKUP(A50,Fielddefinitions!A:P,16,FALSE)</f>
        <v>No</v>
      </c>
      <c r="E50" s="104" t="s">
        <v>1698</v>
      </c>
      <c r="F50" s="104" t="s">
        <v>1698</v>
      </c>
      <c r="G50" s="104" t="s">
        <v>1698</v>
      </c>
      <c r="H50" s="104" t="s">
        <v>1698</v>
      </c>
      <c r="I50" s="104" t="s">
        <v>1698</v>
      </c>
      <c r="J50" s="104" t="s">
        <v>1698</v>
      </c>
      <c r="K50" s="104" t="s">
        <v>1698</v>
      </c>
      <c r="L50" s="104" t="s">
        <v>1698</v>
      </c>
      <c r="M50" s="104" t="s">
        <v>1698</v>
      </c>
      <c r="N50" s="192"/>
    </row>
    <row r="51" spans="1:14" s="1" customFormat="1" ht="114.75" x14ac:dyDescent="0.25">
      <c r="A51" s="81">
        <f>Fielddefinitions!A51</f>
        <v>6100</v>
      </c>
      <c r="B51" s="81" t="str">
        <f>VLOOKUP(A51,Fielddefinitions!A:B,2,FALSE)</f>
        <v>Is Exempt From Premarket Authorisation</v>
      </c>
      <c r="C51" s="81" t="str">
        <f>VLOOKUP(A51,Fielddefinitions!A:T,20,FALSE)</f>
        <v>isExemptFromPremarketAuthorisation</v>
      </c>
      <c r="D51" s="214" t="str">
        <f>VLOOKUP(A51,Fielddefinitions!A:P,16,FALSE)</f>
        <v>No</v>
      </c>
      <c r="E51" s="91" t="s">
        <v>3842</v>
      </c>
      <c r="F51" s="91" t="s">
        <v>176</v>
      </c>
      <c r="G51" s="91" t="s">
        <v>3843</v>
      </c>
      <c r="H51" s="91" t="s">
        <v>2741</v>
      </c>
      <c r="I51" s="101" t="s">
        <v>3844</v>
      </c>
      <c r="J51" s="91" t="s">
        <v>3755</v>
      </c>
      <c r="K51" s="104" t="s">
        <v>1698</v>
      </c>
      <c r="L51" s="91" t="s">
        <v>3767</v>
      </c>
      <c r="M51" s="91" t="s">
        <v>3756</v>
      </c>
      <c r="N51" s="85" t="s">
        <v>467</v>
      </c>
    </row>
    <row r="52" spans="1:14" s="1" customFormat="1" ht="89.25" x14ac:dyDescent="0.25">
      <c r="A52" s="81" t="str">
        <f>Fielddefinitions!A52</f>
        <v>AVP - 1</v>
      </c>
      <c r="B52" s="81" t="str">
        <f>VLOOKUP(A52,Fielddefinitions!A:B,2,FALSE)</f>
        <v>FDA Medical Device Listing</v>
      </c>
      <c r="C52" s="81" t="str">
        <f>VLOOKUP(A52,Fielddefinitions!A:T,20,FALSE)</f>
        <v>fDAMedicalDeviceListing</v>
      </c>
      <c r="D52" s="214" t="str">
        <f>VLOOKUP(A52,Fielddefinitions!A:P,16,FALSE)</f>
        <v>No</v>
      </c>
      <c r="E52" s="91" t="s">
        <v>3845</v>
      </c>
      <c r="F52" s="91" t="s">
        <v>3846</v>
      </c>
      <c r="G52" s="91" t="s">
        <v>3847</v>
      </c>
      <c r="H52" s="91" t="s">
        <v>3848</v>
      </c>
      <c r="I52" s="101" t="s">
        <v>3849</v>
      </c>
      <c r="J52" s="91" t="s">
        <v>3850</v>
      </c>
      <c r="K52" s="104" t="s">
        <v>1698</v>
      </c>
      <c r="L52" s="91" t="s">
        <v>3767</v>
      </c>
      <c r="M52" s="91" t="s">
        <v>3831</v>
      </c>
      <c r="N52" s="85" t="s">
        <v>3851</v>
      </c>
    </row>
    <row r="53" spans="1:14" s="1" customFormat="1" ht="140.25" x14ac:dyDescent="0.25">
      <c r="A53" s="81">
        <f>Fielddefinitions!A53</f>
        <v>2319</v>
      </c>
      <c r="B53" s="81" t="str">
        <f>VLOOKUP(A53,Fielddefinitions!A:B,2,FALSE)</f>
        <v>Trade Item Identification Marking Type Code</v>
      </c>
      <c r="C53" s="81" t="str">
        <f>VLOOKUP(A53,Fielddefinitions!A:T,20,FALSE)</f>
        <v>tradeItemIdentificationMarkingTypeCode</v>
      </c>
      <c r="D53" s="214" t="str">
        <f>VLOOKUP(A53,Fielddefinitions!A:P,16,FALSE)</f>
        <v>No</v>
      </c>
      <c r="E53" s="91" t="s">
        <v>3852</v>
      </c>
      <c r="F53" s="91" t="s">
        <v>176</v>
      </c>
      <c r="G53" s="91" t="s">
        <v>3111</v>
      </c>
      <c r="H53" s="91" t="s">
        <v>3853</v>
      </c>
      <c r="I53" s="101" t="s">
        <v>3754</v>
      </c>
      <c r="J53" s="91" t="s">
        <v>3776</v>
      </c>
      <c r="K53" s="91" t="s">
        <v>3780</v>
      </c>
      <c r="L53" s="91" t="s">
        <v>3754</v>
      </c>
      <c r="M53" s="91" t="s">
        <v>3756</v>
      </c>
      <c r="N53" s="85" t="s">
        <v>3854</v>
      </c>
    </row>
    <row r="54" spans="1:14" s="1" customFormat="1" ht="76.5" x14ac:dyDescent="0.25">
      <c r="A54" s="81">
        <f>Fielddefinitions!A54</f>
        <v>1583</v>
      </c>
      <c r="B54" s="81" t="str">
        <f>VLOOKUP(A54,Fielddefinitions!A:B,2,FALSE)</f>
        <v>UDID Device Count</v>
      </c>
      <c r="C54" s="81" t="str">
        <f>VLOOKUP(A54,Fielddefinitions!A:T,20,FALSE)</f>
        <v>udidDeviceCount</v>
      </c>
      <c r="D54" s="214" t="str">
        <f>VLOOKUP(A54,Fielddefinitions!A:P,16,FALSE)</f>
        <v>No</v>
      </c>
      <c r="E54" s="91" t="s">
        <v>3855</v>
      </c>
      <c r="F54" s="91" t="s">
        <v>3856</v>
      </c>
      <c r="G54" s="91" t="s">
        <v>3857</v>
      </c>
      <c r="H54" s="91" t="s">
        <v>3858</v>
      </c>
      <c r="I54" s="101" t="s">
        <v>3754</v>
      </c>
      <c r="J54" s="91" t="s">
        <v>3755</v>
      </c>
      <c r="K54" s="104" t="s">
        <v>1698</v>
      </c>
      <c r="L54" s="91" t="s">
        <v>3754</v>
      </c>
      <c r="M54" s="91" t="s">
        <v>3756</v>
      </c>
      <c r="N54" s="85" t="s">
        <v>489</v>
      </c>
    </row>
    <row r="55" spans="1:14" s="1" customFormat="1" ht="409.5" x14ac:dyDescent="0.25">
      <c r="A55" s="81">
        <f>Fielddefinitions!A55</f>
        <v>171</v>
      </c>
      <c r="B55" s="81" t="str">
        <f>VLOOKUP(A55,Fielddefinitions!A:B,2,FALSE)</f>
        <v>Additional Trade Item Classification System Code</v>
      </c>
      <c r="C55" s="81" t="str">
        <f>VLOOKUP(A55,Fielddefinitions!A:T,20,FALSE)</f>
        <v>additionalTradeItemClassificationSystemCode</v>
      </c>
      <c r="D55" s="214" t="str">
        <f>VLOOKUP(A55,Fielddefinitions!A:P,16,FALSE)</f>
        <v>No</v>
      </c>
      <c r="E55" s="91" t="s">
        <v>3859</v>
      </c>
      <c r="F55" s="91" t="s">
        <v>3860</v>
      </c>
      <c r="G55" s="91" t="s">
        <v>3861</v>
      </c>
      <c r="H55" s="91" t="s">
        <v>3862</v>
      </c>
      <c r="I55" s="101" t="s">
        <v>3754</v>
      </c>
      <c r="J55" s="91" t="s">
        <v>3776</v>
      </c>
      <c r="K55" s="104" t="s">
        <v>1698</v>
      </c>
      <c r="L55" s="91" t="s">
        <v>3767</v>
      </c>
      <c r="M55" s="91" t="s">
        <v>3831</v>
      </c>
      <c r="N55" s="85" t="s">
        <v>3863</v>
      </c>
    </row>
    <row r="56" spans="1:14" s="1" customFormat="1" ht="38.25" x14ac:dyDescent="0.25">
      <c r="A56" s="81">
        <f>Fielddefinitions!A56</f>
        <v>173</v>
      </c>
      <c r="B56" s="81" t="str">
        <f>VLOOKUP(A56,Fielddefinitions!A:B,2,FALSE)</f>
        <v>Additional Trade Item Classification Code Value</v>
      </c>
      <c r="C56" s="81" t="str">
        <f>VLOOKUP(A56,Fielddefinitions!A:T,20,FALSE)</f>
        <v>additionalTradeItemClassificationCodeValue</v>
      </c>
      <c r="D56" s="214" t="str">
        <f>VLOOKUP(A56,Fielddefinitions!A:P,16,FALSE)</f>
        <v>No</v>
      </c>
      <c r="E56" s="104"/>
      <c r="F56" s="104"/>
      <c r="G56" s="104"/>
      <c r="H56" s="160"/>
      <c r="I56" s="101" t="s">
        <v>3754</v>
      </c>
      <c r="J56" s="104"/>
      <c r="K56" s="104"/>
      <c r="L56" s="104"/>
      <c r="M56" s="104"/>
      <c r="N56" s="85" t="s">
        <v>3864</v>
      </c>
    </row>
    <row r="57" spans="1:14" s="1" customFormat="1" x14ac:dyDescent="0.25">
      <c r="A57" s="81">
        <f>Fielddefinitions!A57</f>
        <v>175</v>
      </c>
      <c r="B57" s="81" t="str">
        <f>VLOOKUP(A57,Fielddefinitions!A:B,2,FALSE)</f>
        <v>Additional Trade Item Classification Version</v>
      </c>
      <c r="C57" s="81" t="str">
        <f>VLOOKUP(A57,Fielddefinitions!A:T,20,FALSE)</f>
        <v>AdditionalTradeItemClassificationVersion</v>
      </c>
      <c r="D57" s="214" t="str">
        <f>VLOOKUP(A57,Fielddefinitions!A:P,16,FALSE)</f>
        <v>No</v>
      </c>
      <c r="E57" s="104" t="s">
        <v>1698</v>
      </c>
      <c r="F57" s="104" t="s">
        <v>1698</v>
      </c>
      <c r="G57" s="104" t="s">
        <v>1698</v>
      </c>
      <c r="H57" s="160" t="s">
        <v>1698</v>
      </c>
      <c r="I57" s="104" t="s">
        <v>1698</v>
      </c>
      <c r="J57" s="104" t="s">
        <v>1698</v>
      </c>
      <c r="K57" s="104" t="s">
        <v>1698</v>
      </c>
      <c r="L57" s="104" t="s">
        <v>1698</v>
      </c>
      <c r="M57" s="104" t="s">
        <v>1698</v>
      </c>
      <c r="N57" s="85"/>
    </row>
    <row r="58" spans="1:14" s="1" customFormat="1" ht="26.25" customHeight="1" x14ac:dyDescent="0.25">
      <c r="A58" s="81">
        <f>Fielddefinitions!A58</f>
        <v>174</v>
      </c>
      <c r="B58" s="81" t="str">
        <f>VLOOKUP(A58,Fielddefinitions!A:B,2,FALSE)</f>
        <v>Additional Trade Item Classification Code Description</v>
      </c>
      <c r="C58" s="81" t="str">
        <f>VLOOKUP(A58,Fielddefinitions!A:T,20,FALSE)</f>
        <v>additionalTradeItemClassificationCodeDescription</v>
      </c>
      <c r="D58" s="215" t="str">
        <f>VLOOKUP(A58,Fielddefinitions!A:P,16,FALSE)</f>
        <v>No</v>
      </c>
      <c r="E58" s="91" t="s">
        <v>3865</v>
      </c>
      <c r="F58" s="104" t="s">
        <v>1698</v>
      </c>
      <c r="G58" s="91" t="s">
        <v>3866</v>
      </c>
      <c r="H58" s="91" t="s">
        <v>3867</v>
      </c>
      <c r="I58" s="104" t="s">
        <v>1698</v>
      </c>
      <c r="J58" s="104" t="s">
        <v>1698</v>
      </c>
      <c r="K58" s="104" t="s">
        <v>1698</v>
      </c>
      <c r="L58" s="91" t="s">
        <v>3767</v>
      </c>
      <c r="M58" s="91" t="s">
        <v>3756</v>
      </c>
      <c r="N58" s="85"/>
    </row>
    <row r="59" spans="1:14" s="1" customFormat="1" ht="27" customHeight="1" x14ac:dyDescent="0.25">
      <c r="A59" s="81">
        <f>Fielddefinitions!A59</f>
        <v>177</v>
      </c>
      <c r="B59" s="81" t="str">
        <f>VLOOKUP(A59,Fielddefinitions!A:B,2,FALSE)</f>
        <v>Additional Trade Item Classification Property Code</v>
      </c>
      <c r="C59" s="81" t="str">
        <f>VLOOKUP(A59,Fielddefinitions!A:T,20,FALSE)</f>
        <v>additionalTradeItemClassificationPropertyCode</v>
      </c>
      <c r="D59" s="214" t="str">
        <f>VLOOKUP(A59,Fielddefinitions!A:P,16,FALSE)</f>
        <v>No</v>
      </c>
      <c r="E59" s="104" t="s">
        <v>1698</v>
      </c>
      <c r="F59" s="104" t="s">
        <v>1698</v>
      </c>
      <c r="G59" s="104" t="s">
        <v>1698</v>
      </c>
      <c r="H59" s="160" t="s">
        <v>1698</v>
      </c>
      <c r="I59" s="104" t="s">
        <v>1698</v>
      </c>
      <c r="J59" s="104" t="s">
        <v>1698</v>
      </c>
      <c r="K59" s="104" t="s">
        <v>1698</v>
      </c>
      <c r="L59" s="104" t="s">
        <v>1698</v>
      </c>
      <c r="M59" s="104" t="s">
        <v>1698</v>
      </c>
      <c r="N59" s="85"/>
    </row>
    <row r="60" spans="1:14" s="1" customFormat="1" ht="28.5" customHeight="1" x14ac:dyDescent="0.25">
      <c r="A60" s="81">
        <f>Fielddefinitions!A60</f>
        <v>178</v>
      </c>
      <c r="B60" s="81" t="str">
        <f>VLOOKUP(A60,Fielddefinitions!A:B,2,FALSE)</f>
        <v>Additional Trade Item Classification Property Description</v>
      </c>
      <c r="C60" s="81" t="str">
        <f>VLOOKUP(A60,Fielddefinitions!A:T,20,FALSE)</f>
        <v>additionalTradeItemClassificationPropertyDescription</v>
      </c>
      <c r="D60" s="214" t="str">
        <f>VLOOKUP(A60,Fielddefinitions!A:P,16,FALSE)</f>
        <v>No</v>
      </c>
      <c r="E60" s="104" t="s">
        <v>1698</v>
      </c>
      <c r="F60" s="104" t="s">
        <v>1698</v>
      </c>
      <c r="G60" s="104" t="s">
        <v>1698</v>
      </c>
      <c r="H60" s="160" t="s">
        <v>1698</v>
      </c>
      <c r="I60" s="104" t="s">
        <v>1698</v>
      </c>
      <c r="J60" s="104" t="s">
        <v>1698</v>
      </c>
      <c r="K60" s="104" t="s">
        <v>1698</v>
      </c>
      <c r="L60" s="104" t="s">
        <v>1698</v>
      </c>
      <c r="M60" s="104" t="s">
        <v>1698</v>
      </c>
      <c r="N60" s="85"/>
    </row>
    <row r="61" spans="1:14" s="1" customFormat="1" ht="26.25" customHeight="1" x14ac:dyDescent="0.2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4" t="str">
        <f>VLOOKUP(A61,Fielddefinitions!A:P,16,FALSE)</f>
        <v>No</v>
      </c>
      <c r="E61" s="104" t="s">
        <v>1698</v>
      </c>
      <c r="F61" s="104" t="s">
        <v>1698</v>
      </c>
      <c r="G61" s="104" t="s">
        <v>1698</v>
      </c>
      <c r="H61" s="160" t="s">
        <v>1698</v>
      </c>
      <c r="I61" s="104" t="s">
        <v>1698</v>
      </c>
      <c r="J61" s="104" t="s">
        <v>1698</v>
      </c>
      <c r="K61" s="104" t="s">
        <v>1698</v>
      </c>
      <c r="L61" s="104" t="s">
        <v>1698</v>
      </c>
      <c r="M61" s="104" t="s">
        <v>1698</v>
      </c>
      <c r="N61" s="85"/>
    </row>
    <row r="62" spans="1:14" s="1" customFormat="1" ht="38.25" x14ac:dyDescent="0.25">
      <c r="A62" s="81">
        <f>Fielddefinitions!A62</f>
        <v>203</v>
      </c>
      <c r="B62" s="81" t="str">
        <f>VLOOKUP(A62,Fielddefinitions!A:B,2,FALSE)</f>
        <v>Child Trade Item Identification</v>
      </c>
      <c r="C62" s="81" t="str">
        <f>VLOOKUP(A62,Fielddefinitions!A:T,20,FALSE)</f>
        <v>ChildTradeItem/gtin</v>
      </c>
      <c r="D62" s="214" t="str">
        <f>VLOOKUP(A62,Fielddefinitions!A:P,16,FALSE)</f>
        <v>No</v>
      </c>
      <c r="E62" s="91" t="s">
        <v>3868</v>
      </c>
      <c r="F62" s="91" t="s">
        <v>1698</v>
      </c>
      <c r="G62" s="91" t="s">
        <v>3869</v>
      </c>
      <c r="H62" s="91" t="s">
        <v>1698</v>
      </c>
      <c r="I62" s="101" t="s">
        <v>3870</v>
      </c>
      <c r="J62" s="91" t="s">
        <v>3850</v>
      </c>
      <c r="K62" s="91" t="s">
        <v>3871</v>
      </c>
      <c r="L62" s="91" t="s">
        <v>3767</v>
      </c>
      <c r="M62" s="91" t="s">
        <v>3756</v>
      </c>
      <c r="N62" s="85" t="s">
        <v>543</v>
      </c>
    </row>
    <row r="63" spans="1:14" x14ac:dyDescent="0.25">
      <c r="A63" s="81">
        <f>Fielddefinitions!A63</f>
        <v>199</v>
      </c>
      <c r="B63" s="81" t="str">
        <f>VLOOKUP(A63,Fielddefinitions!A:B,2,FALSE)</f>
        <v>Quantity of Children</v>
      </c>
      <c r="C63" s="81" t="str">
        <f>VLOOKUP(A63,Fielddefinitions!A:T,20,FALSE)</f>
        <v>quantityOfChildren</v>
      </c>
      <c r="D63" s="214" t="str">
        <f>VLOOKUP(A63,Fielddefinitions!A:P,16,FALSE)</f>
        <v>No</v>
      </c>
      <c r="E63" s="104" t="s">
        <v>1698</v>
      </c>
      <c r="F63" s="104" t="s">
        <v>1698</v>
      </c>
      <c r="G63" s="104" t="s">
        <v>1698</v>
      </c>
      <c r="H63" s="160" t="s">
        <v>1698</v>
      </c>
      <c r="I63" s="104" t="s">
        <v>1698</v>
      </c>
      <c r="J63" s="104" t="s">
        <v>1698</v>
      </c>
      <c r="K63" s="104" t="s">
        <v>1698</v>
      </c>
      <c r="L63" s="104" t="s">
        <v>1698</v>
      </c>
      <c r="M63" s="104" t="s">
        <v>1698</v>
      </c>
      <c r="N63" s="85"/>
    </row>
    <row r="64" spans="1:14" x14ac:dyDescent="0.25">
      <c r="A64" s="81">
        <f>Fielddefinitions!A64</f>
        <v>200</v>
      </c>
      <c r="B64" s="81" t="str">
        <f>VLOOKUP(A64,Fielddefinitions!A:B,2,FALSE)</f>
        <v>Total Quantity Of Next Lower Level Trade Item</v>
      </c>
      <c r="C64" s="81" t="str">
        <f>VLOOKUP(A64,Fielddefinitions!A:T,20,FALSE)</f>
        <v>totalQuantityOfNextLowerLevelTradeItem</v>
      </c>
      <c r="D64" s="214" t="str">
        <f>VLOOKUP(A64,Fielddefinitions!A:P,16,FALSE)</f>
        <v>No</v>
      </c>
      <c r="E64" s="104" t="s">
        <v>1698</v>
      </c>
      <c r="F64" s="104" t="s">
        <v>1698</v>
      </c>
      <c r="G64" s="104" t="s">
        <v>1698</v>
      </c>
      <c r="H64" s="160" t="s">
        <v>1698</v>
      </c>
      <c r="I64" s="104" t="s">
        <v>1698</v>
      </c>
      <c r="J64" s="104" t="s">
        <v>1698</v>
      </c>
      <c r="K64" s="104" t="s">
        <v>1698</v>
      </c>
      <c r="L64" s="104" t="s">
        <v>1698</v>
      </c>
      <c r="M64" s="104" t="s">
        <v>1698</v>
      </c>
      <c r="N64" s="85"/>
    </row>
    <row r="65" spans="1:14" ht="204" x14ac:dyDescent="0.25">
      <c r="A65" s="81">
        <f>Fielddefinitions!A65</f>
        <v>202</v>
      </c>
      <c r="B65" s="81" t="str">
        <f>VLOOKUP(A65,Fielddefinitions!A:B,2,FALSE)</f>
        <v>Quantity Of Next Lower Level Trade Item</v>
      </c>
      <c r="C65" s="81" t="str">
        <f>VLOOKUP(A65,Fielddefinitions!A:T,20,FALSE)</f>
        <v>quantityOfNextLowerLevelTradeItem</v>
      </c>
      <c r="D65" s="214" t="str">
        <f>VLOOKUP(A65,Fielddefinitions!A:P,16,FALSE)</f>
        <v>No</v>
      </c>
      <c r="E65" s="91" t="s">
        <v>3872</v>
      </c>
      <c r="F65" s="91" t="s">
        <v>3873</v>
      </c>
      <c r="G65" s="91" t="s">
        <v>3874</v>
      </c>
      <c r="H65" s="91" t="s">
        <v>3875</v>
      </c>
      <c r="I65" s="101" t="s">
        <v>3870</v>
      </c>
      <c r="J65" s="91" t="s">
        <v>3850</v>
      </c>
      <c r="K65" s="91" t="s">
        <v>1698</v>
      </c>
      <c r="L65" s="91" t="s">
        <v>3767</v>
      </c>
      <c r="M65" s="91" t="s">
        <v>3756</v>
      </c>
      <c r="N65" s="85"/>
    </row>
    <row r="66" spans="1:14" x14ac:dyDescent="0.25">
      <c r="A66" s="81">
        <f>Fielddefinitions!A66</f>
        <v>322</v>
      </c>
      <c r="B66" s="81" t="str">
        <f>VLOOKUP(A66,Fielddefinitions!A:B,2,FALSE)</f>
        <v>Component Number</v>
      </c>
      <c r="C66" s="81" t="str">
        <f>VLOOKUP(A66,Fielddefinitions!A:T,20,FALSE)</f>
        <v>componentNumber</v>
      </c>
      <c r="D66" s="215" t="str">
        <f>VLOOKUP(A66,Fielddefinitions!A:P,16,FALSE)</f>
        <v>No</v>
      </c>
      <c r="E66" s="104" t="s">
        <v>1698</v>
      </c>
      <c r="F66" s="104" t="s">
        <v>1698</v>
      </c>
      <c r="G66" s="104" t="s">
        <v>1698</v>
      </c>
      <c r="H66" s="160" t="s">
        <v>1698</v>
      </c>
      <c r="I66" s="104" t="s">
        <v>1698</v>
      </c>
      <c r="J66" s="104" t="s">
        <v>1698</v>
      </c>
      <c r="K66" s="104" t="s">
        <v>1698</v>
      </c>
      <c r="L66" s="104" t="s">
        <v>1698</v>
      </c>
      <c r="M66" s="104" t="s">
        <v>1698</v>
      </c>
      <c r="N66" s="85"/>
    </row>
    <row r="67" spans="1:14" x14ac:dyDescent="0.25">
      <c r="A67" s="81">
        <f>Fielddefinitions!A67</f>
        <v>1008</v>
      </c>
      <c r="B67" s="81" t="str">
        <f>VLOOKUP(A67,Fielddefinitions!A:B,2,FALSE)</f>
        <v>First Ship Date Time</v>
      </c>
      <c r="C67" s="81" t="str">
        <f>VLOOKUP(A67,Fielddefinitions!A:T,20,FALSE)</f>
        <v>firstShipDateTime</v>
      </c>
      <c r="D67" s="214" t="str">
        <f>VLOOKUP(A67,Fielddefinitions!A:P,16,FALSE)</f>
        <v>No</v>
      </c>
      <c r="E67" s="104" t="s">
        <v>1698</v>
      </c>
      <c r="F67" s="104" t="s">
        <v>1698</v>
      </c>
      <c r="G67" s="104" t="s">
        <v>1698</v>
      </c>
      <c r="H67" s="160" t="s">
        <v>1698</v>
      </c>
      <c r="I67" s="104" t="s">
        <v>1698</v>
      </c>
      <c r="J67" s="104" t="s">
        <v>1698</v>
      </c>
      <c r="K67" s="104" t="s">
        <v>1698</v>
      </c>
      <c r="L67" s="104" t="s">
        <v>1698</v>
      </c>
      <c r="M67" s="104" t="s">
        <v>1698</v>
      </c>
      <c r="N67" s="85"/>
    </row>
    <row r="68" spans="1:14" ht="63.75" x14ac:dyDescent="0.25">
      <c r="A68" s="81" t="str">
        <f>Fielddefinitions!A68</f>
        <v>1017</v>
      </c>
      <c r="B68" s="81" t="str">
        <f>VLOOKUP(A68,Fielddefinitions!A:B,2,FALSE)</f>
        <v>Last Ship Date Time</v>
      </c>
      <c r="C68" s="81" t="str">
        <f>VLOOKUP(A68,Fielddefinitions!A:T,20,FALSE)</f>
        <v>lastShipDateTime</v>
      </c>
      <c r="D68" s="215" t="str">
        <f>VLOOKUP(A68,Fielddefinitions!A:P,16,FALSE)</f>
        <v>No</v>
      </c>
      <c r="E68" s="91" t="s">
        <v>3876</v>
      </c>
      <c r="F68" s="91" t="s">
        <v>3823</v>
      </c>
      <c r="G68" s="91" t="s">
        <v>3877</v>
      </c>
      <c r="H68" s="91" t="s">
        <v>3878</v>
      </c>
      <c r="I68" s="101" t="s">
        <v>1032</v>
      </c>
      <c r="J68" s="91" t="s">
        <v>3776</v>
      </c>
      <c r="K68" s="91" t="s">
        <v>1698</v>
      </c>
      <c r="L68" s="91" t="s">
        <v>3767</v>
      </c>
      <c r="M68" s="91" t="s">
        <v>3756</v>
      </c>
      <c r="N68" s="85"/>
    </row>
    <row r="69" spans="1:14" x14ac:dyDescent="0.25">
      <c r="A69" s="81">
        <f>Fielddefinitions!A69</f>
        <v>2186</v>
      </c>
      <c r="B69" s="81" t="str">
        <f>VLOOKUP(A69,Fielddefinitions!A:B,2,FALSE)</f>
        <v>Packaging Type Code</v>
      </c>
      <c r="C69" s="81" t="str">
        <f>VLOOKUP(A69,Fielddefinitions!A:T,20,FALSE)</f>
        <v>packagingTypeCode</v>
      </c>
      <c r="D69" s="214" t="str">
        <f>VLOOKUP(A69,Fielddefinitions!A:P,16,FALSE)</f>
        <v>No</v>
      </c>
      <c r="E69" s="104" t="s">
        <v>1698</v>
      </c>
      <c r="F69" s="104" t="s">
        <v>1698</v>
      </c>
      <c r="G69" s="104" t="s">
        <v>1698</v>
      </c>
      <c r="H69" s="104" t="s">
        <v>1698</v>
      </c>
      <c r="I69" s="104" t="s">
        <v>1698</v>
      </c>
      <c r="J69" s="104" t="s">
        <v>1698</v>
      </c>
      <c r="K69" s="104" t="s">
        <v>1698</v>
      </c>
      <c r="L69" s="104" t="s">
        <v>1698</v>
      </c>
      <c r="M69" s="104" t="s">
        <v>1698</v>
      </c>
      <c r="N69" s="85"/>
    </row>
    <row r="70" spans="1:14" ht="51" x14ac:dyDescent="0.25">
      <c r="A70" s="81" t="str">
        <f>Fielddefinitions!A70</f>
        <v>2187</v>
      </c>
      <c r="B70" s="81" t="str">
        <f>VLOOKUP(A70,Fielddefinitions!A:B,2,FALSE)</f>
        <v>Packaging Type Description</v>
      </c>
      <c r="C70" s="81" t="str">
        <f>VLOOKUP(A70,Fielddefinitions!A:T,20,FALSE)</f>
        <v>packagingTypeDescription</v>
      </c>
      <c r="D70" s="215" t="str">
        <f>VLOOKUP(A70,Fielddefinitions!A:P,16,FALSE)</f>
        <v>No</v>
      </c>
      <c r="E70" s="91" t="s">
        <v>3879</v>
      </c>
      <c r="F70" s="91" t="s">
        <v>3880</v>
      </c>
      <c r="G70" s="91" t="s">
        <v>3881</v>
      </c>
      <c r="H70" s="91" t="s">
        <v>3882</v>
      </c>
      <c r="I70" s="101" t="s">
        <v>1032</v>
      </c>
      <c r="J70" s="91" t="s">
        <v>3850</v>
      </c>
      <c r="K70" s="91" t="s">
        <v>1698</v>
      </c>
      <c r="L70" s="91" t="s">
        <v>3767</v>
      </c>
      <c r="M70" s="91" t="s">
        <v>3831</v>
      </c>
      <c r="N70" s="85"/>
    </row>
    <row r="71" spans="1:14" ht="140.25" x14ac:dyDescent="0.25">
      <c r="A71" s="81">
        <f>Fielddefinitions!A71</f>
        <v>143</v>
      </c>
      <c r="B71" s="81" t="str">
        <f>VLOOKUP(A71,Fielddefinitions!A:B,2,FALSE)</f>
        <v>Discontinued Date Time</v>
      </c>
      <c r="C71" s="81" t="str">
        <f>VLOOKUP(A71,Fielddefinitions!A:T,20,FALSE)</f>
        <v>discontinuedDateTime</v>
      </c>
      <c r="D71" s="215" t="str">
        <f>VLOOKUP(A71,Fielddefinitions!A:P,16,FALSE)</f>
        <v>No</v>
      </c>
      <c r="E71" s="91" t="s">
        <v>3883</v>
      </c>
      <c r="F71" s="91" t="s">
        <v>3823</v>
      </c>
      <c r="G71" s="91" t="s">
        <v>3884</v>
      </c>
      <c r="H71" s="91" t="s">
        <v>3885</v>
      </c>
      <c r="I71" s="101" t="s">
        <v>3886</v>
      </c>
      <c r="J71" s="91" t="s">
        <v>3850</v>
      </c>
      <c r="K71" s="91" t="s">
        <v>1698</v>
      </c>
      <c r="L71" s="91" t="s">
        <v>3767</v>
      </c>
      <c r="M71" s="91" t="s">
        <v>3756</v>
      </c>
      <c r="N71" s="85"/>
    </row>
    <row r="72" spans="1:14" ht="191.25" x14ac:dyDescent="0.25">
      <c r="A72" s="81" t="str">
        <f>Fielddefinitions!A72</f>
        <v>6089</v>
      </c>
      <c r="B72" s="81" t="str">
        <f>VLOOKUP(A72,Fielddefinitions!A:B,2,FALSE)</f>
        <v>Does Trade Item Contain Human Tissue</v>
      </c>
      <c r="C72" s="81" t="str">
        <f>VLOOKUP(A72,Fielddefinitions!A:T,20,FALSE)</f>
        <v>doesTradeItemContainHumanTissue</v>
      </c>
      <c r="D72" s="215" t="str">
        <f>VLOOKUP(A72,Fielddefinitions!A:P,16,FALSE)</f>
        <v>No</v>
      </c>
      <c r="E72" s="91" t="s">
        <v>3887</v>
      </c>
      <c r="F72" s="91" t="s">
        <v>176</v>
      </c>
      <c r="G72" s="91" t="s">
        <v>3888</v>
      </c>
      <c r="H72" s="91" t="s">
        <v>3889</v>
      </c>
      <c r="I72" s="101" t="s">
        <v>1032</v>
      </c>
      <c r="J72" s="91" t="s">
        <v>3776</v>
      </c>
      <c r="K72" s="91" t="s">
        <v>1698</v>
      </c>
      <c r="L72" s="91" t="s">
        <v>3767</v>
      </c>
      <c r="M72" s="91" t="s">
        <v>3756</v>
      </c>
      <c r="N72" s="85" t="s">
        <v>3890</v>
      </c>
    </row>
    <row r="73" spans="1:14" ht="216.75" x14ac:dyDescent="0.25">
      <c r="A73" s="81" t="str">
        <f>Fielddefinitions!A73</f>
        <v>6090</v>
      </c>
      <c r="B73" s="81" t="str">
        <f>VLOOKUP(A73,Fielddefinitions!A:B,2,FALSE)</f>
        <v>Healthcare Grouped Product Code</v>
      </c>
      <c r="C73" s="81" t="str">
        <f>VLOOKUP(A73,Fielddefinitions!A:T,20,FALSE)</f>
        <v>healthcareGroupedProductCode</v>
      </c>
      <c r="D73" s="215" t="str">
        <f>VLOOKUP(A73,Fielddefinitions!A:P,16,FALSE)</f>
        <v>No</v>
      </c>
      <c r="E73" s="91" t="s">
        <v>3891</v>
      </c>
      <c r="F73" s="91" t="s">
        <v>176</v>
      </c>
      <c r="G73" s="91" t="s">
        <v>3892</v>
      </c>
      <c r="H73" s="91" t="s">
        <v>3893</v>
      </c>
      <c r="I73" s="101" t="s">
        <v>1032</v>
      </c>
      <c r="J73" s="91" t="s">
        <v>3755</v>
      </c>
      <c r="K73" s="91" t="s">
        <v>1698</v>
      </c>
      <c r="L73" s="91" t="s">
        <v>3767</v>
      </c>
      <c r="M73" s="91" t="s">
        <v>3756</v>
      </c>
      <c r="N73" s="85" t="s">
        <v>3890</v>
      </c>
    </row>
    <row r="74" spans="1:14" ht="280.5" x14ac:dyDescent="0.25">
      <c r="A74" s="81" t="str">
        <f>Fielddefinitions!A74</f>
        <v>1473</v>
      </c>
      <c r="B74" s="81" t="str">
        <f>VLOOKUP(A74,Fielddefinitions!A:B,2,FALSE)</f>
        <v>Packaging Marked Free From Code</v>
      </c>
      <c r="C74" s="81" t="str">
        <f>VLOOKUP(A74,Fielddefinitions!A:T,20,FALSE)</f>
        <v>packagingMarkedFreeFromCode</v>
      </c>
      <c r="D74" s="215" t="str">
        <f>VLOOKUP(A74,Fielddefinitions!A:P,16,FALSE)</f>
        <v>No</v>
      </c>
      <c r="E74" s="91" t="s">
        <v>3894</v>
      </c>
      <c r="F74" s="91" t="s">
        <v>176</v>
      </c>
      <c r="G74" s="91" t="s">
        <v>3895</v>
      </c>
      <c r="H74" s="91" t="s">
        <v>3896</v>
      </c>
      <c r="I74" s="101" t="s">
        <v>1032</v>
      </c>
      <c r="J74" s="91" t="s">
        <v>3776</v>
      </c>
      <c r="K74" s="91" t="s">
        <v>1698</v>
      </c>
      <c r="L74" s="91" t="s">
        <v>3767</v>
      </c>
      <c r="M74" s="91" t="s">
        <v>3756</v>
      </c>
      <c r="N74" s="85" t="s">
        <v>3890</v>
      </c>
    </row>
    <row r="75" spans="1:14" ht="38.25" x14ac:dyDescent="0.25">
      <c r="A75" s="81" t="str">
        <f>Fielddefinitions!A75</f>
        <v>3325</v>
      </c>
      <c r="B75" s="81" t="str">
        <f>VLOOKUP(A75,Fielddefinitions!A:B,2,FALSE)</f>
        <v>Consumer Sales Condition Code</v>
      </c>
      <c r="C75" s="81" t="str">
        <f>VLOOKUP(A75,Fielddefinitions!A:T,20,FALSE)</f>
        <v>ConsumerSalesConditionTypeCode</v>
      </c>
      <c r="D75" s="215" t="str">
        <f>VLOOKUP(A75,Fielddefinitions!A:P,16,FALSE)</f>
        <v>No</v>
      </c>
      <c r="E75" s="91" t="s">
        <v>3897</v>
      </c>
      <c r="F75" s="91" t="s">
        <v>176</v>
      </c>
      <c r="G75" s="91" t="s">
        <v>3898</v>
      </c>
      <c r="H75" s="91" t="s">
        <v>3899</v>
      </c>
      <c r="I75" s="101" t="s">
        <v>1032</v>
      </c>
      <c r="J75" s="91" t="s">
        <v>3776</v>
      </c>
      <c r="K75" s="91" t="s">
        <v>1698</v>
      </c>
      <c r="L75" s="91" t="s">
        <v>3767</v>
      </c>
      <c r="M75" s="91" t="s">
        <v>3756</v>
      </c>
      <c r="N75" s="85" t="s">
        <v>3890</v>
      </c>
    </row>
    <row r="76" spans="1:14" ht="216.75" x14ac:dyDescent="0.25">
      <c r="A76" s="81">
        <f>Fielddefinitions!A76</f>
        <v>6077</v>
      </c>
      <c r="B76" s="81" t="str">
        <f>VLOOKUP(A76,Fielddefinitions!A:B,2,FALSE)</f>
        <v>Clinical Size Type Code</v>
      </c>
      <c r="C76" s="81" t="str">
        <f>VLOOKUP(A76,Fielddefinitions!A:T,20,FALSE)</f>
        <v>clinicalSizeTypeCode</v>
      </c>
      <c r="D76" s="215" t="str">
        <f>VLOOKUP(A76,Fielddefinitions!A:P,16,FALSE)</f>
        <v>No</v>
      </c>
      <c r="E76" s="91" t="s">
        <v>3900</v>
      </c>
      <c r="F76" s="91" t="s">
        <v>1698</v>
      </c>
      <c r="G76" s="91" t="s">
        <v>3901</v>
      </c>
      <c r="H76" s="91" t="s">
        <v>3902</v>
      </c>
      <c r="I76" s="224" t="s">
        <v>3903</v>
      </c>
      <c r="J76" s="91" t="s">
        <v>3850</v>
      </c>
      <c r="K76" s="91" t="s">
        <v>3904</v>
      </c>
      <c r="L76" s="91" t="s">
        <v>3767</v>
      </c>
      <c r="M76" s="91" t="s">
        <v>3756</v>
      </c>
      <c r="N76" s="192"/>
    </row>
    <row r="77" spans="1:14" ht="102" x14ac:dyDescent="0.25">
      <c r="A77" s="81">
        <f>Fielddefinitions!A77</f>
        <v>6078</v>
      </c>
      <c r="B77" s="81" t="str">
        <f>VLOOKUP(A77,Fielddefinitions!A:B,2,FALSE)</f>
        <v>Clinical Size Value</v>
      </c>
      <c r="C77" s="81" t="str">
        <f>VLOOKUP(A77,Fielddefinitions!A:T,20,FALSE)</f>
        <v>clinicalSizeValue</v>
      </c>
      <c r="D77" s="215" t="str">
        <f>VLOOKUP(A77,Fielddefinitions!A:P,16,FALSE)</f>
        <v>No</v>
      </c>
      <c r="E77" s="91" t="s">
        <v>3905</v>
      </c>
      <c r="F77" s="91" t="s">
        <v>3906</v>
      </c>
      <c r="G77" s="91" t="s">
        <v>3907</v>
      </c>
      <c r="H77" s="91" t="s">
        <v>3908</v>
      </c>
      <c r="I77" s="224" t="s">
        <v>3903</v>
      </c>
      <c r="J77" s="91" t="s">
        <v>3850</v>
      </c>
      <c r="K77" s="91" t="s">
        <v>1698</v>
      </c>
      <c r="L77" s="91" t="s">
        <v>3767</v>
      </c>
      <c r="M77" s="91" t="s">
        <v>3756</v>
      </c>
      <c r="N77" s="192"/>
    </row>
    <row r="78" spans="1:14" ht="409.5" x14ac:dyDescent="0.25">
      <c r="A78" s="81">
        <f>Fielddefinitions!A78</f>
        <v>6079</v>
      </c>
      <c r="B78" s="81" t="str">
        <f>VLOOKUP(A78,Fielddefinitions!A:B,2,FALSE)</f>
        <v>Clinical Size Value UOM</v>
      </c>
      <c r="C78" s="81" t="str">
        <f>VLOOKUP(A78,Fielddefinitions!A:T,20,FALSE)</f>
        <v>clinicalSizeValue/@measurementUnitCode</v>
      </c>
      <c r="D78" s="215" t="str">
        <f>VLOOKUP(A78,Fielddefinitions!A:P,16,FALSE)</f>
        <v>No</v>
      </c>
      <c r="E78" s="91" t="s">
        <v>3909</v>
      </c>
      <c r="F78" s="91" t="s">
        <v>1698</v>
      </c>
      <c r="G78" s="91" t="s">
        <v>3910</v>
      </c>
      <c r="H78" s="91" t="s">
        <v>3911</v>
      </c>
      <c r="I78" s="224" t="s">
        <v>3903</v>
      </c>
      <c r="J78" s="224" t="s">
        <v>3850</v>
      </c>
      <c r="K78" s="295" t="s">
        <v>3912</v>
      </c>
      <c r="L78" s="91" t="s">
        <v>3767</v>
      </c>
      <c r="M78" s="91" t="s">
        <v>3756</v>
      </c>
      <c r="N78" s="192"/>
    </row>
    <row r="79" spans="1:14" x14ac:dyDescent="0.25">
      <c r="A79" s="81">
        <f>Fielddefinitions!A79</f>
        <v>6379</v>
      </c>
      <c r="B79" s="81" t="str">
        <f>VLOOKUP(A79,Fielddefinitions!A:B,2,FALSE)</f>
        <v>Clinical Size Value Maximum</v>
      </c>
      <c r="C79" s="81" t="str">
        <f>VLOOKUP(A79,Fielddefinitions!A:T,20,FALSE)</f>
        <v>clinicalSizeValueMaximum</v>
      </c>
      <c r="D79" s="215" t="str">
        <f>VLOOKUP(A79,Fielddefinitions!A:P,16,FALSE)</f>
        <v>No</v>
      </c>
      <c r="E79" s="104" t="s">
        <v>1698</v>
      </c>
      <c r="F79" s="104" t="s">
        <v>1698</v>
      </c>
      <c r="G79" s="104" t="s">
        <v>1698</v>
      </c>
      <c r="H79" s="160" t="s">
        <v>1698</v>
      </c>
      <c r="I79" s="104" t="s">
        <v>1698</v>
      </c>
      <c r="J79" s="104" t="s">
        <v>1698</v>
      </c>
      <c r="K79" s="104" t="s">
        <v>1698</v>
      </c>
      <c r="L79" s="104" t="s">
        <v>1698</v>
      </c>
      <c r="M79" s="104" t="s">
        <v>1698</v>
      </c>
      <c r="N79" s="192"/>
    </row>
    <row r="80" spans="1:14" ht="25.5" x14ac:dyDescent="0.25">
      <c r="A80" s="81">
        <f>Fielddefinitions!A80</f>
        <v>6380</v>
      </c>
      <c r="B80" s="81" t="str">
        <f>VLOOKUP(A80,Fielddefinitions!A:B,2,FALSE)</f>
        <v>Clinical Size Value Maximum UOM</v>
      </c>
      <c r="C80" s="81" t="str">
        <f>VLOOKUP(A80,Fielddefinitions!A:T,20,FALSE)</f>
        <v>clinicalSizeValueMaximum/@MeasurementUnitCode</v>
      </c>
      <c r="D80" s="215" t="str">
        <f>VLOOKUP(A80,Fielddefinitions!A:P,16,FALSE)</f>
        <v>No</v>
      </c>
      <c r="E80" s="104" t="s">
        <v>1698</v>
      </c>
      <c r="F80" s="104" t="s">
        <v>1698</v>
      </c>
      <c r="G80" s="104" t="s">
        <v>1698</v>
      </c>
      <c r="H80" s="160" t="s">
        <v>1698</v>
      </c>
      <c r="I80" s="104" t="s">
        <v>1698</v>
      </c>
      <c r="J80" s="104" t="s">
        <v>1698</v>
      </c>
      <c r="K80" s="104" t="s">
        <v>1698</v>
      </c>
      <c r="L80" s="104" t="s">
        <v>1698</v>
      </c>
      <c r="M80" s="104" t="s">
        <v>1698</v>
      </c>
      <c r="N80" s="192"/>
    </row>
    <row r="81" spans="1:14" s="90" customFormat="1" ht="51" x14ac:dyDescent="0.25">
      <c r="A81" s="81">
        <f>Fielddefinitions!A81</f>
        <v>6075</v>
      </c>
      <c r="B81" s="81" t="str">
        <f>VLOOKUP(A81,Fielddefinitions!A:B,2,FALSE)</f>
        <v>Clinical Size Description</v>
      </c>
      <c r="C81" s="81" t="str">
        <f>VLOOKUP(A81,Fielddefinitions!A:T,20,FALSE)</f>
        <v>clinicalSizeDescription</v>
      </c>
      <c r="D81" s="215" t="str">
        <f>VLOOKUP(A81,Fielddefinitions!A:P,16,FALSE)</f>
        <v>No</v>
      </c>
      <c r="E81" s="91" t="s">
        <v>3913</v>
      </c>
      <c r="F81" s="91" t="s">
        <v>3914</v>
      </c>
      <c r="G81" s="91" t="s">
        <v>3915</v>
      </c>
      <c r="H81" s="91" t="s">
        <v>3916</v>
      </c>
      <c r="I81" s="224" t="s">
        <v>3917</v>
      </c>
      <c r="J81" s="91" t="s">
        <v>3850</v>
      </c>
      <c r="K81" s="91" t="s">
        <v>1698</v>
      </c>
      <c r="L81" s="91" t="s">
        <v>3767</v>
      </c>
      <c r="M81" s="91" t="s">
        <v>3756</v>
      </c>
      <c r="N81" s="192"/>
    </row>
    <row r="82" spans="1:14" s="90" customFormat="1" x14ac:dyDescent="0.25">
      <c r="A82" s="81">
        <f>Fielddefinitions!A82</f>
        <v>6076</v>
      </c>
      <c r="B82" s="81" t="str">
        <f>VLOOKUP(A82,Fielddefinitions!A:B,2,FALSE)</f>
        <v>Clinical Size Description - Language Code</v>
      </c>
      <c r="C82" s="81" t="str">
        <f>VLOOKUP(A82,Fielddefinitions!A:T,20,FALSE)</f>
        <v>clinicalSizeDescription/@languageCode</v>
      </c>
      <c r="D82" s="215" t="str">
        <f>VLOOKUP(A82,Fielddefinitions!A:P,16,FALSE)</f>
        <v>No</v>
      </c>
      <c r="E82" s="104" t="s">
        <v>1698</v>
      </c>
      <c r="F82" s="104" t="s">
        <v>1698</v>
      </c>
      <c r="G82" s="104" t="s">
        <v>1698</v>
      </c>
      <c r="H82" s="160" t="s">
        <v>1698</v>
      </c>
      <c r="I82" s="104" t="s">
        <v>1698</v>
      </c>
      <c r="J82" s="104" t="s">
        <v>1698</v>
      </c>
      <c r="K82" s="104" t="s">
        <v>1698</v>
      </c>
      <c r="L82" s="104" t="s">
        <v>1698</v>
      </c>
      <c r="M82" s="104" t="s">
        <v>1698</v>
      </c>
      <c r="N82" s="192"/>
    </row>
    <row r="83" spans="1:14" s="90" customFormat="1" x14ac:dyDescent="0.25">
      <c r="A83" s="81">
        <f>Fielddefinitions!A83</f>
        <v>6378</v>
      </c>
      <c r="B83" s="81" t="str">
        <f>VLOOKUP(A83,Fielddefinitions!A:B,2,FALSE)</f>
        <v>Clinical Size Measurement Precision Code</v>
      </c>
      <c r="C83" s="81" t="str">
        <f>VLOOKUP(A83,Fielddefinitions!A:T,20,FALSE)</f>
        <v>clinicalSizeMeasurementPrecisionCode</v>
      </c>
      <c r="D83" s="215" t="str">
        <f>VLOOKUP(A83,Fielddefinitions!A:P,16,FALSE)</f>
        <v>No</v>
      </c>
      <c r="E83" s="104" t="s">
        <v>1698</v>
      </c>
      <c r="F83" s="104" t="s">
        <v>1698</v>
      </c>
      <c r="G83" s="104" t="s">
        <v>1698</v>
      </c>
      <c r="H83" s="160" t="s">
        <v>1698</v>
      </c>
      <c r="I83" s="104" t="s">
        <v>1698</v>
      </c>
      <c r="J83" s="104" t="s">
        <v>1698</v>
      </c>
      <c r="K83" s="104" t="s">
        <v>1698</v>
      </c>
      <c r="L83" s="104" t="s">
        <v>1698</v>
      </c>
      <c r="M83" s="104" t="s">
        <v>1698</v>
      </c>
      <c r="N83" s="192"/>
    </row>
    <row r="84" spans="1:14" s="90" customFormat="1" x14ac:dyDescent="0.25">
      <c r="A84" s="81">
        <f>Fielddefinitions!A84</f>
        <v>6143</v>
      </c>
      <c r="B84" s="81" t="str">
        <f>VLOOKUP(A84,Fielddefinitions!A:B,2,FALSE)</f>
        <v>Clinical Warning Agency Code</v>
      </c>
      <c r="C84" s="81" t="str">
        <f>VLOOKUP(A84,Fielddefinitions!A:T,20,FALSE)</f>
        <v>clinicalWarningAgencyCode</v>
      </c>
      <c r="D84" s="215" t="str">
        <f>VLOOKUP(A84,Fielddefinitions!A:P,16,FALSE)</f>
        <v>No</v>
      </c>
      <c r="E84" s="104" t="s">
        <v>1698</v>
      </c>
      <c r="F84" s="104" t="s">
        <v>1698</v>
      </c>
      <c r="G84" s="104" t="s">
        <v>1698</v>
      </c>
      <c r="H84" s="160" t="s">
        <v>1698</v>
      </c>
      <c r="I84" s="104" t="s">
        <v>1698</v>
      </c>
      <c r="J84" s="104" t="s">
        <v>1698</v>
      </c>
      <c r="K84" s="104" t="s">
        <v>1698</v>
      </c>
      <c r="L84" s="104" t="s">
        <v>1698</v>
      </c>
      <c r="M84" s="104" t="s">
        <v>1698</v>
      </c>
      <c r="N84" s="192"/>
    </row>
    <row r="85" spans="1:14" s="90" customFormat="1" x14ac:dyDescent="0.25">
      <c r="A85" s="81">
        <f>Fielddefinitions!A85</f>
        <v>6144</v>
      </c>
      <c r="B85" s="81" t="str">
        <f>VLOOKUP(A85,Fielddefinitions!A:B,2,FALSE)</f>
        <v>Clinical Warning Code</v>
      </c>
      <c r="C85" s="81" t="str">
        <f>VLOOKUP(A85,Fielddefinitions!A:T,20,FALSE)</f>
        <v>ClinicalWarning</v>
      </c>
      <c r="D85" s="215" t="str">
        <f>VLOOKUP(A85,Fielddefinitions!A:P,16,FALSE)</f>
        <v>No</v>
      </c>
      <c r="E85" s="104" t="s">
        <v>1698</v>
      </c>
      <c r="F85" s="104" t="s">
        <v>1698</v>
      </c>
      <c r="G85" s="104" t="s">
        <v>1698</v>
      </c>
      <c r="H85" s="160" t="s">
        <v>1698</v>
      </c>
      <c r="I85" s="104" t="s">
        <v>1698</v>
      </c>
      <c r="J85" s="104" t="s">
        <v>1698</v>
      </c>
      <c r="K85" s="104" t="s">
        <v>1698</v>
      </c>
      <c r="L85" s="104" t="s">
        <v>1698</v>
      </c>
      <c r="M85" s="104" t="s">
        <v>1698</v>
      </c>
      <c r="N85" s="192"/>
    </row>
    <row r="86" spans="1:14" s="90" customFormat="1" x14ac:dyDescent="0.25">
      <c r="A86" s="81">
        <f>Fielddefinitions!A86</f>
        <v>6381</v>
      </c>
      <c r="B86" s="81" t="str">
        <f>VLOOKUP(A86,Fielddefinitions!A:B,2,FALSE)</f>
        <v>Warnings Or Contra Indication Description</v>
      </c>
      <c r="C86" s="81" t="str">
        <f>VLOOKUP(A86,Fielddefinitions!A:T,20,FALSE)</f>
        <v>warningsOrContraIndicationDescription</v>
      </c>
      <c r="D86" s="215" t="str">
        <f>VLOOKUP(A86,Fielddefinitions!A:P,16,FALSE)</f>
        <v>No</v>
      </c>
      <c r="E86" s="104" t="s">
        <v>1698</v>
      </c>
      <c r="F86" s="104" t="s">
        <v>1698</v>
      </c>
      <c r="G86" s="104" t="s">
        <v>1698</v>
      </c>
      <c r="H86" s="160" t="s">
        <v>1698</v>
      </c>
      <c r="I86" s="104" t="s">
        <v>1698</v>
      </c>
      <c r="J86" s="104" t="s">
        <v>1698</v>
      </c>
      <c r="K86" s="104" t="s">
        <v>1698</v>
      </c>
      <c r="L86" s="104" t="s">
        <v>1698</v>
      </c>
      <c r="M86" s="104" t="s">
        <v>1698</v>
      </c>
      <c r="N86" s="192"/>
    </row>
    <row r="87" spans="1:14" s="90" customFormat="1" ht="25.5" x14ac:dyDescent="0.25">
      <c r="A87" s="81">
        <f>Fielddefinitions!A87</f>
        <v>6382</v>
      </c>
      <c r="B87" s="81" t="str">
        <f>VLOOKUP(A87,Fielddefinitions!A:B,2,FALSE)</f>
        <v>Warnings Or Contra Indication Description - Language Code</v>
      </c>
      <c r="C87" s="81" t="str">
        <f>VLOOKUP(A87,Fielddefinitions!A:T,20,FALSE)</f>
        <v>warningsOrContraIndicationDescription/@languageCode</v>
      </c>
      <c r="D87" s="215" t="str">
        <f>VLOOKUP(A87,Fielddefinitions!A:P,16,FALSE)</f>
        <v>No</v>
      </c>
      <c r="E87" s="104" t="s">
        <v>1698</v>
      </c>
      <c r="F87" s="104" t="s">
        <v>1698</v>
      </c>
      <c r="G87" s="104" t="s">
        <v>1698</v>
      </c>
      <c r="H87" s="160" t="s">
        <v>1698</v>
      </c>
      <c r="I87" s="104" t="s">
        <v>1698</v>
      </c>
      <c r="J87" s="104" t="s">
        <v>1698</v>
      </c>
      <c r="K87" s="104" t="s">
        <v>1698</v>
      </c>
      <c r="L87" s="104" t="s">
        <v>1698</v>
      </c>
      <c r="M87" s="104" t="s">
        <v>1698</v>
      </c>
      <c r="N87" s="192"/>
    </row>
    <row r="88" spans="1:14" s="90" customFormat="1" x14ac:dyDescent="0.25">
      <c r="A88" s="81">
        <f>Fielddefinitions!A88</f>
        <v>6377</v>
      </c>
      <c r="B88" s="81" t="str">
        <f>VLOOKUP(A88,Fielddefinitions!A:B,2,FALSE)</f>
        <v>Clinical Storage Handling Type Code</v>
      </c>
      <c r="C88" s="81" t="str">
        <f>VLOOKUP(A88,Fielddefinitions!A:T,20,FALSE)</f>
        <v>clinicalStorageHandlingTypeCode</v>
      </c>
      <c r="D88" s="215" t="str">
        <f>VLOOKUP(A88,Fielddefinitions!A:P,16,FALSE)</f>
        <v>No</v>
      </c>
      <c r="E88" s="104" t="s">
        <v>1698</v>
      </c>
      <c r="F88" s="104" t="s">
        <v>1698</v>
      </c>
      <c r="G88" s="104" t="s">
        <v>1698</v>
      </c>
      <c r="H88" s="160" t="s">
        <v>1698</v>
      </c>
      <c r="I88" s="104" t="s">
        <v>1698</v>
      </c>
      <c r="J88" s="104" t="s">
        <v>1698</v>
      </c>
      <c r="K88" s="104" t="s">
        <v>1698</v>
      </c>
      <c r="L88" s="104" t="s">
        <v>1698</v>
      </c>
      <c r="M88" s="104" t="s">
        <v>1698</v>
      </c>
      <c r="N88" s="192"/>
    </row>
    <row r="89" spans="1:14" s="90" customFormat="1" x14ac:dyDescent="0.25">
      <c r="A89" s="81">
        <f>Fielddefinitions!A89</f>
        <v>6375</v>
      </c>
      <c r="B89" s="81" t="str">
        <f>VLOOKUP(A89,Fielddefinitions!A:B,2,FALSE)</f>
        <v>Clinical Storage Handling Description</v>
      </c>
      <c r="C89" s="81" t="str">
        <f>VLOOKUP(A89,Fielddefinitions!A:T,20,FALSE)</f>
        <v>clinicalStorageHandlingDescription</v>
      </c>
      <c r="D89" s="215" t="str">
        <f>VLOOKUP(A89,Fielddefinitions!A:P,16,FALSE)</f>
        <v>No</v>
      </c>
      <c r="E89" s="104" t="s">
        <v>1698</v>
      </c>
      <c r="F89" s="104" t="s">
        <v>1698</v>
      </c>
      <c r="G89" s="104" t="s">
        <v>1698</v>
      </c>
      <c r="H89" s="160" t="s">
        <v>1698</v>
      </c>
      <c r="I89" s="104" t="s">
        <v>1698</v>
      </c>
      <c r="J89" s="104" t="s">
        <v>1698</v>
      </c>
      <c r="K89" s="104" t="s">
        <v>1698</v>
      </c>
      <c r="L89" s="104" t="s">
        <v>1698</v>
      </c>
      <c r="M89" s="104" t="s">
        <v>1698</v>
      </c>
      <c r="N89" s="192"/>
    </row>
    <row r="90" spans="1:14" s="90" customFormat="1" ht="25.5" x14ac:dyDescent="0.25">
      <c r="A90" s="81">
        <f>Fielddefinitions!A90</f>
        <v>6376</v>
      </c>
      <c r="B90" s="81" t="str">
        <f>VLOOKUP(A90,Fielddefinitions!A:B,2,FALSE)</f>
        <v>Clinical Storage Handling Description - Language Code</v>
      </c>
      <c r="C90" s="81" t="str">
        <f>VLOOKUP(A90,Fielddefinitions!A:T,20,FALSE)</f>
        <v>clinicalStorageHandlingDescription/@languageCode</v>
      </c>
      <c r="D90" s="215" t="str">
        <f>VLOOKUP(A90,Fielddefinitions!A:P,16,FALSE)</f>
        <v>No</v>
      </c>
      <c r="E90" s="104" t="s">
        <v>1698</v>
      </c>
      <c r="F90" s="104" t="s">
        <v>1698</v>
      </c>
      <c r="G90" s="104" t="s">
        <v>1698</v>
      </c>
      <c r="H90" s="160" t="s">
        <v>1698</v>
      </c>
      <c r="I90" s="104" t="s">
        <v>1698</v>
      </c>
      <c r="J90" s="104" t="s">
        <v>1698</v>
      </c>
      <c r="K90" s="104" t="s">
        <v>1698</v>
      </c>
      <c r="L90" s="104" t="s">
        <v>1698</v>
      </c>
      <c r="M90" s="104" t="s">
        <v>1698</v>
      </c>
      <c r="N90" s="192"/>
    </row>
    <row r="91" spans="1:14" s="90" customFormat="1" ht="204" x14ac:dyDescent="0.25">
      <c r="A91" s="81">
        <f>Fielddefinitions!A91</f>
        <v>3830</v>
      </c>
      <c r="B91" s="81" t="str">
        <f>VLOOKUP(A91,Fielddefinitions!A:B,2,FALSE)</f>
        <v>Temperature Qualifier Code</v>
      </c>
      <c r="C91" s="81" t="str">
        <f>VLOOKUP(A91,Fielddefinitions!A:T,20,FALSE)</f>
        <v>temperatureQualifierCode</v>
      </c>
      <c r="D91" s="215" t="str">
        <f>VLOOKUP(A91,Fielddefinitions!A:P,16,FALSE)</f>
        <v>No</v>
      </c>
      <c r="E91" s="91" t="s">
        <v>3918</v>
      </c>
      <c r="F91" s="91" t="s">
        <v>1698</v>
      </c>
      <c r="G91" s="91" t="s">
        <v>3919</v>
      </c>
      <c r="H91" s="91" t="s">
        <v>3920</v>
      </c>
      <c r="I91" s="224" t="s">
        <v>1032</v>
      </c>
      <c r="J91" s="91" t="s">
        <v>3776</v>
      </c>
      <c r="K91" s="91" t="s">
        <v>3921</v>
      </c>
      <c r="L91" s="91" t="s">
        <v>3767</v>
      </c>
      <c r="M91" s="91" t="s">
        <v>3756</v>
      </c>
      <c r="N91" s="192"/>
    </row>
    <row r="92" spans="1:14" s="90" customFormat="1" ht="114.75" x14ac:dyDescent="0.25">
      <c r="A92" s="81">
        <f>Fielddefinitions!A92</f>
        <v>3820</v>
      </c>
      <c r="B92" s="81" t="str">
        <f>VLOOKUP(A92,Fielddefinitions!A:B,2,FALSE)</f>
        <v>Maximum Temperature</v>
      </c>
      <c r="C92" s="81" t="str">
        <f>VLOOKUP(A92,Fielddefinitions!A:T,20,FALSE)</f>
        <v>maximumTemperature</v>
      </c>
      <c r="D92" s="215" t="str">
        <f>VLOOKUP(A92,Fielddefinitions!A:P,16,FALSE)</f>
        <v>No</v>
      </c>
      <c r="E92" s="91" t="s">
        <v>3922</v>
      </c>
      <c r="F92" s="91" t="s">
        <v>3923</v>
      </c>
      <c r="G92" s="91" t="s">
        <v>3924</v>
      </c>
      <c r="H92" s="91" t="s">
        <v>3925</v>
      </c>
      <c r="I92" s="224" t="s">
        <v>3926</v>
      </c>
      <c r="J92" s="91" t="s">
        <v>3776</v>
      </c>
      <c r="K92" s="91" t="s">
        <v>1698</v>
      </c>
      <c r="L92" s="91" t="s">
        <v>3767</v>
      </c>
      <c r="M92" s="91" t="s">
        <v>3756</v>
      </c>
      <c r="N92" s="192" t="s">
        <v>3927</v>
      </c>
    </row>
    <row r="93" spans="1:14" s="90" customFormat="1" ht="102" x14ac:dyDescent="0.25">
      <c r="A93" s="81">
        <f>Fielddefinitions!A93</f>
        <v>3821</v>
      </c>
      <c r="B93" s="81" t="str">
        <f>VLOOKUP(A93,Fielddefinitions!A:B,2,FALSE)</f>
        <v>Maximum Temperature UOM</v>
      </c>
      <c r="C93" s="81" t="str">
        <f>VLOOKUP(A93,Fielddefinitions!A:T,20,FALSE)</f>
        <v>maximumTemperature/@temperatureMeasurementUnitCode</v>
      </c>
      <c r="D93" s="215" t="str">
        <f>VLOOKUP(A93,Fielddefinitions!A:P,16,FALSE)</f>
        <v>No</v>
      </c>
      <c r="E93" s="91" t="s">
        <v>3928</v>
      </c>
      <c r="F93" s="91" t="s">
        <v>1698</v>
      </c>
      <c r="G93" s="91" t="s">
        <v>3929</v>
      </c>
      <c r="H93" s="91" t="s">
        <v>3930</v>
      </c>
      <c r="I93" s="224" t="s">
        <v>1698</v>
      </c>
      <c r="J93" s="91" t="s">
        <v>3776</v>
      </c>
      <c r="K93" s="91" t="s">
        <v>3931</v>
      </c>
      <c r="L93" s="91" t="s">
        <v>3767</v>
      </c>
      <c r="M93" s="91" t="s">
        <v>3756</v>
      </c>
      <c r="N93" s="192"/>
    </row>
    <row r="94" spans="1:14" s="90" customFormat="1" ht="114.75" x14ac:dyDescent="0.25">
      <c r="A94" s="81">
        <f>Fielddefinitions!A94</f>
        <v>3826</v>
      </c>
      <c r="B94" s="81" t="str">
        <f>VLOOKUP(A94,Fielddefinitions!A:B,2,FALSE)</f>
        <v>Minimum Temperature</v>
      </c>
      <c r="C94" s="81" t="str">
        <f>VLOOKUP(A94,Fielddefinitions!A:T,20,FALSE)</f>
        <v>minimumTemperature</v>
      </c>
      <c r="D94" s="215" t="str">
        <f>VLOOKUP(A94,Fielddefinitions!A:P,16,FALSE)</f>
        <v>No</v>
      </c>
      <c r="E94" s="91" t="s">
        <v>3932</v>
      </c>
      <c r="F94" s="91" t="s">
        <v>3923</v>
      </c>
      <c r="G94" s="283" t="s">
        <v>3933</v>
      </c>
      <c r="H94" s="283" t="s">
        <v>3934</v>
      </c>
      <c r="I94" s="224" t="s">
        <v>3926</v>
      </c>
      <c r="J94" s="91" t="s">
        <v>3776</v>
      </c>
      <c r="K94" s="91" t="s">
        <v>1698</v>
      </c>
      <c r="L94" s="91" t="s">
        <v>3767</v>
      </c>
      <c r="M94" s="91" t="s">
        <v>3756</v>
      </c>
      <c r="N94" s="192" t="s">
        <v>3927</v>
      </c>
    </row>
    <row r="95" spans="1:14" s="90" customFormat="1" ht="102" x14ac:dyDescent="0.25">
      <c r="A95" s="81">
        <f>Fielddefinitions!A95</f>
        <v>3827</v>
      </c>
      <c r="B95" s="81" t="str">
        <f>VLOOKUP(A95,Fielddefinitions!A:B,2,FALSE)</f>
        <v>Minimum Temperature UOM</v>
      </c>
      <c r="C95" s="81" t="str">
        <f>VLOOKUP(A95,Fielddefinitions!A:T,20,FALSE)</f>
        <v>minimumTemperature/@temperatureMeasurementUnitCode</v>
      </c>
      <c r="D95" s="215" t="str">
        <f>VLOOKUP(A95,Fielddefinitions!A:P,16,FALSE)</f>
        <v>No</v>
      </c>
      <c r="E95" s="91" t="s">
        <v>3928</v>
      </c>
      <c r="F95" s="91" t="s">
        <v>1698</v>
      </c>
      <c r="G95" s="283" t="s">
        <v>3929</v>
      </c>
      <c r="H95" s="283" t="s">
        <v>3930</v>
      </c>
      <c r="I95" s="224" t="s">
        <v>1698</v>
      </c>
      <c r="J95" s="91" t="s">
        <v>3776</v>
      </c>
      <c r="K95" s="91" t="s">
        <v>3931</v>
      </c>
      <c r="L95" s="91" t="s">
        <v>3767</v>
      </c>
      <c r="M95" s="91" t="s">
        <v>3756</v>
      </c>
      <c r="N95" s="192"/>
    </row>
    <row r="96" spans="1:14" s="90" customFormat="1" ht="114.75" x14ac:dyDescent="0.25">
      <c r="A96" s="81">
        <f>Fielddefinitions!A96</f>
        <v>6139</v>
      </c>
      <c r="B96" s="81" t="str">
        <f>VLOOKUP(A96,Fielddefinitions!A:B,2,FALSE)</f>
        <v>Maximum Environment Atmospheric Pressure</v>
      </c>
      <c r="C96" s="81" t="str">
        <f>VLOOKUP(A96,Fielddefinitions!A:T,20,FALSE)</f>
        <v>maximumEnvironmentAtmosphericPressure</v>
      </c>
      <c r="D96" s="215" t="str">
        <f>VLOOKUP(A96,Fielddefinitions!A:P,16,FALSE)</f>
        <v>No</v>
      </c>
      <c r="E96" s="91" t="s">
        <v>3922</v>
      </c>
      <c r="F96" s="91" t="s">
        <v>3923</v>
      </c>
      <c r="G96" s="283" t="s">
        <v>3924</v>
      </c>
      <c r="H96" s="283" t="s">
        <v>3925</v>
      </c>
      <c r="I96" s="224" t="s">
        <v>3926</v>
      </c>
      <c r="J96" s="91" t="s">
        <v>3776</v>
      </c>
      <c r="K96" s="91" t="s">
        <v>1698</v>
      </c>
      <c r="L96" s="91" t="s">
        <v>3767</v>
      </c>
      <c r="M96" s="91" t="s">
        <v>3756</v>
      </c>
      <c r="N96" s="192" t="s">
        <v>3935</v>
      </c>
    </row>
    <row r="97" spans="1:14" s="90" customFormat="1" ht="102" x14ac:dyDescent="0.25">
      <c r="A97" s="81">
        <f>Fielddefinitions!A97</f>
        <v>6140</v>
      </c>
      <c r="B97" s="81" t="str">
        <f>VLOOKUP(A97,Fielddefinitions!A:B,2,FALSE)</f>
        <v>Maximum Environment Atmospheric Pressure UOM</v>
      </c>
      <c r="C97" s="81" t="str">
        <f>VLOOKUP(A97,Fielddefinitions!A:T,20,FALSE)</f>
        <v>maximumEnvironmentAtmosphericPressure/@measurementUnitCode</v>
      </c>
      <c r="D97" s="215" t="str">
        <f>VLOOKUP(A97,Fielddefinitions!A:P,16,FALSE)</f>
        <v>No</v>
      </c>
      <c r="E97" s="91" t="s">
        <v>3928</v>
      </c>
      <c r="F97" s="91" t="s">
        <v>1698</v>
      </c>
      <c r="G97" s="283" t="s">
        <v>3929</v>
      </c>
      <c r="H97" s="283" t="s">
        <v>3930</v>
      </c>
      <c r="I97" s="224" t="s">
        <v>1698</v>
      </c>
      <c r="J97" s="91" t="s">
        <v>3776</v>
      </c>
      <c r="K97" s="91" t="s">
        <v>3931</v>
      </c>
      <c r="L97" s="91" t="s">
        <v>3767</v>
      </c>
      <c r="M97" s="91" t="s">
        <v>3756</v>
      </c>
      <c r="N97" s="192"/>
    </row>
    <row r="98" spans="1:14" s="90" customFormat="1" ht="114.75" x14ac:dyDescent="0.25">
      <c r="A98" s="81">
        <f>Fielddefinitions!A98</f>
        <v>6141</v>
      </c>
      <c r="B98" s="81" t="str">
        <f>VLOOKUP(A98,Fielddefinitions!A:B,2,FALSE)</f>
        <v>Minimum Environment Atmospheric Pressure</v>
      </c>
      <c r="C98" s="81" t="str">
        <f>VLOOKUP(A98,Fielddefinitions!A:T,20,FALSE)</f>
        <v>minimumEnvironmentAtmosphericPressure</v>
      </c>
      <c r="D98" s="215" t="str">
        <f>VLOOKUP(A98,Fielddefinitions!A:P,16,FALSE)</f>
        <v>No</v>
      </c>
      <c r="E98" s="91" t="s">
        <v>3932</v>
      </c>
      <c r="F98" s="91" t="s">
        <v>3923</v>
      </c>
      <c r="G98" s="283" t="s">
        <v>3933</v>
      </c>
      <c r="H98" s="283" t="s">
        <v>3936</v>
      </c>
      <c r="I98" s="224" t="s">
        <v>3926</v>
      </c>
      <c r="J98" s="91" t="s">
        <v>3776</v>
      </c>
      <c r="K98" s="91" t="s">
        <v>1698</v>
      </c>
      <c r="L98" s="91" t="s">
        <v>3767</v>
      </c>
      <c r="M98" s="91" t="s">
        <v>3756</v>
      </c>
      <c r="N98" s="192" t="s">
        <v>3935</v>
      </c>
    </row>
    <row r="99" spans="1:14" s="90" customFormat="1" ht="102" x14ac:dyDescent="0.25">
      <c r="A99" s="81">
        <f>Fielddefinitions!A99</f>
        <v>6142</v>
      </c>
      <c r="B99" s="81" t="str">
        <f>VLOOKUP(A99,Fielddefinitions!A:B,2,FALSE)</f>
        <v>Minimum Environment Atmospheric Pressure UOM</v>
      </c>
      <c r="C99" s="81" t="str">
        <f>VLOOKUP(A99,Fielddefinitions!A:T,20,FALSE)</f>
        <v>minimumEnvironmentAtmosphericPressure</v>
      </c>
      <c r="D99" s="215" t="str">
        <f>VLOOKUP(A99,Fielddefinitions!A:P,16,FALSE)</f>
        <v>No</v>
      </c>
      <c r="E99" s="91" t="s">
        <v>3928</v>
      </c>
      <c r="F99" s="91" t="s">
        <v>1698</v>
      </c>
      <c r="G99" s="283" t="s">
        <v>3929</v>
      </c>
      <c r="H99" s="283" t="s">
        <v>3930</v>
      </c>
      <c r="I99" s="224" t="s">
        <v>1698</v>
      </c>
      <c r="J99" s="91" t="s">
        <v>3776</v>
      </c>
      <c r="K99" s="91" t="s">
        <v>3931</v>
      </c>
      <c r="L99" s="91" t="s">
        <v>3767</v>
      </c>
      <c r="M99" s="91" t="s">
        <v>3756</v>
      </c>
      <c r="N99" s="192"/>
    </row>
    <row r="100" spans="1:14" s="90" customFormat="1" ht="204" x14ac:dyDescent="0.25">
      <c r="A100" s="81">
        <f>Fielddefinitions!A100</f>
        <v>3640</v>
      </c>
      <c r="B100" s="81" t="str">
        <f>VLOOKUP(A100,Fielddefinitions!A:B,2,FALSE)</f>
        <v>Humidity Qualifier Code</v>
      </c>
      <c r="C100" s="81" t="str">
        <f>VLOOKUP(A100,Fielddefinitions!A:T,20,FALSE)</f>
        <v>humidityQualifierCode</v>
      </c>
      <c r="D100" s="215" t="str">
        <f>VLOOKUP(A100,Fielddefinitions!A:P,16,FALSE)</f>
        <v>No</v>
      </c>
      <c r="E100" s="91" t="s">
        <v>3918</v>
      </c>
      <c r="F100" s="91" t="s">
        <v>1698</v>
      </c>
      <c r="G100" s="283" t="s">
        <v>3919</v>
      </c>
      <c r="H100" s="283" t="s">
        <v>3920</v>
      </c>
      <c r="I100" s="224" t="s">
        <v>1032</v>
      </c>
      <c r="J100" s="91" t="s">
        <v>3776</v>
      </c>
      <c r="K100" s="91" t="s">
        <v>3921</v>
      </c>
      <c r="L100" s="91" t="s">
        <v>3767</v>
      </c>
      <c r="M100" s="91" t="s">
        <v>3756</v>
      </c>
      <c r="N100" s="192"/>
    </row>
    <row r="101" spans="1:14" s="90" customFormat="1" ht="114.75" x14ac:dyDescent="0.25">
      <c r="A101" s="81">
        <f>Fielddefinitions!A101</f>
        <v>3643</v>
      </c>
      <c r="B101" s="81" t="str">
        <f>VLOOKUP(A101,Fielddefinitions!A:B,2,FALSE)</f>
        <v>Maximum Humidity Percentage</v>
      </c>
      <c r="C101" s="81" t="str">
        <f>VLOOKUP(A101,Fielddefinitions!A:T,20,FALSE)</f>
        <v>maximumHumidityPercentage</v>
      </c>
      <c r="D101" s="215" t="str">
        <f>VLOOKUP(A101,Fielddefinitions!A:P,16,FALSE)</f>
        <v>No</v>
      </c>
      <c r="E101" s="91" t="s">
        <v>3922</v>
      </c>
      <c r="F101" s="283" t="s">
        <v>3923</v>
      </c>
      <c r="G101" s="283" t="s">
        <v>3924</v>
      </c>
      <c r="H101" s="283" t="s">
        <v>3925</v>
      </c>
      <c r="I101" s="224" t="s">
        <v>3926</v>
      </c>
      <c r="J101" s="91" t="s">
        <v>3776</v>
      </c>
      <c r="K101" s="91" t="s">
        <v>1698</v>
      </c>
      <c r="L101" s="91" t="s">
        <v>3767</v>
      </c>
      <c r="M101" s="91" t="s">
        <v>3756</v>
      </c>
      <c r="N101" s="192" t="s">
        <v>3937</v>
      </c>
    </row>
    <row r="102" spans="1:14" s="90" customFormat="1" ht="114.75" x14ac:dyDescent="0.25">
      <c r="A102" s="81">
        <f>Fielddefinitions!A102</f>
        <v>3644</v>
      </c>
      <c r="B102" s="81" t="str">
        <f>VLOOKUP(A102,Fielddefinitions!A:B,2,FALSE)</f>
        <v>Minimum Humidity Percentage</v>
      </c>
      <c r="C102" s="81" t="str">
        <f>VLOOKUP(A102,Fielddefinitions!A:T,20,FALSE)</f>
        <v>minimumHumidityPercentage</v>
      </c>
      <c r="D102" s="215" t="str">
        <f>VLOOKUP(A102,Fielddefinitions!A:P,16,FALSE)</f>
        <v>No</v>
      </c>
      <c r="E102" s="91" t="s">
        <v>3932</v>
      </c>
      <c r="F102" s="283" t="s">
        <v>3923</v>
      </c>
      <c r="G102" s="283" t="s">
        <v>3933</v>
      </c>
      <c r="H102" s="283" t="s">
        <v>3936</v>
      </c>
      <c r="I102" s="224" t="s">
        <v>3926</v>
      </c>
      <c r="J102" s="91" t="s">
        <v>3776</v>
      </c>
      <c r="K102" s="91" t="s">
        <v>1698</v>
      </c>
      <c r="L102" s="91" t="s">
        <v>3767</v>
      </c>
      <c r="M102" s="91" t="s">
        <v>3756</v>
      </c>
      <c r="N102" s="192" t="s">
        <v>3937</v>
      </c>
    </row>
    <row r="103" spans="1:14" s="90" customFormat="1" ht="76.5" x14ac:dyDescent="0.25">
      <c r="A103" s="81">
        <f>Fielddefinitions!A103</f>
        <v>789</v>
      </c>
      <c r="B103" s="81" t="str">
        <f>VLOOKUP(A103,Fielddefinitions!A:B,2,FALSE)</f>
        <v>Consumer Storage Instructions</v>
      </c>
      <c r="C103" s="81" t="str">
        <f>VLOOKUP(A103,Fielddefinitions!A:T,20,FALSE)</f>
        <v>consumerStorageInstructions</v>
      </c>
      <c r="D103" s="215" t="str">
        <f>VLOOKUP(A103,Fielddefinitions!A:P,16,FALSE)</f>
        <v>No</v>
      </c>
      <c r="E103" s="91" t="s">
        <v>3938</v>
      </c>
      <c r="F103" s="91" t="s">
        <v>3914</v>
      </c>
      <c r="G103" s="91" t="s">
        <v>3939</v>
      </c>
      <c r="H103" s="91" t="s">
        <v>3940</v>
      </c>
      <c r="I103" s="224" t="s">
        <v>1032</v>
      </c>
      <c r="J103" s="91" t="s">
        <v>3776</v>
      </c>
      <c r="K103" s="91" t="s">
        <v>1698</v>
      </c>
      <c r="L103" s="91" t="s">
        <v>3767</v>
      </c>
      <c r="M103" s="91" t="s">
        <v>3756</v>
      </c>
      <c r="N103" s="192"/>
    </row>
    <row r="104" spans="1:14" s="90" customFormat="1" x14ac:dyDescent="0.25">
      <c r="A104" s="81">
        <f>Fielddefinitions!A104</f>
        <v>3725</v>
      </c>
      <c r="B104" s="81" t="str">
        <f>VLOOKUP(A104,Fielddefinitions!A:B,2,FALSE)</f>
        <v>Height</v>
      </c>
      <c r="C104" s="81" t="str">
        <f>VLOOKUP(A104,Fielddefinitions!A:T,20,FALSE)</f>
        <v>height</v>
      </c>
      <c r="D104" s="215" t="str">
        <f>VLOOKUP(A104,Fielddefinitions!A:P,16,FALSE)</f>
        <v>No</v>
      </c>
      <c r="E104" s="104" t="s">
        <v>1698</v>
      </c>
      <c r="F104" s="104" t="s">
        <v>1698</v>
      </c>
      <c r="G104" s="104" t="s">
        <v>1698</v>
      </c>
      <c r="H104" s="160" t="s">
        <v>1698</v>
      </c>
      <c r="I104" s="104" t="s">
        <v>1698</v>
      </c>
      <c r="J104" s="104" t="s">
        <v>1698</v>
      </c>
      <c r="K104" s="104" t="s">
        <v>1698</v>
      </c>
      <c r="L104" s="104" t="s">
        <v>1698</v>
      </c>
      <c r="M104" s="104" t="s">
        <v>1698</v>
      </c>
      <c r="N104" s="192"/>
    </row>
    <row r="105" spans="1:14" s="90" customFormat="1" x14ac:dyDescent="0.25">
      <c r="A105" s="81">
        <f>Fielddefinitions!A105</f>
        <v>3726</v>
      </c>
      <c r="B105" s="81" t="str">
        <f>VLOOKUP(A105,Fielddefinitions!A:B,2,FALSE)</f>
        <v>Height UOM</v>
      </c>
      <c r="C105" s="81" t="str">
        <f>VLOOKUP(A105,Fielddefinitions!A:T,20,FALSE)</f>
        <v>height/@measurementUnitCode</v>
      </c>
      <c r="D105" s="215" t="str">
        <f>VLOOKUP(A105,Fielddefinitions!A:P,16,FALSE)</f>
        <v>No</v>
      </c>
      <c r="E105" s="104" t="s">
        <v>1698</v>
      </c>
      <c r="F105" s="104" t="s">
        <v>1698</v>
      </c>
      <c r="G105" s="104" t="s">
        <v>1698</v>
      </c>
      <c r="H105" s="160" t="s">
        <v>1698</v>
      </c>
      <c r="I105" s="104" t="s">
        <v>1698</v>
      </c>
      <c r="J105" s="104" t="s">
        <v>1698</v>
      </c>
      <c r="K105" s="104" t="s">
        <v>1698</v>
      </c>
      <c r="L105" s="104" t="s">
        <v>1698</v>
      </c>
      <c r="M105" s="104" t="s">
        <v>1698</v>
      </c>
      <c r="N105" s="192"/>
    </row>
    <row r="106" spans="1:14" s="90" customFormat="1" x14ac:dyDescent="0.25">
      <c r="A106" s="81">
        <f>Fielddefinitions!A106</f>
        <v>3739</v>
      </c>
      <c r="B106" s="81" t="str">
        <f>VLOOKUP(A106,Fielddefinitions!A:B,2,FALSE)</f>
        <v>Width</v>
      </c>
      <c r="C106" s="81" t="str">
        <f>VLOOKUP(A106,Fielddefinitions!A:T,20,FALSE)</f>
        <v>width</v>
      </c>
      <c r="D106" s="215" t="str">
        <f>VLOOKUP(A106,Fielddefinitions!A:P,16,FALSE)</f>
        <v>No</v>
      </c>
      <c r="E106" s="104" t="s">
        <v>1698</v>
      </c>
      <c r="F106" s="104" t="s">
        <v>1698</v>
      </c>
      <c r="G106" s="104" t="s">
        <v>1698</v>
      </c>
      <c r="H106" s="160" t="s">
        <v>1698</v>
      </c>
      <c r="I106" s="104" t="s">
        <v>1698</v>
      </c>
      <c r="J106" s="104" t="s">
        <v>1698</v>
      </c>
      <c r="K106" s="104" t="s">
        <v>1698</v>
      </c>
      <c r="L106" s="104" t="s">
        <v>1698</v>
      </c>
      <c r="M106" s="104" t="s">
        <v>1698</v>
      </c>
      <c r="N106" s="192"/>
    </row>
    <row r="107" spans="1:14" s="90" customFormat="1" x14ac:dyDescent="0.25">
      <c r="A107" s="81">
        <f>Fielddefinitions!A107</f>
        <v>3740</v>
      </c>
      <c r="B107" s="81" t="str">
        <f>VLOOKUP(A107,Fielddefinitions!A:B,2,FALSE)</f>
        <v>Width UOM</v>
      </c>
      <c r="C107" s="81" t="str">
        <f>VLOOKUP(A107,Fielddefinitions!A:T,20,FALSE)</f>
        <v>width/@measurementUnitCode</v>
      </c>
      <c r="D107" s="215" t="str">
        <f>VLOOKUP(A107,Fielddefinitions!A:P,16,FALSE)</f>
        <v>No</v>
      </c>
      <c r="E107" s="104" t="s">
        <v>1698</v>
      </c>
      <c r="F107" s="104" t="s">
        <v>1698</v>
      </c>
      <c r="G107" s="104" t="s">
        <v>1698</v>
      </c>
      <c r="H107" s="160" t="s">
        <v>1698</v>
      </c>
      <c r="I107" s="104" t="s">
        <v>1698</v>
      </c>
      <c r="J107" s="104" t="s">
        <v>1698</v>
      </c>
      <c r="K107" s="104" t="s">
        <v>1698</v>
      </c>
      <c r="L107" s="104" t="s">
        <v>1698</v>
      </c>
      <c r="M107" s="104" t="s">
        <v>1698</v>
      </c>
      <c r="N107" s="192"/>
    </row>
    <row r="108" spans="1:14" s="90" customFormat="1" x14ac:dyDescent="0.25">
      <c r="A108" s="81">
        <f>Fielddefinitions!A108</f>
        <v>3721</v>
      </c>
      <c r="B108" s="81" t="str">
        <f>VLOOKUP(A108,Fielddefinitions!A:B,2,FALSE)</f>
        <v>Depth</v>
      </c>
      <c r="C108" s="81" t="str">
        <f>VLOOKUP(A108,Fielddefinitions!A:T,20,FALSE)</f>
        <v>depth</v>
      </c>
      <c r="D108" s="215" t="str">
        <f>VLOOKUP(A108,Fielddefinitions!A:P,16,FALSE)</f>
        <v>No</v>
      </c>
      <c r="E108" s="104" t="s">
        <v>1698</v>
      </c>
      <c r="F108" s="104" t="s">
        <v>1698</v>
      </c>
      <c r="G108" s="104" t="s">
        <v>1698</v>
      </c>
      <c r="H108" s="160" t="s">
        <v>1698</v>
      </c>
      <c r="I108" s="104" t="s">
        <v>1698</v>
      </c>
      <c r="J108" s="104" t="s">
        <v>1698</v>
      </c>
      <c r="K108" s="104" t="s">
        <v>1698</v>
      </c>
      <c r="L108" s="104" t="s">
        <v>1698</v>
      </c>
      <c r="M108" s="104" t="s">
        <v>1698</v>
      </c>
      <c r="N108" s="192"/>
    </row>
    <row r="109" spans="1:14" s="90" customFormat="1" x14ac:dyDescent="0.25">
      <c r="A109" s="81">
        <f>Fielddefinitions!A109</f>
        <v>3722</v>
      </c>
      <c r="B109" s="81" t="str">
        <f>VLOOKUP(A109,Fielddefinitions!A:B,2,FALSE)</f>
        <v>Depth UOM</v>
      </c>
      <c r="C109" s="81" t="str">
        <f>VLOOKUP(A109,Fielddefinitions!A:T,20,FALSE)</f>
        <v>depth/@measurementUnitCode</v>
      </c>
      <c r="D109" s="215" t="str">
        <f>VLOOKUP(A109,Fielddefinitions!A:P,16,FALSE)</f>
        <v>No</v>
      </c>
      <c r="E109" s="104" t="s">
        <v>1698</v>
      </c>
      <c r="F109" s="104" t="s">
        <v>1698</v>
      </c>
      <c r="G109" s="104" t="s">
        <v>1698</v>
      </c>
      <c r="H109" s="160" t="s">
        <v>1698</v>
      </c>
      <c r="I109" s="104" t="s">
        <v>1698</v>
      </c>
      <c r="J109" s="104" t="s">
        <v>1698</v>
      </c>
      <c r="K109" s="104" t="s">
        <v>1698</v>
      </c>
      <c r="L109" s="104" t="s">
        <v>1698</v>
      </c>
      <c r="M109" s="104" t="s">
        <v>1698</v>
      </c>
      <c r="N109" s="192"/>
    </row>
    <row r="110" spans="1:14" s="90" customFormat="1" x14ac:dyDescent="0.25">
      <c r="A110" s="81">
        <f>Fielddefinitions!A110</f>
        <v>2308</v>
      </c>
      <c r="B110" s="81" t="str">
        <f>VLOOKUP(A110,Fielddefinitions!A:B,2,FALSE)</f>
        <v>Is Packaging Marked Returnable</v>
      </c>
      <c r="C110" s="81" t="str">
        <f>VLOOKUP(A110,Fielddefinitions!A:T,20,FALSE)</f>
        <v>isPackagingMarkedReturnable</v>
      </c>
      <c r="D110" s="215" t="str">
        <f>VLOOKUP(A110,Fielddefinitions!A:P,16,FALSE)</f>
        <v>No</v>
      </c>
      <c r="E110" s="104" t="s">
        <v>1698</v>
      </c>
      <c r="F110" s="104" t="s">
        <v>1698</v>
      </c>
      <c r="G110" s="104" t="s">
        <v>1698</v>
      </c>
      <c r="H110" s="160" t="s">
        <v>1698</v>
      </c>
      <c r="I110" s="104" t="s">
        <v>1698</v>
      </c>
      <c r="J110" s="104" t="s">
        <v>1698</v>
      </c>
      <c r="K110" s="104" t="s">
        <v>1698</v>
      </c>
      <c r="L110" s="104" t="s">
        <v>1698</v>
      </c>
      <c r="M110" s="104" t="s">
        <v>1698</v>
      </c>
      <c r="N110" s="192"/>
    </row>
    <row r="111" spans="1:14" s="90" customFormat="1" x14ac:dyDescent="0.25">
      <c r="A111" s="81">
        <f>Fielddefinitions!A111</f>
        <v>3777</v>
      </c>
      <c r="B111" s="81" t="str">
        <f>VLOOKUP(A111,Fielddefinitions!A:B,2,FALSE)</f>
        <v>Gross Weight</v>
      </c>
      <c r="C111" s="81" t="str">
        <f>VLOOKUP(A111,Fielddefinitions!A:T,20,FALSE)</f>
        <v>grossWeight</v>
      </c>
      <c r="D111" s="215" t="str">
        <f>VLOOKUP(A111,Fielddefinitions!A:P,16,FALSE)</f>
        <v>No</v>
      </c>
      <c r="E111" s="104" t="s">
        <v>1698</v>
      </c>
      <c r="F111" s="104" t="s">
        <v>1698</v>
      </c>
      <c r="G111" s="104" t="s">
        <v>1698</v>
      </c>
      <c r="H111" s="160" t="s">
        <v>1698</v>
      </c>
      <c r="I111" s="104" t="s">
        <v>1698</v>
      </c>
      <c r="J111" s="104" t="s">
        <v>1698</v>
      </c>
      <c r="K111" s="104" t="s">
        <v>1698</v>
      </c>
      <c r="L111" s="104" t="s">
        <v>1698</v>
      </c>
      <c r="M111" s="104" t="s">
        <v>1698</v>
      </c>
      <c r="N111" s="192" t="s">
        <v>3763</v>
      </c>
    </row>
    <row r="112" spans="1:14" s="90" customFormat="1" x14ac:dyDescent="0.25">
      <c r="A112" s="81">
        <f>Fielddefinitions!A112</f>
        <v>3778</v>
      </c>
      <c r="B112" s="81" t="str">
        <f>VLOOKUP(A112,Fielddefinitions!A:B,2,FALSE)</f>
        <v>Gross Weight UOM</v>
      </c>
      <c r="C112" s="81" t="str">
        <f>VLOOKUP(A112,Fielddefinitions!A:T,20,FALSE)</f>
        <v>grossWeight/@measurementUnitCode</v>
      </c>
      <c r="D112" s="215" t="str">
        <f>VLOOKUP(A112,Fielddefinitions!A:P,16,FALSE)</f>
        <v>No</v>
      </c>
      <c r="E112" s="104" t="s">
        <v>1698</v>
      </c>
      <c r="F112" s="104" t="s">
        <v>1698</v>
      </c>
      <c r="G112" s="104" t="s">
        <v>1698</v>
      </c>
      <c r="H112" s="160" t="s">
        <v>1698</v>
      </c>
      <c r="I112" s="104" t="s">
        <v>1698</v>
      </c>
      <c r="J112" s="104" t="s">
        <v>1698</v>
      </c>
      <c r="K112" s="104" t="s">
        <v>1698</v>
      </c>
      <c r="L112" s="104" t="s">
        <v>1698</v>
      </c>
      <c r="M112" s="104" t="s">
        <v>1698</v>
      </c>
      <c r="N112" s="192"/>
    </row>
    <row r="113" spans="1:14" s="90" customFormat="1" x14ac:dyDescent="0.25">
      <c r="A113" s="81">
        <f>Fielddefinitions!A113</f>
        <v>3478</v>
      </c>
      <c r="B113" s="81" t="str">
        <f>VLOOKUP(A113,Fielddefinitions!A:B,2,FALSE)</f>
        <v>Data Carrier Family Type Code</v>
      </c>
      <c r="C113" s="81" t="str">
        <f>VLOOKUP(A113,Fielddefinitions!A:T,20,FALSE)</f>
        <v>dataCarrierFamilyTypeCode</v>
      </c>
      <c r="D113" s="215" t="str">
        <f>VLOOKUP(A113,Fielddefinitions!A:P,16,FALSE)</f>
        <v>No</v>
      </c>
      <c r="E113" s="104" t="s">
        <v>1698</v>
      </c>
      <c r="F113" s="104" t="s">
        <v>1698</v>
      </c>
      <c r="G113" s="104" t="s">
        <v>1698</v>
      </c>
      <c r="H113" s="160" t="s">
        <v>1698</v>
      </c>
      <c r="I113" s="104" t="s">
        <v>1698</v>
      </c>
      <c r="J113" s="104" t="s">
        <v>1698</v>
      </c>
      <c r="K113" s="104" t="s">
        <v>1698</v>
      </c>
      <c r="L113" s="104" t="s">
        <v>1698</v>
      </c>
      <c r="M113" s="104" t="s">
        <v>1698</v>
      </c>
      <c r="N113" s="192"/>
    </row>
    <row r="114" spans="1:14" s="90" customFormat="1" x14ac:dyDescent="0.25">
      <c r="A114" s="81">
        <f>Fielddefinitions!A114</f>
        <v>3480</v>
      </c>
      <c r="B114" s="81" t="str">
        <f>VLOOKUP(A114,Fielddefinitions!A:B,2,FALSE)</f>
        <v>Data Carrier Type Code</v>
      </c>
      <c r="C114" s="81" t="str">
        <f>VLOOKUP(A114,Fielddefinitions!A:T,20,FALSE)</f>
        <v>dataCarrierTypeCode</v>
      </c>
      <c r="D114" s="215" t="str">
        <f>VLOOKUP(A114,Fielddefinitions!A:P,16,FALSE)</f>
        <v>No</v>
      </c>
      <c r="E114" s="104" t="s">
        <v>1698</v>
      </c>
      <c r="F114" s="104" t="s">
        <v>1698</v>
      </c>
      <c r="G114" s="104" t="s">
        <v>1698</v>
      </c>
      <c r="H114" s="160" t="s">
        <v>1698</v>
      </c>
      <c r="I114" s="104" t="s">
        <v>1698</v>
      </c>
      <c r="J114" s="104" t="s">
        <v>1698</v>
      </c>
      <c r="K114" s="104" t="s">
        <v>1698</v>
      </c>
      <c r="L114" s="104" t="s">
        <v>1698</v>
      </c>
      <c r="M114" s="104" t="s">
        <v>1698</v>
      </c>
      <c r="N114" s="192" t="s">
        <v>3763</v>
      </c>
    </row>
    <row r="115" spans="1:14" s="90" customFormat="1" ht="25.5" x14ac:dyDescent="0.25">
      <c r="A115" s="81">
        <f>Fielddefinitions!A115</f>
        <v>3704</v>
      </c>
      <c r="B115" s="81" t="str">
        <f>VLOOKUP(A115,Fielddefinitions!A:B,2,FALSE)</f>
        <v>Minimum Trade Item Lifespan From Time Of Production</v>
      </c>
      <c r="C115" s="81" t="str">
        <f>VLOOKUP(A115,Fielddefinitions!A:T,20,FALSE)</f>
        <v>minimumTradeItemLifespanFromTimeOfProduction</v>
      </c>
      <c r="D115" s="215" t="str">
        <f>VLOOKUP(A115,Fielddefinitions!A:P,16,FALSE)</f>
        <v>No</v>
      </c>
      <c r="E115" s="104" t="s">
        <v>1698</v>
      </c>
      <c r="F115" s="104" t="s">
        <v>1698</v>
      </c>
      <c r="G115" s="104" t="s">
        <v>1698</v>
      </c>
      <c r="H115" s="160" t="s">
        <v>1698</v>
      </c>
      <c r="I115" s="104" t="s">
        <v>1698</v>
      </c>
      <c r="J115" s="104" t="s">
        <v>1698</v>
      </c>
      <c r="K115" s="104" t="s">
        <v>1698</v>
      </c>
      <c r="L115" s="104" t="s">
        <v>1698</v>
      </c>
      <c r="M115" s="104" t="s">
        <v>1698</v>
      </c>
      <c r="N115" s="192" t="s">
        <v>3941</v>
      </c>
    </row>
    <row r="116" spans="1:14" s="90" customFormat="1" ht="25.5" x14ac:dyDescent="0.25">
      <c r="A116" s="81">
        <f>Fielddefinitions!A116</f>
        <v>3703</v>
      </c>
      <c r="B116" s="81" t="str">
        <f>VLOOKUP(A116,Fielddefinitions!A:B,2,FALSE)</f>
        <v>Minimum Trade Item Lifespan From Time Of Arrival</v>
      </c>
      <c r="C116" s="81" t="str">
        <f>VLOOKUP(A116,Fielddefinitions!A:T,20,FALSE)</f>
        <v>minimumTradeItemLifespanFromTimeOfArrival</v>
      </c>
      <c r="D116" s="215" t="str">
        <f>VLOOKUP(A116,Fielddefinitions!A:P,16,FALSE)</f>
        <v>No</v>
      </c>
      <c r="E116" s="104" t="s">
        <v>1698</v>
      </c>
      <c r="F116" s="104" t="s">
        <v>1698</v>
      </c>
      <c r="G116" s="104" t="s">
        <v>1698</v>
      </c>
      <c r="H116" s="160" t="s">
        <v>1698</v>
      </c>
      <c r="I116" s="104" t="s">
        <v>1698</v>
      </c>
      <c r="J116" s="104" t="s">
        <v>1698</v>
      </c>
      <c r="K116" s="104" t="s">
        <v>1698</v>
      </c>
      <c r="L116" s="104" t="s">
        <v>1698</v>
      </c>
      <c r="M116" s="104" t="s">
        <v>1698</v>
      </c>
      <c r="N116" s="192" t="s">
        <v>3941</v>
      </c>
    </row>
    <row r="117" spans="1:14" s="90" customFormat="1" x14ac:dyDescent="0.25">
      <c r="A117" s="81">
        <f>Fielddefinitions!A117</f>
        <v>1580</v>
      </c>
      <c r="B117" s="81" t="str">
        <f>VLOOKUP(A117,Fielddefinitions!A:B,2,FALSE)</f>
        <v>Is Trade Item Implantable</v>
      </c>
      <c r="C117" s="81" t="str">
        <f>VLOOKUP(A117,Fielddefinitions!A:T,20,FALSE)</f>
        <v>isTradeItemImplantable</v>
      </c>
      <c r="D117" s="214" t="str">
        <f>VLOOKUP(A117,Fielddefinitions!A:P,16,FALSE)</f>
        <v>No</v>
      </c>
      <c r="E117" s="104" t="s">
        <v>1698</v>
      </c>
      <c r="F117" s="104" t="s">
        <v>1698</v>
      </c>
      <c r="G117" s="104" t="s">
        <v>1698</v>
      </c>
      <c r="H117" s="160" t="s">
        <v>1698</v>
      </c>
      <c r="I117" s="104" t="s">
        <v>1698</v>
      </c>
      <c r="J117" s="104" t="s">
        <v>1698</v>
      </c>
      <c r="K117" s="104" t="s">
        <v>1698</v>
      </c>
      <c r="L117" s="104" t="s">
        <v>1698</v>
      </c>
      <c r="M117" s="104" t="s">
        <v>1698</v>
      </c>
      <c r="N117" s="192"/>
    </row>
    <row r="118" spans="1:14" s="90" customFormat="1" x14ac:dyDescent="0.25">
      <c r="A118" s="81">
        <f>Fielddefinitions!A118</f>
        <v>93</v>
      </c>
      <c r="B118" s="81" t="str">
        <f>VLOOKUP(A118,Fielddefinitions!A:B,2,FALSE)</f>
        <v>Name of manufacturer</v>
      </c>
      <c r="C118" s="81" t="str">
        <f>VLOOKUP(A118,Fielddefinitions!A:T,20,FALSE)</f>
        <v>partyName</v>
      </c>
      <c r="D118" s="214" t="str">
        <f>VLOOKUP(A118,Fielddefinitions!A:P,16,FALSE)</f>
        <v>No</v>
      </c>
      <c r="E118" s="104" t="s">
        <v>1698</v>
      </c>
      <c r="F118" s="104" t="s">
        <v>1698</v>
      </c>
      <c r="G118" s="104" t="s">
        <v>1698</v>
      </c>
      <c r="H118" s="160" t="s">
        <v>1698</v>
      </c>
      <c r="I118" s="104" t="s">
        <v>1698</v>
      </c>
      <c r="J118" s="104" t="s">
        <v>1698</v>
      </c>
      <c r="K118" s="104" t="s">
        <v>1698</v>
      </c>
      <c r="L118" s="104" t="s">
        <v>1698</v>
      </c>
      <c r="M118" s="104" t="s">
        <v>1698</v>
      </c>
      <c r="N118" s="192" t="s">
        <v>3941</v>
      </c>
    </row>
    <row r="119" spans="1:14" s="90" customFormat="1" x14ac:dyDescent="0.25">
      <c r="A119" s="81">
        <f>Fielddefinitions!A119</f>
        <v>91</v>
      </c>
      <c r="B119" s="81" t="str">
        <f>VLOOKUP(A119,Fielddefinitions!A:B,2,FALSE)</f>
        <v>Manufacturer (GLN)</v>
      </c>
      <c r="C119" s="81" t="str">
        <f>VLOOKUP(A119,Fielddefinitions!A:T,20,FALSE)</f>
        <v>gln</v>
      </c>
      <c r="D119" s="214" t="str">
        <f>VLOOKUP(A119,Fielddefinitions!A:P,16,FALSE)</f>
        <v>No</v>
      </c>
      <c r="E119" s="104" t="s">
        <v>1698</v>
      </c>
      <c r="F119" s="104" t="s">
        <v>1698</v>
      </c>
      <c r="G119" s="104" t="s">
        <v>1698</v>
      </c>
      <c r="H119" s="160" t="s">
        <v>1698</v>
      </c>
      <c r="I119" s="104" t="s">
        <v>1698</v>
      </c>
      <c r="J119" s="104" t="s">
        <v>1698</v>
      </c>
      <c r="K119" s="104" t="s">
        <v>1698</v>
      </c>
      <c r="L119" s="104" t="s">
        <v>1698</v>
      </c>
      <c r="M119" s="104" t="s">
        <v>1698</v>
      </c>
      <c r="N119" s="192" t="s">
        <v>3941</v>
      </c>
    </row>
    <row r="120" spans="1:14" s="90" customFormat="1" x14ac:dyDescent="0.25">
      <c r="A120" s="81">
        <f>Fielddefinitions!A120</f>
        <v>1709</v>
      </c>
      <c r="B120" s="81" t="str">
        <f>VLOOKUP(A120,Fielddefinitions!A:B,2,FALSE)</f>
        <v>Nutritional Claim Nutrient Element Code</v>
      </c>
      <c r="C120" s="81" t="str">
        <f>VLOOKUP(A120,Fielddefinitions!A:T,20,FALSE)</f>
        <v>nutritionalClaimNutrientElementCode</v>
      </c>
      <c r="D120" s="214" t="str">
        <f>VLOOKUP(A120,Fielddefinitions!A:P,16,FALSE)</f>
        <v>No</v>
      </c>
      <c r="E120" s="104" t="s">
        <v>1698</v>
      </c>
      <c r="F120" s="104" t="s">
        <v>1698</v>
      </c>
      <c r="G120" s="104" t="s">
        <v>1698</v>
      </c>
      <c r="H120" s="160" t="s">
        <v>1698</v>
      </c>
      <c r="I120" s="104" t="s">
        <v>1698</v>
      </c>
      <c r="J120" s="104" t="s">
        <v>1698</v>
      </c>
      <c r="K120" s="104" t="s">
        <v>1698</v>
      </c>
      <c r="L120" s="104" t="s">
        <v>1698</v>
      </c>
      <c r="M120" s="104" t="s">
        <v>1698</v>
      </c>
      <c r="N120" s="192"/>
    </row>
    <row r="121" spans="1:14" s="90" customFormat="1" x14ac:dyDescent="0.25">
      <c r="A121" s="81">
        <f>Fielddefinitions!A121</f>
        <v>1710</v>
      </c>
      <c r="B121" s="81" t="str">
        <f>VLOOKUP(A121,Fielddefinitions!A:B,2,FALSE)</f>
        <v>Nutritional Claim Type Code</v>
      </c>
      <c r="C121" s="81" t="str">
        <f>VLOOKUP(A121,Fielddefinitions!A:T,20,FALSE)</f>
        <v>nutritionalClaimTypeCode</v>
      </c>
      <c r="D121" s="214" t="str">
        <f>VLOOKUP(A121,Fielddefinitions!A:P,16,FALSE)</f>
        <v>No</v>
      </c>
      <c r="E121" s="104" t="s">
        <v>1698</v>
      </c>
      <c r="F121" s="104" t="s">
        <v>1698</v>
      </c>
      <c r="G121" s="104" t="s">
        <v>1698</v>
      </c>
      <c r="H121" s="160" t="s">
        <v>1698</v>
      </c>
      <c r="I121" s="104" t="s">
        <v>1698</v>
      </c>
      <c r="J121" s="104" t="s">
        <v>1698</v>
      </c>
      <c r="K121" s="104" t="s">
        <v>1698</v>
      </c>
      <c r="L121" s="104" t="s">
        <v>1698</v>
      </c>
      <c r="M121" s="104" t="s">
        <v>1698</v>
      </c>
      <c r="N121" s="192"/>
    </row>
    <row r="122" spans="1:14" s="90" customFormat="1" x14ac:dyDescent="0.25">
      <c r="A122" s="81" t="str">
        <f>Fielddefinitions!A122</f>
        <v>1514</v>
      </c>
      <c r="B122" s="81" t="str">
        <f>VLOOKUP(A122,Fielddefinitions!A:B,2,FALSE)</f>
        <v>Trade Item Feature Code Reference</v>
      </c>
      <c r="C122" s="81" t="str">
        <f>VLOOKUP(A122,Fielddefinitions!A:T,20,FALSE)</f>
        <v>tradeItemFeatureCodeReference</v>
      </c>
      <c r="D122" s="214" t="str">
        <f>VLOOKUP(A122,Fielddefinitions!A:P,16,FALSE)</f>
        <v>No</v>
      </c>
      <c r="E122" s="104" t="s">
        <v>1698</v>
      </c>
      <c r="F122" s="104" t="s">
        <v>1698</v>
      </c>
      <c r="G122" s="104" t="s">
        <v>1698</v>
      </c>
      <c r="H122" s="160" t="s">
        <v>1698</v>
      </c>
      <c r="I122" s="104" t="s">
        <v>1698</v>
      </c>
      <c r="J122" s="104" t="s">
        <v>1698</v>
      </c>
      <c r="K122" s="104" t="s">
        <v>1698</v>
      </c>
      <c r="L122" s="104" t="s">
        <v>1698</v>
      </c>
      <c r="M122" s="104" t="s">
        <v>1698</v>
      </c>
      <c r="N122" s="192"/>
    </row>
    <row r="123" spans="1:14" s="90" customFormat="1" x14ac:dyDescent="0.25">
      <c r="A123" s="81">
        <f>Fielddefinitions!A123</f>
        <v>2999</v>
      </c>
      <c r="B123" s="81" t="str">
        <f>VLOOKUP(A123,Fielddefinitions!A:B,2,FALSE)</f>
        <v>Referenced File Type Code</v>
      </c>
      <c r="C123" s="81" t="str">
        <f>VLOOKUP(A123,Fielddefinitions!A:T,20,FALSE)</f>
        <v>referencedFileTypeCode</v>
      </c>
      <c r="D123" s="214" t="str">
        <f>VLOOKUP(A123,Fielddefinitions!A:P,16,FALSE)</f>
        <v>No</v>
      </c>
      <c r="E123" s="104" t="s">
        <v>1698</v>
      </c>
      <c r="F123" s="104" t="s">
        <v>1698</v>
      </c>
      <c r="G123" s="104" t="s">
        <v>1698</v>
      </c>
      <c r="H123" s="160" t="s">
        <v>1698</v>
      </c>
      <c r="I123" s="104" t="s">
        <v>1698</v>
      </c>
      <c r="J123" s="104" t="s">
        <v>1698</v>
      </c>
      <c r="K123" s="104" t="s">
        <v>1698</v>
      </c>
      <c r="L123" s="104" t="s">
        <v>1698</v>
      </c>
      <c r="M123" s="104" t="s">
        <v>1698</v>
      </c>
      <c r="N123" s="192"/>
    </row>
    <row r="124" spans="1:14" s="90" customFormat="1" x14ac:dyDescent="0.25">
      <c r="A124" s="81">
        <f>Fielddefinitions!A124</f>
        <v>3000</v>
      </c>
      <c r="B124" s="81" t="str">
        <f>VLOOKUP(A124,Fielddefinitions!A:B,2,FALSE)</f>
        <v>Uniform Resource Identifier</v>
      </c>
      <c r="C124" s="81" t="str">
        <f>VLOOKUP(A124,Fielddefinitions!A:T,20,FALSE)</f>
        <v>uniformResourceIdentifier</v>
      </c>
      <c r="D124" s="214" t="str">
        <f>VLOOKUP(A124,Fielddefinitions!A:P,16,FALSE)</f>
        <v>No</v>
      </c>
      <c r="E124" s="104" t="s">
        <v>1698</v>
      </c>
      <c r="F124" s="104" t="s">
        <v>1698</v>
      </c>
      <c r="G124" s="104" t="s">
        <v>1698</v>
      </c>
      <c r="H124" s="160" t="s">
        <v>1698</v>
      </c>
      <c r="I124" s="104" t="s">
        <v>1698</v>
      </c>
      <c r="J124" s="104" t="s">
        <v>1698</v>
      </c>
      <c r="K124" s="104" t="s">
        <v>1698</v>
      </c>
      <c r="L124" s="104" t="s">
        <v>1698</v>
      </c>
      <c r="M124" s="104" t="s">
        <v>1698</v>
      </c>
      <c r="N124" s="85"/>
    </row>
    <row r="125" spans="1:14" s="90" customFormat="1" ht="25.5" x14ac:dyDescent="0.25">
      <c r="A125" s="81">
        <f>Fielddefinitions!A125</f>
        <v>2995</v>
      </c>
      <c r="B125" s="81" t="str">
        <f>VLOOKUP(A125,Fielddefinitions!A:B,2,FALSE)</f>
        <v>File Name</v>
      </c>
      <c r="C125" s="81" t="str">
        <f>VLOOKUP(A125,Fielddefinitions!A:T,20,FALSE)</f>
        <v xml:space="preserve">fileName
</v>
      </c>
      <c r="D125" s="214" t="str">
        <f>VLOOKUP(A125,Fielddefinitions!A:P,16,FALSE)</f>
        <v>No</v>
      </c>
      <c r="E125" s="104" t="s">
        <v>1698</v>
      </c>
      <c r="F125" s="104" t="s">
        <v>1698</v>
      </c>
      <c r="G125" s="104" t="s">
        <v>1698</v>
      </c>
      <c r="H125" s="160" t="s">
        <v>1698</v>
      </c>
      <c r="I125" s="104" t="s">
        <v>1698</v>
      </c>
      <c r="J125" s="104" t="s">
        <v>1698</v>
      </c>
      <c r="K125" s="104" t="s">
        <v>1698</v>
      </c>
      <c r="L125" s="104" t="s">
        <v>1698</v>
      </c>
      <c r="M125" s="104" t="s">
        <v>1698</v>
      </c>
      <c r="N125" s="85"/>
    </row>
    <row r="126" spans="1:14" s="90" customFormat="1" x14ac:dyDescent="0.25">
      <c r="A126" s="81">
        <f>Fielddefinitions!A126</f>
        <v>2993</v>
      </c>
      <c r="B126" s="81" t="str">
        <f>VLOOKUP(A126,Fielddefinitions!A:B,2,FALSE)</f>
        <v>File Format Name</v>
      </c>
      <c r="C126" s="81" t="str">
        <f>VLOOKUP(A126,Fielddefinitions!A:T,20,FALSE)</f>
        <v>fileFormatName</v>
      </c>
      <c r="D126" s="214" t="str">
        <f>VLOOKUP(A126,Fielddefinitions!A:P,16,FALSE)</f>
        <v>No</v>
      </c>
      <c r="E126" s="104" t="s">
        <v>1698</v>
      </c>
      <c r="F126" s="104" t="s">
        <v>1698</v>
      </c>
      <c r="G126" s="104" t="s">
        <v>1698</v>
      </c>
      <c r="H126" s="160" t="s">
        <v>1698</v>
      </c>
      <c r="I126" s="104" t="s">
        <v>1698</v>
      </c>
      <c r="J126" s="104" t="s">
        <v>1698</v>
      </c>
      <c r="K126" s="104" t="s">
        <v>1698</v>
      </c>
      <c r="L126" s="104" t="s">
        <v>1698</v>
      </c>
      <c r="M126" s="104" t="s">
        <v>1698</v>
      </c>
      <c r="N126" s="85"/>
    </row>
    <row r="127" spans="1:14" s="90" customFormat="1" x14ac:dyDescent="0.25">
      <c r="A127" s="81">
        <f>Fielddefinitions!A127</f>
        <v>2990</v>
      </c>
      <c r="B127" s="81" t="str">
        <f>VLOOKUP(A127,Fielddefinitions!A:B,2,FALSE)</f>
        <v>File Effective Start Date Time</v>
      </c>
      <c r="C127" s="81" t="str">
        <f>VLOOKUP(A127,Fielddefinitions!A:T,20,FALSE)</f>
        <v>fileEffectiveStartDateTime</v>
      </c>
      <c r="D127" s="214" t="str">
        <f>VLOOKUP(A127,Fielddefinitions!A:P,16,FALSE)</f>
        <v>No</v>
      </c>
      <c r="E127" s="104" t="s">
        <v>1698</v>
      </c>
      <c r="F127" s="104" t="s">
        <v>1698</v>
      </c>
      <c r="G127" s="104" t="s">
        <v>1698</v>
      </c>
      <c r="H127" s="160" t="s">
        <v>1698</v>
      </c>
      <c r="I127" s="104" t="s">
        <v>1698</v>
      </c>
      <c r="J127" s="104" t="s">
        <v>1698</v>
      </c>
      <c r="K127" s="104" t="s">
        <v>1698</v>
      </c>
      <c r="L127" s="104" t="s">
        <v>1698</v>
      </c>
      <c r="M127" s="104" t="s">
        <v>1698</v>
      </c>
      <c r="N127" s="85"/>
    </row>
    <row r="128" spans="1:14" s="90" customFormat="1" x14ac:dyDescent="0.25">
      <c r="A128" s="81">
        <f>Fielddefinitions!A128</f>
        <v>2989</v>
      </c>
      <c r="B128" s="81" t="str">
        <f>VLOOKUP(A128,Fielddefinitions!A:B,2,FALSE)</f>
        <v>File Effective End Date Time</v>
      </c>
      <c r="C128" s="81" t="str">
        <f>VLOOKUP(A128,Fielddefinitions!A:T,20,FALSE)</f>
        <v>fileEffectiveEndDateTime</v>
      </c>
      <c r="D128" s="214" t="str">
        <f>VLOOKUP(A128,Fielddefinitions!A:P,16,FALSE)</f>
        <v>No</v>
      </c>
      <c r="E128" s="104" t="s">
        <v>1698</v>
      </c>
      <c r="F128" s="104" t="s">
        <v>1698</v>
      </c>
      <c r="G128" s="104" t="s">
        <v>1698</v>
      </c>
      <c r="H128" s="160" t="s">
        <v>1698</v>
      </c>
      <c r="I128" s="104" t="s">
        <v>1698</v>
      </c>
      <c r="J128" s="104" t="s">
        <v>1698</v>
      </c>
      <c r="K128" s="104" t="s">
        <v>1698</v>
      </c>
      <c r="L128" s="104" t="s">
        <v>1698</v>
      </c>
      <c r="M128" s="104" t="s">
        <v>1698</v>
      </c>
      <c r="N128" s="85"/>
    </row>
    <row r="129" spans="1:14" s="90" customFormat="1" x14ac:dyDescent="0.25">
      <c r="A129" s="81">
        <f>Fielddefinitions!A129</f>
        <v>3012</v>
      </c>
      <c r="B129" s="81" t="str">
        <f>VLOOKUP(A129,Fielddefinitions!A:B,2,FALSE)</f>
        <v>File Aspect Ratio</v>
      </c>
      <c r="C129" s="81" t="str">
        <f>VLOOKUP(A129,Fielddefinitions!A:T,20,FALSE)</f>
        <v>fileAspectRatio</v>
      </c>
      <c r="D129" s="214" t="str">
        <f>VLOOKUP(A129,Fielddefinitions!A:P,16,FALSE)</f>
        <v>No</v>
      </c>
      <c r="E129" s="104" t="s">
        <v>1698</v>
      </c>
      <c r="F129" s="104" t="s">
        <v>1698</v>
      </c>
      <c r="G129" s="104" t="s">
        <v>1698</v>
      </c>
      <c r="H129" s="160" t="s">
        <v>1698</v>
      </c>
      <c r="I129" s="104" t="s">
        <v>1698</v>
      </c>
      <c r="J129" s="104" t="s">
        <v>1698</v>
      </c>
      <c r="K129" s="104" t="s">
        <v>1698</v>
      </c>
      <c r="L129" s="104" t="s">
        <v>1698</v>
      </c>
      <c r="M129" s="104" t="s">
        <v>1698</v>
      </c>
      <c r="N129" s="85"/>
    </row>
    <row r="130" spans="1:14" s="90" customFormat="1" x14ac:dyDescent="0.25">
      <c r="A130" s="81">
        <f>Fielddefinitions!A130</f>
        <v>3017</v>
      </c>
      <c r="B130" s="81" t="str">
        <f>VLOOKUP(A130,Fielddefinitions!A:B,2,FALSE)</f>
        <v>File Colour Scheme Code</v>
      </c>
      <c r="C130" s="81" t="str">
        <f>VLOOKUP(A130,Fielddefinitions!A:T,20,FALSE)</f>
        <v>fileColourSchemeCode</v>
      </c>
      <c r="D130" s="214" t="str">
        <f>VLOOKUP(A130,Fielddefinitions!A:P,16,FALSE)</f>
        <v>No</v>
      </c>
      <c r="E130" s="104" t="s">
        <v>1698</v>
      </c>
      <c r="F130" s="104" t="s">
        <v>1698</v>
      </c>
      <c r="G130" s="104" t="s">
        <v>1698</v>
      </c>
      <c r="H130" s="160" t="s">
        <v>1698</v>
      </c>
      <c r="I130" s="104" t="s">
        <v>1698</v>
      </c>
      <c r="J130" s="104" t="s">
        <v>1698</v>
      </c>
      <c r="K130" s="104" t="s">
        <v>1698</v>
      </c>
      <c r="L130" s="104" t="s">
        <v>1698</v>
      </c>
      <c r="M130" s="104" t="s">
        <v>1698</v>
      </c>
      <c r="N130" s="85"/>
    </row>
    <row r="131" spans="1:14" s="90" customFormat="1" x14ac:dyDescent="0.25">
      <c r="A131" s="81">
        <f>Fielddefinitions!A131</f>
        <v>3021</v>
      </c>
      <c r="B131" s="81" t="str">
        <f>VLOOKUP(A131,Fielddefinitions!A:B,2,FALSE)</f>
        <v>File Pixel Height</v>
      </c>
      <c r="C131" s="81" t="str">
        <f>VLOOKUP(A131,Fielddefinitions!A:T,20,FALSE)</f>
        <v>filePixelHeight</v>
      </c>
      <c r="D131" s="214" t="str">
        <f>VLOOKUP(A131,Fielddefinitions!A:P,16,FALSE)</f>
        <v>No</v>
      </c>
      <c r="E131" s="104" t="s">
        <v>1698</v>
      </c>
      <c r="F131" s="104" t="s">
        <v>1698</v>
      </c>
      <c r="G131" s="104" t="s">
        <v>1698</v>
      </c>
      <c r="H131" s="160" t="s">
        <v>1698</v>
      </c>
      <c r="I131" s="104" t="s">
        <v>1698</v>
      </c>
      <c r="J131" s="104" t="s">
        <v>1698</v>
      </c>
      <c r="K131" s="104" t="s">
        <v>1698</v>
      </c>
      <c r="L131" s="104" t="s">
        <v>1698</v>
      </c>
      <c r="M131" s="104" t="s">
        <v>1698</v>
      </c>
      <c r="N131" s="85"/>
    </row>
    <row r="132" spans="1:14" s="90" customFormat="1" x14ac:dyDescent="0.25">
      <c r="A132" s="81">
        <f>Fielddefinitions!A132</f>
        <v>3022</v>
      </c>
      <c r="B132" s="81" t="str">
        <f>VLOOKUP(A132,Fielddefinitions!A:B,2,FALSE)</f>
        <v>File Pixel Width</v>
      </c>
      <c r="C132" s="81" t="str">
        <f>VLOOKUP(A132,Fielddefinitions!A:T,20,FALSE)</f>
        <v>filePixelWidth</v>
      </c>
      <c r="D132" s="214" t="str">
        <f>VLOOKUP(A132,Fielddefinitions!A:P,16,FALSE)</f>
        <v>No</v>
      </c>
      <c r="E132" s="104" t="s">
        <v>1698</v>
      </c>
      <c r="F132" s="104" t="s">
        <v>1698</v>
      </c>
      <c r="G132" s="104" t="s">
        <v>1698</v>
      </c>
      <c r="H132" s="160" t="s">
        <v>1698</v>
      </c>
      <c r="I132" s="104" t="s">
        <v>1698</v>
      </c>
      <c r="J132" s="104" t="s">
        <v>1698</v>
      </c>
      <c r="K132" s="104" t="s">
        <v>1698</v>
      </c>
      <c r="L132" s="104" t="s">
        <v>1698</v>
      </c>
      <c r="M132" s="104" t="s">
        <v>1698</v>
      </c>
      <c r="N132" s="85"/>
    </row>
    <row r="133" spans="1:14" s="90" customFormat="1" x14ac:dyDescent="0.25">
      <c r="A133" s="81">
        <f>Fielddefinitions!A133</f>
        <v>3028</v>
      </c>
      <c r="B133" s="81" t="str">
        <f>VLOOKUP(A133,Fielddefinitions!A:B,2,FALSE)</f>
        <v>File Resolution Description</v>
      </c>
      <c r="C133" s="81" t="str">
        <f>VLOOKUP(A133,Fielddefinitions!A:T,20,FALSE)</f>
        <v>fileResolutionDescription</v>
      </c>
      <c r="D133" s="214" t="str">
        <f>VLOOKUP(A133,Fielddefinitions!A:P,16,FALSE)</f>
        <v>No</v>
      </c>
      <c r="E133" s="104" t="s">
        <v>1698</v>
      </c>
      <c r="F133" s="104" t="s">
        <v>1698</v>
      </c>
      <c r="G133" s="104" t="s">
        <v>1698</v>
      </c>
      <c r="H133" s="160" t="s">
        <v>1698</v>
      </c>
      <c r="I133" s="104" t="s">
        <v>1698</v>
      </c>
      <c r="J133" s="104" t="s">
        <v>1698</v>
      </c>
      <c r="K133" s="104" t="s">
        <v>1698</v>
      </c>
      <c r="L133" s="104" t="s">
        <v>1698</v>
      </c>
      <c r="M133" s="104" t="s">
        <v>1698</v>
      </c>
      <c r="N133" s="85"/>
    </row>
    <row r="134" spans="1:14" s="90" customFormat="1" x14ac:dyDescent="0.25">
      <c r="A134" s="81">
        <f>Fielddefinitions!A134</f>
        <v>3029</v>
      </c>
      <c r="B134" s="81" t="str">
        <f>VLOOKUP(A134,Fielddefinitions!A:B,2,FALSE)</f>
        <v>File Resolution Description - Language Code</v>
      </c>
      <c r="C134" s="81" t="str">
        <f>VLOOKUP(A134,Fielddefinitions!A:T,20,FALSE)</f>
        <v>fileResolutionDescription/@languageCode</v>
      </c>
      <c r="D134" s="214" t="str">
        <f>VLOOKUP(A134,Fielddefinitions!A:P,16,FALSE)</f>
        <v>No</v>
      </c>
      <c r="E134" s="104" t="s">
        <v>1698</v>
      </c>
      <c r="F134" s="104" t="s">
        <v>1698</v>
      </c>
      <c r="G134" s="104" t="s">
        <v>1698</v>
      </c>
      <c r="H134" s="160" t="s">
        <v>1698</v>
      </c>
      <c r="I134" s="160" t="s">
        <v>1698</v>
      </c>
      <c r="J134" s="104"/>
      <c r="K134" s="104"/>
      <c r="L134" s="104"/>
      <c r="M134" s="104"/>
      <c r="N134" s="85"/>
    </row>
    <row r="135" spans="1:14" s="90" customFormat="1" x14ac:dyDescent="0.25">
      <c r="A135" s="81">
        <f>Fielddefinitions!A135</f>
        <v>3031</v>
      </c>
      <c r="B135" s="81" t="str">
        <f>VLOOKUP(A135,Fielddefinitions!A:B,2,FALSE)</f>
        <v>File Size</v>
      </c>
      <c r="C135" s="81" t="str">
        <f>VLOOKUP(A135,Fielddefinitions!A:T,20,FALSE)</f>
        <v>fileSize</v>
      </c>
      <c r="D135" s="214" t="str">
        <f>VLOOKUP(A135,Fielddefinitions!A:P,16,FALSE)</f>
        <v>No</v>
      </c>
      <c r="E135" s="104" t="s">
        <v>1698</v>
      </c>
      <c r="F135" s="104" t="s">
        <v>1698</v>
      </c>
      <c r="G135" s="104" t="s">
        <v>1698</v>
      </c>
      <c r="H135" s="160" t="s">
        <v>1698</v>
      </c>
      <c r="I135" s="104" t="s">
        <v>1698</v>
      </c>
      <c r="J135" s="104" t="s">
        <v>1698</v>
      </c>
      <c r="K135" s="104" t="s">
        <v>1698</v>
      </c>
      <c r="L135" s="104" t="s">
        <v>1698</v>
      </c>
      <c r="M135" s="104" t="s">
        <v>1698</v>
      </c>
      <c r="N135" s="85"/>
    </row>
    <row r="136" spans="1:14" s="90" customFormat="1" x14ac:dyDescent="0.25">
      <c r="A136" s="81">
        <f>Fielddefinitions!A136</f>
        <v>3032</v>
      </c>
      <c r="B136" s="81" t="str">
        <f>VLOOKUP(A136,Fielddefinitions!A:B,2,FALSE)</f>
        <v>File Size UOM</v>
      </c>
      <c r="C136" s="81" t="str">
        <f>VLOOKUP(A136,Fielddefinitions!A:T,20,FALSE)</f>
        <v>fileSize/@measurementUnitCode</v>
      </c>
      <c r="D136" s="214" t="str">
        <f>VLOOKUP(A136,Fielddefinitions!A:P,16,FALSE)</f>
        <v>No</v>
      </c>
      <c r="E136" s="104" t="s">
        <v>1698</v>
      </c>
      <c r="F136" s="104" t="s">
        <v>1698</v>
      </c>
      <c r="G136" s="104" t="s">
        <v>1698</v>
      </c>
      <c r="H136" s="160" t="s">
        <v>1698</v>
      </c>
      <c r="I136" s="104" t="s">
        <v>1698</v>
      </c>
      <c r="J136" s="104" t="s">
        <v>1698</v>
      </c>
      <c r="K136" s="104" t="s">
        <v>1698</v>
      </c>
      <c r="L136" s="104" t="s">
        <v>1698</v>
      </c>
      <c r="M136" s="104" t="s">
        <v>1698</v>
      </c>
      <c r="N136" s="85"/>
    </row>
    <row r="137" spans="1:14" s="90" customFormat="1" x14ac:dyDescent="0.25">
      <c r="A137" s="81" t="str">
        <f>Fielddefinitions!A137</f>
        <v>AVP - 2</v>
      </c>
      <c r="B137" s="81" t="str">
        <f>VLOOKUP(A137,Fielddefinitions!A:B,2,FALSE)</f>
        <v>Qualification Date Time</v>
      </c>
      <c r="C137" s="81">
        <f>VLOOKUP(A137,Fielddefinitions!A:T,20,FALSE)</f>
        <v>0</v>
      </c>
      <c r="D137" s="214" t="str">
        <f>VLOOKUP(A137,Fielddefinitions!A:P,16,FALSE)</f>
        <v>No</v>
      </c>
      <c r="E137" s="104" t="s">
        <v>1698</v>
      </c>
      <c r="F137" s="104" t="s">
        <v>1698</v>
      </c>
      <c r="G137" s="104" t="s">
        <v>1698</v>
      </c>
      <c r="H137" s="160" t="s">
        <v>1698</v>
      </c>
      <c r="I137" s="104" t="s">
        <v>1698</v>
      </c>
      <c r="J137" s="104" t="s">
        <v>1698</v>
      </c>
      <c r="K137" s="104" t="s">
        <v>1698</v>
      </c>
      <c r="L137" s="104" t="s">
        <v>1698</v>
      </c>
      <c r="M137" s="104" t="s">
        <v>1698</v>
      </c>
      <c r="N137" s="85"/>
    </row>
    <row r="138" spans="1:14" s="90" customFormat="1" x14ac:dyDescent="0.25">
      <c r="A138" s="81">
        <f>Fielddefinitions!A138</f>
        <v>665</v>
      </c>
      <c r="B138" s="81" t="str">
        <f>VLOOKUP(A138,Fielddefinitions!A:B,2,FALSE)</f>
        <v>Certification Agency</v>
      </c>
      <c r="C138" s="81" t="str">
        <f>VLOOKUP(A138,Fielddefinitions!A:T,20,FALSE)</f>
        <v>certificationAgency</v>
      </c>
      <c r="D138" s="214" t="str">
        <f>VLOOKUP(A138,Fielddefinitions!A:P,16,FALSE)</f>
        <v>No</v>
      </c>
      <c r="E138" s="104" t="s">
        <v>1698</v>
      </c>
      <c r="F138" s="104" t="s">
        <v>1698</v>
      </c>
      <c r="G138" s="104" t="s">
        <v>1698</v>
      </c>
      <c r="H138" s="160" t="s">
        <v>1698</v>
      </c>
      <c r="I138" s="104" t="s">
        <v>1698</v>
      </c>
      <c r="J138" s="104" t="s">
        <v>1698</v>
      </c>
      <c r="K138" s="104" t="s">
        <v>1698</v>
      </c>
      <c r="L138" s="104" t="s">
        <v>1698</v>
      </c>
      <c r="M138" s="104" t="s">
        <v>1698</v>
      </c>
      <c r="N138" s="85"/>
    </row>
    <row r="139" spans="1:14" s="90" customFormat="1" x14ac:dyDescent="0.25">
      <c r="A139" s="81">
        <f>Fielddefinitions!A139</f>
        <v>667</v>
      </c>
      <c r="B139" s="81" t="str">
        <f>VLOOKUP(A139,Fielddefinitions!A:B,2,FALSE)</f>
        <v>Certification Standard</v>
      </c>
      <c r="C139" s="81" t="str">
        <f>VLOOKUP(A139,Fielddefinitions!A:T,20,FALSE)</f>
        <v>certificationStandard</v>
      </c>
      <c r="D139" s="214" t="str">
        <f>VLOOKUP(A139,Fielddefinitions!A:P,16,FALSE)</f>
        <v>No</v>
      </c>
      <c r="E139" s="104" t="s">
        <v>1698</v>
      </c>
      <c r="F139" s="104" t="s">
        <v>1698</v>
      </c>
      <c r="G139" s="104" t="s">
        <v>1698</v>
      </c>
      <c r="H139" s="160" t="s">
        <v>1698</v>
      </c>
      <c r="I139" s="104" t="s">
        <v>1698</v>
      </c>
      <c r="J139" s="104" t="s">
        <v>1698</v>
      </c>
      <c r="K139" s="104" t="s">
        <v>1698</v>
      </c>
      <c r="L139" s="104" t="s">
        <v>1698</v>
      </c>
      <c r="M139" s="104" t="s">
        <v>1698</v>
      </c>
      <c r="N139" s="85"/>
    </row>
    <row r="140" spans="1:14" s="90" customFormat="1" x14ac:dyDescent="0.25">
      <c r="A140" s="81">
        <f>Fielddefinitions!A140</f>
        <v>685</v>
      </c>
      <c r="B140" s="81" t="str">
        <f>VLOOKUP(A140,Fielddefinitions!A:B,2,FALSE)</f>
        <v>Certification Value</v>
      </c>
      <c r="C140" s="81" t="str">
        <f>VLOOKUP(A140,Fielddefinitions!A:T,20,FALSE)</f>
        <v>certificationValue</v>
      </c>
      <c r="D140" s="214" t="str">
        <f>VLOOKUP(A140,Fielddefinitions!A:P,16,FALSE)</f>
        <v>No</v>
      </c>
      <c r="E140" s="104" t="s">
        <v>1698</v>
      </c>
      <c r="F140" s="104" t="s">
        <v>1698</v>
      </c>
      <c r="G140" s="104" t="s">
        <v>1698</v>
      </c>
      <c r="H140" s="160" t="s">
        <v>1698</v>
      </c>
      <c r="I140" s="104" t="s">
        <v>1698</v>
      </c>
      <c r="J140" s="104" t="s">
        <v>1698</v>
      </c>
      <c r="K140" s="104" t="s">
        <v>1698</v>
      </c>
      <c r="L140" s="104" t="s">
        <v>1698</v>
      </c>
      <c r="M140" s="104" t="s">
        <v>1698</v>
      </c>
      <c r="N140" s="85"/>
    </row>
    <row r="141" spans="1:14" s="90" customFormat="1" x14ac:dyDescent="0.25">
      <c r="A141" s="81">
        <f>Fielddefinitions!A141</f>
        <v>684</v>
      </c>
      <c r="B141" s="81" t="str">
        <f>VLOOKUP(A141,Fielddefinitions!A:B,2,FALSE)</f>
        <v>Certification Identification</v>
      </c>
      <c r="C141" s="81" t="str">
        <f>VLOOKUP(A141,Fielddefinitions!A:T,20,FALSE)</f>
        <v>certificationIdentification</v>
      </c>
      <c r="D141" s="214" t="str">
        <f>VLOOKUP(A141,Fielddefinitions!A:P,16,FALSE)</f>
        <v>No</v>
      </c>
      <c r="E141" s="104" t="s">
        <v>1698</v>
      </c>
      <c r="F141" s="104" t="s">
        <v>1698</v>
      </c>
      <c r="G141" s="104" t="s">
        <v>1698</v>
      </c>
      <c r="H141" s="160" t="s">
        <v>1698</v>
      </c>
      <c r="I141" s="104" t="s">
        <v>1698</v>
      </c>
      <c r="J141" s="104" t="s">
        <v>1698</v>
      </c>
      <c r="K141" s="104" t="s">
        <v>1698</v>
      </c>
      <c r="L141" s="104" t="s">
        <v>1698</v>
      </c>
      <c r="M141" s="104" t="s">
        <v>1698</v>
      </c>
      <c r="N141" s="85"/>
    </row>
    <row r="142" spans="1:14" s="90" customFormat="1" x14ac:dyDescent="0.25">
      <c r="A142" s="81">
        <f>Fielddefinitions!A142</f>
        <v>682</v>
      </c>
      <c r="B142" s="81" t="str">
        <f>VLOOKUP(A142,Fielddefinitions!A:B,2,FALSE)</f>
        <v>Certification Effective End Date Time</v>
      </c>
      <c r="C142" s="81" t="str">
        <f>VLOOKUP(A142,Fielddefinitions!A:T,20,FALSE)</f>
        <v>certificationEffectiveEndDateTime</v>
      </c>
      <c r="D142" s="214" t="str">
        <f>VLOOKUP(A142,Fielddefinitions!A:P,16,FALSE)</f>
        <v>No</v>
      </c>
      <c r="E142" s="104" t="s">
        <v>1698</v>
      </c>
      <c r="F142" s="104" t="s">
        <v>1698</v>
      </c>
      <c r="G142" s="104" t="s">
        <v>1698</v>
      </c>
      <c r="H142" s="160" t="s">
        <v>1698</v>
      </c>
      <c r="I142" s="104" t="s">
        <v>1698</v>
      </c>
      <c r="J142" s="104" t="s">
        <v>1698</v>
      </c>
      <c r="K142" s="104" t="s">
        <v>1698</v>
      </c>
      <c r="L142" s="104" t="s">
        <v>1698</v>
      </c>
      <c r="M142" s="104" t="s">
        <v>1698</v>
      </c>
      <c r="N142" s="85"/>
    </row>
    <row r="143" spans="1:14" s="90" customFormat="1" ht="25.5" x14ac:dyDescent="0.25">
      <c r="A143" s="81">
        <f>Fielddefinitions!A143</f>
        <v>668</v>
      </c>
      <c r="B143" s="81" t="str">
        <f>VLOOKUP(A143,Fielddefinitions!A:B,2,FALSE)</f>
        <v>Additional Certification Organisation Identifier</v>
      </c>
      <c r="C143" s="81" t="str">
        <f>VLOOKUP(A143,Fielddefinitions!A:T,20,FALSE)</f>
        <v>additionalCertificationOrganisationIdentifier</v>
      </c>
      <c r="D143" s="214" t="str">
        <f>VLOOKUP(A143,Fielddefinitions!A:P,16,FALSE)</f>
        <v>No</v>
      </c>
      <c r="E143" s="104" t="s">
        <v>1698</v>
      </c>
      <c r="F143" s="104" t="s">
        <v>1698</v>
      </c>
      <c r="G143" s="104" t="s">
        <v>1698</v>
      </c>
      <c r="H143" s="160" t="s">
        <v>1698</v>
      </c>
      <c r="I143" s="104" t="s">
        <v>1698</v>
      </c>
      <c r="J143" s="104" t="s">
        <v>1698</v>
      </c>
      <c r="K143" s="104" t="s">
        <v>1698</v>
      </c>
      <c r="L143" s="104" t="s">
        <v>1698</v>
      </c>
      <c r="M143" s="104" t="s">
        <v>1698</v>
      </c>
      <c r="N143" s="85"/>
    </row>
    <row r="144" spans="1:14" s="90" customFormat="1" x14ac:dyDescent="0.25">
      <c r="A144" s="81">
        <f>Fielddefinitions!A144</f>
        <v>3506</v>
      </c>
      <c r="B144" s="81" t="str">
        <f>VLOOKUP(A144,Fielddefinitions!A:B,2,FALSE)</f>
        <v>Description Short</v>
      </c>
      <c r="C144" s="81" t="str">
        <f>VLOOKUP(A144,Fielddefinitions!A:T,20,FALSE)</f>
        <v>descriptionShort</v>
      </c>
      <c r="D144" s="214" t="str">
        <f>VLOOKUP(A144,Fielddefinitions!A:P,16,FALSE)</f>
        <v>No</v>
      </c>
      <c r="E144" s="104" t="s">
        <v>1698</v>
      </c>
      <c r="F144" s="104" t="s">
        <v>1698</v>
      </c>
      <c r="G144" s="104" t="s">
        <v>1698</v>
      </c>
      <c r="H144" s="160" t="s">
        <v>1698</v>
      </c>
      <c r="I144" s="104" t="s">
        <v>1698</v>
      </c>
      <c r="J144" s="104" t="s">
        <v>1698</v>
      </c>
      <c r="K144" s="104" t="s">
        <v>1698</v>
      </c>
      <c r="L144" s="104" t="s">
        <v>1698</v>
      </c>
      <c r="M144" s="104" t="s">
        <v>1698</v>
      </c>
      <c r="N144" s="85"/>
    </row>
    <row r="145" spans="1:14" s="90" customFormat="1" x14ac:dyDescent="0.25">
      <c r="A145" s="81">
        <f>Fielddefinitions!A145</f>
        <v>3507</v>
      </c>
      <c r="B145" s="81" t="str">
        <f>VLOOKUP(A145,Fielddefinitions!A:B,2,FALSE)</f>
        <v>Description Short Language Code</v>
      </c>
      <c r="C145" s="81" t="str">
        <f>VLOOKUP(A145,Fielddefinitions!A:T,20,FALSE)</f>
        <v>descriptionShort/@languageCode</v>
      </c>
      <c r="D145" s="214" t="str">
        <f>VLOOKUP(A145,Fielddefinitions!A:P,16,FALSE)</f>
        <v>No</v>
      </c>
      <c r="E145" s="104" t="s">
        <v>1698</v>
      </c>
      <c r="F145" s="104" t="s">
        <v>1698</v>
      </c>
      <c r="G145" s="104" t="s">
        <v>1698</v>
      </c>
      <c r="H145" s="160" t="s">
        <v>1698</v>
      </c>
      <c r="I145" s="104" t="s">
        <v>1698</v>
      </c>
      <c r="J145" s="104" t="s">
        <v>1698</v>
      </c>
      <c r="K145" s="104" t="s">
        <v>1698</v>
      </c>
      <c r="L145" s="104" t="s">
        <v>1698</v>
      </c>
      <c r="M145" s="104" t="s">
        <v>1698</v>
      </c>
      <c r="N145" s="85"/>
    </row>
    <row r="146" spans="1:14" s="90" customFormat="1" x14ac:dyDescent="0.25">
      <c r="A146" s="81">
        <f>Fielddefinitions!A146</f>
        <v>3779</v>
      </c>
      <c r="B146" s="81" t="str">
        <f>VLOOKUP(A146,Fielddefinitions!A:B,2,FALSE)</f>
        <v>Net Weight</v>
      </c>
      <c r="C146" s="81" t="str">
        <f>VLOOKUP(A146,Fielddefinitions!A:T,20,FALSE)</f>
        <v>netWeight</v>
      </c>
      <c r="D146" s="214" t="str">
        <f>VLOOKUP(A146,Fielddefinitions!A:P,16,FALSE)</f>
        <v>No</v>
      </c>
      <c r="E146" s="104" t="s">
        <v>1698</v>
      </c>
      <c r="F146" s="104" t="s">
        <v>1698</v>
      </c>
      <c r="G146" s="104" t="s">
        <v>1698</v>
      </c>
      <c r="H146" s="160" t="s">
        <v>1698</v>
      </c>
      <c r="I146" s="104" t="s">
        <v>1698</v>
      </c>
      <c r="J146" s="104" t="s">
        <v>1698</v>
      </c>
      <c r="K146" s="104" t="s">
        <v>1698</v>
      </c>
      <c r="L146" s="104" t="s">
        <v>1698</v>
      </c>
      <c r="M146" s="104" t="s">
        <v>1698</v>
      </c>
      <c r="N146" s="85"/>
    </row>
    <row r="147" spans="1:14" s="90" customFormat="1" x14ac:dyDescent="0.25">
      <c r="A147" s="81">
        <f>Fielddefinitions!A147</f>
        <v>3780</v>
      </c>
      <c r="B147" s="81" t="str">
        <f>VLOOKUP(A147,Fielddefinitions!A:B,2,FALSE)</f>
        <v>Net Weight UOM</v>
      </c>
      <c r="C147" s="81" t="str">
        <f>VLOOKUP(A147,Fielddefinitions!A:T,20,FALSE)</f>
        <v>netWeight/@measurementUnitCode</v>
      </c>
      <c r="D147" s="214" t="str">
        <f>VLOOKUP(A147,Fielddefinitions!A:P,16,FALSE)</f>
        <v>No</v>
      </c>
      <c r="E147" s="104" t="s">
        <v>1698</v>
      </c>
      <c r="F147" s="104" t="s">
        <v>1698</v>
      </c>
      <c r="G147" s="104" t="s">
        <v>1698</v>
      </c>
      <c r="H147" s="160" t="s">
        <v>1698</v>
      </c>
      <c r="I147" s="104" t="s">
        <v>1698</v>
      </c>
      <c r="J147" s="104" t="s">
        <v>1698</v>
      </c>
      <c r="K147" s="104" t="s">
        <v>1698</v>
      </c>
      <c r="L147" s="104" t="s">
        <v>1698</v>
      </c>
      <c r="M147" s="104" t="s">
        <v>1698</v>
      </c>
      <c r="N147" s="85"/>
    </row>
    <row r="148" spans="1:14" s="90" customFormat="1" x14ac:dyDescent="0.25">
      <c r="A148" s="81">
        <f>Fielddefinitions!A148</f>
        <v>145</v>
      </c>
      <c r="B148" s="81" t="str">
        <f>VLOOKUP(A148,Fielddefinitions!A:B,2,FALSE)</f>
        <v>Last Change Date Time</v>
      </c>
      <c r="C148" s="81" t="str">
        <f>VLOOKUP(A148,Fielddefinitions!A:T,20,FALSE)</f>
        <v>lastChangeDateTime</v>
      </c>
      <c r="D148" s="214" t="str">
        <f>VLOOKUP(A148,Fielddefinitions!A:P,16,FALSE)</f>
        <v>Yes</v>
      </c>
      <c r="E148" s="104" t="s">
        <v>1698</v>
      </c>
      <c r="F148" s="104" t="s">
        <v>1698</v>
      </c>
      <c r="G148" s="104" t="s">
        <v>1698</v>
      </c>
      <c r="H148" s="160" t="s">
        <v>1698</v>
      </c>
      <c r="I148" s="104" t="s">
        <v>1698</v>
      </c>
      <c r="J148" s="104" t="s">
        <v>1698</v>
      </c>
      <c r="K148" s="104" t="s">
        <v>1698</v>
      </c>
      <c r="L148" s="104" t="s">
        <v>1698</v>
      </c>
      <c r="M148" s="104" t="s">
        <v>1698</v>
      </c>
      <c r="N148" s="85"/>
    </row>
    <row r="149" spans="1:14" s="90" customFormat="1" x14ac:dyDescent="0.25">
      <c r="A149" s="81">
        <f>Fielddefinitions!A149</f>
        <v>146</v>
      </c>
      <c r="B149" s="81" t="str">
        <f>VLOOKUP(A149,Fielddefinitions!A:B,2,FALSE)</f>
        <v>Publication Date Time</v>
      </c>
      <c r="C149" s="81" t="str">
        <f>VLOOKUP(A149,Fielddefinitions!A:T,20,FALSE)</f>
        <v>publicationDateTime</v>
      </c>
      <c r="D149" s="214" t="str">
        <f>VLOOKUP(A149,Fielddefinitions!A:P,16,FALSE)</f>
        <v>No</v>
      </c>
      <c r="E149" s="104" t="s">
        <v>1698</v>
      </c>
      <c r="F149" s="104" t="s">
        <v>1698</v>
      </c>
      <c r="G149" s="104" t="s">
        <v>1698</v>
      </c>
      <c r="H149" s="160" t="s">
        <v>1698</v>
      </c>
      <c r="I149" s="104" t="s">
        <v>1698</v>
      </c>
      <c r="J149" s="104" t="s">
        <v>1698</v>
      </c>
      <c r="K149" s="104" t="s">
        <v>1698</v>
      </c>
      <c r="L149" s="104" t="s">
        <v>1698</v>
      </c>
      <c r="M149" s="104" t="s">
        <v>1698</v>
      </c>
      <c r="N149" s="85"/>
    </row>
    <row r="150" spans="1:14" s="90" customFormat="1" x14ac:dyDescent="0.25">
      <c r="A150" s="81">
        <f>Fielddefinitions!A150</f>
        <v>3070</v>
      </c>
      <c r="B150" s="81" t="str">
        <f>VLOOKUP(A150,Fielddefinitions!A:B,2,FALSE)</f>
        <v>Regulation Type Code</v>
      </c>
      <c r="C150" s="81" t="str">
        <f>VLOOKUP(A150,Fielddefinitions!A:T,20,FALSE)</f>
        <v>regulationTypeCode</v>
      </c>
      <c r="D150" s="214" t="str">
        <f>VLOOKUP(A150,Fielddefinitions!A:P,16,FALSE)</f>
        <v>No</v>
      </c>
      <c r="E150" s="104" t="s">
        <v>1698</v>
      </c>
      <c r="F150" s="104" t="s">
        <v>1698</v>
      </c>
      <c r="G150" s="104" t="s">
        <v>1698</v>
      </c>
      <c r="H150" s="160" t="s">
        <v>1698</v>
      </c>
      <c r="I150" s="104" t="s">
        <v>1698</v>
      </c>
      <c r="J150" s="104" t="s">
        <v>1698</v>
      </c>
      <c r="K150" s="104" t="s">
        <v>1698</v>
      </c>
      <c r="L150" s="104" t="s">
        <v>1698</v>
      </c>
      <c r="M150" s="104" t="s">
        <v>1698</v>
      </c>
      <c r="N150" s="85"/>
    </row>
    <row r="151" spans="1:14" s="90" customFormat="1" x14ac:dyDescent="0.25">
      <c r="A151" s="81">
        <f>Fielddefinitions!A151</f>
        <v>3072</v>
      </c>
      <c r="B151" s="81" t="str">
        <f>VLOOKUP(A151,Fielddefinitions!A:B,2,FALSE)</f>
        <v>Regulatory Agency</v>
      </c>
      <c r="C151" s="81" t="str">
        <f>VLOOKUP(A151,Fielddefinitions!A:T,20,FALSE)</f>
        <v>regulatoryAgency</v>
      </c>
      <c r="D151" s="214" t="str">
        <f>VLOOKUP(A151,Fielddefinitions!A:P,16,FALSE)</f>
        <v>No</v>
      </c>
      <c r="E151" s="104" t="s">
        <v>1698</v>
      </c>
      <c r="F151" s="104" t="s">
        <v>1698</v>
      </c>
      <c r="G151" s="104" t="s">
        <v>1698</v>
      </c>
      <c r="H151" s="160" t="s">
        <v>1698</v>
      </c>
      <c r="I151" s="104" t="s">
        <v>1698</v>
      </c>
      <c r="J151" s="104" t="s">
        <v>1698</v>
      </c>
      <c r="K151" s="104" t="s">
        <v>1698</v>
      </c>
      <c r="L151" s="104" t="s">
        <v>1698</v>
      </c>
      <c r="M151" s="104" t="s">
        <v>1698</v>
      </c>
      <c r="N151" s="85"/>
    </row>
    <row r="152" spans="1:14" s="90" customFormat="1" x14ac:dyDescent="0.25">
      <c r="A152" s="81">
        <f>Fielddefinitions!A152</f>
        <v>3087</v>
      </c>
      <c r="B152" s="81" t="str">
        <f>VLOOKUP(A152,Fielddefinitions!A:B,2,FALSE)</f>
        <v>Regulatory Permit Identification</v>
      </c>
      <c r="C152" s="81" t="str">
        <f>VLOOKUP(A152,Fielddefinitions!A:T,20,FALSE)</f>
        <v>regulatoryPermitIdentification</v>
      </c>
      <c r="D152" s="214" t="str">
        <f>VLOOKUP(A152,Fielddefinitions!A:P,16,FALSE)</f>
        <v>No</v>
      </c>
      <c r="E152" s="104" t="s">
        <v>1698</v>
      </c>
      <c r="F152" s="104" t="s">
        <v>1698</v>
      </c>
      <c r="G152" s="104" t="s">
        <v>1698</v>
      </c>
      <c r="H152" s="160" t="s">
        <v>1698</v>
      </c>
      <c r="I152" s="104" t="s">
        <v>1698</v>
      </c>
      <c r="J152" s="104" t="s">
        <v>1698</v>
      </c>
      <c r="K152" s="104" t="s">
        <v>1698</v>
      </c>
      <c r="L152" s="104" t="s">
        <v>1698</v>
      </c>
      <c r="M152" s="104" t="s">
        <v>1698</v>
      </c>
      <c r="N152" s="85"/>
    </row>
    <row r="153" spans="1:14" s="90" customFormat="1" x14ac:dyDescent="0.25">
      <c r="A153" s="81">
        <f>Fielddefinitions!A153</f>
        <v>3086</v>
      </c>
      <c r="B153" s="81" t="str">
        <f>VLOOKUP(A153,Fielddefinitions!A:B,2,FALSE)</f>
        <v>Permit Start Date Time</v>
      </c>
      <c r="C153" s="81" t="str">
        <f>VLOOKUP(A153,Fielddefinitions!A:T,20,FALSE)</f>
        <v>permitStartDateTime</v>
      </c>
      <c r="D153" s="214" t="str">
        <f>VLOOKUP(A153,Fielddefinitions!A:P,16,FALSE)</f>
        <v>No</v>
      </c>
      <c r="E153" s="104" t="s">
        <v>1698</v>
      </c>
      <c r="F153" s="104" t="s">
        <v>1698</v>
      </c>
      <c r="G153" s="104" t="s">
        <v>1698</v>
      </c>
      <c r="H153" s="160" t="s">
        <v>1698</v>
      </c>
      <c r="I153" s="104" t="s">
        <v>1698</v>
      </c>
      <c r="J153" s="104" t="s">
        <v>1698</v>
      </c>
      <c r="K153" s="104" t="s">
        <v>1698</v>
      </c>
      <c r="L153" s="104" t="s">
        <v>1698</v>
      </c>
      <c r="M153" s="104" t="s">
        <v>1698</v>
      </c>
      <c r="N153" s="85"/>
    </row>
    <row r="154" spans="1:14" s="90" customFormat="1" x14ac:dyDescent="0.25">
      <c r="A154" s="81">
        <f>Fielddefinitions!A154</f>
        <v>3071</v>
      </c>
      <c r="B154" s="81" t="str">
        <f>VLOOKUP(A154,Fielddefinitions!A:B,2,FALSE)</f>
        <v>Regulatory Act</v>
      </c>
      <c r="C154" s="81" t="str">
        <f>VLOOKUP(A154,Fielddefinitions!A:T,20,FALSE)</f>
        <v>regulatoryAct</v>
      </c>
      <c r="D154" s="214" t="str">
        <f>VLOOKUP(A154,Fielddefinitions!A:P,16,FALSE)</f>
        <v>No</v>
      </c>
      <c r="E154" s="104" t="s">
        <v>1698</v>
      </c>
      <c r="F154" s="104" t="s">
        <v>1698</v>
      </c>
      <c r="G154" s="104" t="s">
        <v>1698</v>
      </c>
      <c r="H154" s="160" t="s">
        <v>1698</v>
      </c>
      <c r="I154" s="104" t="s">
        <v>1698</v>
      </c>
      <c r="J154" s="104" t="s">
        <v>1698</v>
      </c>
      <c r="K154" s="104" t="s">
        <v>1698</v>
      </c>
      <c r="L154" s="104" t="s">
        <v>1698</v>
      </c>
      <c r="M154" s="104" t="s">
        <v>1698</v>
      </c>
      <c r="N154" s="85"/>
    </row>
    <row r="155" spans="1:14" s="90" customFormat="1" x14ac:dyDescent="0.25">
      <c r="A155" s="81">
        <f>Fielddefinitions!A155</f>
        <v>2794</v>
      </c>
      <c r="B155" s="81" t="str">
        <f>VLOOKUP(A155,Fielddefinitions!A:B,2,FALSE)</f>
        <v>Country of Origin</v>
      </c>
      <c r="C155" s="81" t="str">
        <f>VLOOKUP(A155,Fielddefinitions!A:T,20,FALSE)</f>
        <v>countryCode</v>
      </c>
      <c r="D155" s="214" t="str">
        <f>VLOOKUP(A155,Fielddefinitions!A:P,16,FALSE)</f>
        <v>No</v>
      </c>
      <c r="E155" s="104" t="s">
        <v>1698</v>
      </c>
      <c r="F155" s="104" t="s">
        <v>1698</v>
      </c>
      <c r="G155" s="104" t="s">
        <v>1698</v>
      </c>
      <c r="H155" s="160" t="s">
        <v>1698</v>
      </c>
      <c r="I155" s="104" t="s">
        <v>1698</v>
      </c>
      <c r="J155" s="104" t="s">
        <v>1698</v>
      </c>
      <c r="K155" s="104" t="s">
        <v>1698</v>
      </c>
      <c r="L155" s="104" t="s">
        <v>1698</v>
      </c>
      <c r="M155" s="104" t="s">
        <v>1698</v>
      </c>
      <c r="N155" s="85"/>
    </row>
    <row r="156" spans="1:14" s="90" customFormat="1" x14ac:dyDescent="0.25">
      <c r="A156" s="81">
        <f>Fielddefinitions!A156</f>
        <v>1436</v>
      </c>
      <c r="B156" s="81" t="str">
        <f>VLOOKUP(A156,Fielddefinitions!A:B,2,FALSE)</f>
        <v>Prescription Type Code</v>
      </c>
      <c r="C156" s="81" t="str">
        <f>VLOOKUP(A156,Fielddefinitions!A:T,20,FALSE)</f>
        <v>prescriptionTypeCode</v>
      </c>
      <c r="D156" s="214" t="str">
        <f>VLOOKUP(A156,Fielddefinitions!A:P,16,FALSE)</f>
        <v>No</v>
      </c>
      <c r="E156" s="104" t="s">
        <v>1698</v>
      </c>
      <c r="F156" s="104" t="s">
        <v>1698</v>
      </c>
      <c r="G156" s="104" t="s">
        <v>1698</v>
      </c>
      <c r="H156" s="160" t="s">
        <v>1698</v>
      </c>
      <c r="I156" s="104" t="s">
        <v>1698</v>
      </c>
      <c r="J156" s="104" t="s">
        <v>1698</v>
      </c>
      <c r="K156" s="104" t="s">
        <v>1698</v>
      </c>
      <c r="L156" s="104" t="s">
        <v>1698</v>
      </c>
      <c r="M156" s="104" t="s">
        <v>1698</v>
      </c>
      <c r="N156" s="85"/>
    </row>
    <row r="157" spans="1:14" s="90" customFormat="1" ht="25.5" x14ac:dyDescent="0.25">
      <c r="A157" s="81">
        <f>Fielddefinitions!A157</f>
        <v>1596</v>
      </c>
      <c r="B157" s="81" t="str">
        <f>VLOOKUP(A157,Fielddefinitions!A:B,2,FALSE)</f>
        <v>Manufacturer Specified Acceptable Resterilisation Code</v>
      </c>
      <c r="C157" s="81" t="str">
        <f>VLOOKUP(A157,Fielddefinitions!A:T,20,FALSE)</f>
        <v>manufacturerSpecifiedAcceptableResterilisationCode</v>
      </c>
      <c r="D157" s="214" t="str">
        <f>VLOOKUP(A157,Fielddefinitions!A:P,16,FALSE)</f>
        <v>No</v>
      </c>
      <c r="E157" s="104" t="s">
        <v>1698</v>
      </c>
      <c r="F157" s="104" t="s">
        <v>1698</v>
      </c>
      <c r="G157" s="104" t="s">
        <v>1698</v>
      </c>
      <c r="H157" s="160" t="s">
        <v>1698</v>
      </c>
      <c r="I157" s="104" t="s">
        <v>1698</v>
      </c>
      <c r="J157" s="104" t="s">
        <v>1698</v>
      </c>
      <c r="K157" s="104" t="s">
        <v>1698</v>
      </c>
      <c r="L157" s="104" t="s">
        <v>1698</v>
      </c>
      <c r="M157" s="104" t="s">
        <v>1698</v>
      </c>
      <c r="N157" s="85"/>
    </row>
    <row r="158" spans="1:14" s="90" customFormat="1" x14ac:dyDescent="0.25">
      <c r="A158" s="81">
        <f>Fielddefinitions!A158</f>
        <v>2776</v>
      </c>
      <c r="B158" s="81" t="str">
        <f>VLOOKUP(A158,Fielddefinitions!A:B,2,FALSE)</f>
        <v>Import Classification Type Code</v>
      </c>
      <c r="C158" s="81" t="str">
        <f>VLOOKUP(A158,Fielddefinitions!A:T,20,FALSE)</f>
        <v>importClassificationTypeCode</v>
      </c>
      <c r="D158" s="214" t="str">
        <f>VLOOKUP(A158,Fielddefinitions!A:P,16,FALSE)</f>
        <v>No</v>
      </c>
      <c r="E158" s="104" t="s">
        <v>1698</v>
      </c>
      <c r="F158" s="104" t="s">
        <v>1698</v>
      </c>
      <c r="G158" s="104" t="s">
        <v>1698</v>
      </c>
      <c r="H158" s="160" t="s">
        <v>1698</v>
      </c>
      <c r="I158" s="104" t="s">
        <v>1698</v>
      </c>
      <c r="J158" s="104" t="s">
        <v>1698</v>
      </c>
      <c r="K158" s="104" t="s">
        <v>1698</v>
      </c>
      <c r="L158" s="104" t="s">
        <v>1698</v>
      </c>
      <c r="M158" s="104" t="s">
        <v>1698</v>
      </c>
      <c r="N158" s="85"/>
    </row>
    <row r="159" spans="1:14" s="90" customFormat="1" x14ac:dyDescent="0.25">
      <c r="A159" s="81">
        <f>Fielddefinitions!A159</f>
        <v>2777</v>
      </c>
      <c r="B159" s="81" t="str">
        <f>VLOOKUP(A159,Fielddefinitions!A:B,2,FALSE)</f>
        <v>Import Classification Value</v>
      </c>
      <c r="C159" s="81" t="str">
        <f>VLOOKUP(A159,Fielddefinitions!A:T,20,FALSE)</f>
        <v>importClassificationValue</v>
      </c>
      <c r="D159" s="214" t="str">
        <f>VLOOKUP(A159,Fielddefinitions!A:P,16,FALSE)</f>
        <v>No</v>
      </c>
      <c r="E159" s="104" t="s">
        <v>1698</v>
      </c>
      <c r="F159" s="104" t="s">
        <v>1698</v>
      </c>
      <c r="G159" s="104" t="s">
        <v>1698</v>
      </c>
      <c r="H159" s="160" t="s">
        <v>1698</v>
      </c>
      <c r="I159" s="104" t="s">
        <v>1698</v>
      </c>
      <c r="J159" s="104" t="s">
        <v>1698</v>
      </c>
      <c r="K159" s="104" t="s">
        <v>1698</v>
      </c>
      <c r="L159" s="104" t="s">
        <v>1698</v>
      </c>
      <c r="M159" s="104" t="s">
        <v>1698</v>
      </c>
      <c r="N159" s="85"/>
    </row>
    <row r="160" spans="1:14" s="90" customFormat="1" x14ac:dyDescent="0.25">
      <c r="A160" s="81">
        <f>Fielddefinitions!A160</f>
        <v>3894</v>
      </c>
      <c r="B160" s="81" t="str">
        <f>VLOOKUP(A160,Fielddefinitions!A:B,2,FALSE)</f>
        <v>United Nations Dangerous Goods Number</v>
      </c>
      <c r="C160" s="81" t="str">
        <f>VLOOKUP(A160,Fielddefinitions!A:T,20,FALSE)</f>
        <v>unitedNationsDangerousGoodsNumber</v>
      </c>
      <c r="D160" s="214" t="str">
        <f>VLOOKUP(A160,Fielddefinitions!A:P,16,FALSE)</f>
        <v>No</v>
      </c>
      <c r="E160" s="104" t="s">
        <v>1698</v>
      </c>
      <c r="F160" s="104" t="s">
        <v>1698</v>
      </c>
      <c r="G160" s="104" t="s">
        <v>1698</v>
      </c>
      <c r="H160" s="160" t="s">
        <v>1698</v>
      </c>
      <c r="I160" s="104" t="s">
        <v>1698</v>
      </c>
      <c r="J160" s="104" t="s">
        <v>1698</v>
      </c>
      <c r="K160" s="104" t="s">
        <v>1698</v>
      </c>
      <c r="L160" s="104" t="s">
        <v>1698</v>
      </c>
      <c r="M160" s="104" t="s">
        <v>1698</v>
      </c>
      <c r="N160" s="85"/>
    </row>
    <row r="161" spans="1:14" s="90" customFormat="1" x14ac:dyDescent="0.25">
      <c r="A161" s="81">
        <f>Fielddefinitions!A161</f>
        <v>3865</v>
      </c>
      <c r="B161" s="81" t="str">
        <f>VLOOKUP(A161,Fielddefinitions!A:B,2,FALSE)</f>
        <v>Dangerous Goods Regulation Code</v>
      </c>
      <c r="C161" s="81" t="str">
        <f>VLOOKUP(A161,Fielddefinitions!A:T,20,FALSE)</f>
        <v>dangerousGoodsRegulationCode</v>
      </c>
      <c r="D161" s="214" t="str">
        <f>VLOOKUP(A161,Fielddefinitions!A:P,16,FALSE)</f>
        <v>No</v>
      </c>
      <c r="E161" s="104" t="s">
        <v>1698</v>
      </c>
      <c r="F161" s="104" t="s">
        <v>1698</v>
      </c>
      <c r="G161" s="104" t="s">
        <v>1698</v>
      </c>
      <c r="H161" s="160" t="s">
        <v>1698</v>
      </c>
      <c r="I161" s="104" t="s">
        <v>1698</v>
      </c>
      <c r="J161" s="104" t="s">
        <v>1698</v>
      </c>
      <c r="K161" s="104" t="s">
        <v>1698</v>
      </c>
      <c r="L161" s="104" t="s">
        <v>1698</v>
      </c>
      <c r="M161" s="104" t="s">
        <v>1698</v>
      </c>
      <c r="N161" s="85"/>
    </row>
    <row r="162" spans="1:14" s="90" customFormat="1" x14ac:dyDescent="0.25">
      <c r="A162" s="81">
        <f>Fielddefinitions!A162</f>
        <v>3881</v>
      </c>
      <c r="B162" s="81" t="str">
        <f>VLOOKUP(A162,Fielddefinitions!A:B,2,FALSE)</f>
        <v>Dangerous Goods Hazardous Code</v>
      </c>
      <c r="C162" s="81" t="str">
        <f>VLOOKUP(A162,Fielddefinitions!A:T,20,FALSE)</f>
        <v>dangerousGoodsHazardousCode</v>
      </c>
      <c r="D162" s="214" t="str">
        <f>VLOOKUP(A162,Fielddefinitions!A:P,16,FALSE)</f>
        <v>No</v>
      </c>
      <c r="E162" s="104" t="s">
        <v>1698</v>
      </c>
      <c r="F162" s="104" t="s">
        <v>1698</v>
      </c>
      <c r="G162" s="104" t="s">
        <v>1698</v>
      </c>
      <c r="H162" s="160" t="s">
        <v>1698</v>
      </c>
      <c r="I162" s="104" t="s">
        <v>1698</v>
      </c>
      <c r="J162" s="104" t="s">
        <v>1698</v>
      </c>
      <c r="K162" s="104" t="s">
        <v>1698</v>
      </c>
      <c r="L162" s="104" t="s">
        <v>1698</v>
      </c>
      <c r="M162" s="104" t="s">
        <v>1698</v>
      </c>
      <c r="N162" s="85"/>
    </row>
    <row r="163" spans="1:14" s="90" customFormat="1" x14ac:dyDescent="0.25">
      <c r="A163" s="81">
        <f>Fielddefinitions!A163</f>
        <v>3879</v>
      </c>
      <c r="B163" s="81" t="str">
        <f>VLOOKUP(A163,Fielddefinitions!A:B,2,FALSE)</f>
        <v>Class of Dangerous Goods</v>
      </c>
      <c r="C163" s="81" t="str">
        <f>VLOOKUP(A163,Fielddefinitions!A:T,20,FALSE)</f>
        <v>classOfDangerousGoods</v>
      </c>
      <c r="D163" s="214" t="str">
        <f>VLOOKUP(A163,Fielddefinitions!A:P,16,FALSE)</f>
        <v>No</v>
      </c>
      <c r="E163" s="104" t="s">
        <v>1698</v>
      </c>
      <c r="F163" s="104" t="s">
        <v>1698</v>
      </c>
      <c r="G163" s="104" t="s">
        <v>1698</v>
      </c>
      <c r="H163" s="160" t="s">
        <v>1698</v>
      </c>
      <c r="I163" s="104" t="s">
        <v>1698</v>
      </c>
      <c r="J163" s="104" t="s">
        <v>1698</v>
      </c>
      <c r="K163" s="104" t="s">
        <v>1698</v>
      </c>
      <c r="L163" s="104" t="s">
        <v>1698</v>
      </c>
      <c r="M163" s="104" t="s">
        <v>1698</v>
      </c>
      <c r="N163" s="85"/>
    </row>
    <row r="164" spans="1:14" s="90" customFormat="1" x14ac:dyDescent="0.25">
      <c r="A164" s="81">
        <f>Fielddefinitions!A164</f>
        <v>3882</v>
      </c>
      <c r="B164" s="81" t="str">
        <f>VLOOKUP(A164,Fielddefinitions!A:B,2,FALSE)</f>
        <v>Dangerous Goods Packing Group</v>
      </c>
      <c r="C164" s="81" t="str">
        <f>VLOOKUP(A164,Fielddefinitions!A:T,20,FALSE)</f>
        <v>dangerousGoodsPackingGroup</v>
      </c>
      <c r="D164" s="214" t="str">
        <f>VLOOKUP(A164,Fielddefinitions!A:P,16,FALSE)</f>
        <v>No</v>
      </c>
      <c r="E164" s="104" t="s">
        <v>1698</v>
      </c>
      <c r="F164" s="104" t="s">
        <v>1698</v>
      </c>
      <c r="G164" s="104" t="s">
        <v>1698</v>
      </c>
      <c r="H164" s="160" t="s">
        <v>1698</v>
      </c>
      <c r="I164" s="104" t="s">
        <v>1698</v>
      </c>
      <c r="J164" s="104" t="s">
        <v>1698</v>
      </c>
      <c r="K164" s="104" t="s">
        <v>1698</v>
      </c>
      <c r="L164" s="104" t="s">
        <v>1698</v>
      </c>
      <c r="M164" s="104" t="s">
        <v>1698</v>
      </c>
      <c r="N164" s="85"/>
    </row>
    <row r="165" spans="1:14" s="90" customFormat="1" ht="25.5" x14ac:dyDescent="0.25">
      <c r="A165" s="81">
        <f>Fielddefinitions!A165</f>
        <v>3896</v>
      </c>
      <c r="B165" s="81" t="str">
        <f>VLOOKUP(A165,Fielddefinitions!A:B,2,FALSE)</f>
        <v xml:space="preserve">Dangerous Hazardous Label Number
</v>
      </c>
      <c r="C165" s="81" t="str">
        <f>VLOOKUP(A165,Fielddefinitions!A:T,20,FALSE)</f>
        <v>dangerousHazardousLabelNumber</v>
      </c>
      <c r="D165" s="214" t="str">
        <f>VLOOKUP(A165,Fielddefinitions!A:P,16,FALSE)</f>
        <v>No</v>
      </c>
      <c r="E165" s="104" t="s">
        <v>1698</v>
      </c>
      <c r="F165" s="104" t="s">
        <v>1698</v>
      </c>
      <c r="G165" s="104" t="s">
        <v>1698</v>
      </c>
      <c r="H165" s="160" t="s">
        <v>1698</v>
      </c>
      <c r="I165" s="104" t="s">
        <v>1698</v>
      </c>
      <c r="J165" s="104" t="s">
        <v>1698</v>
      </c>
      <c r="K165" s="104" t="s">
        <v>1698</v>
      </c>
      <c r="L165" s="104" t="s">
        <v>1698</v>
      </c>
      <c r="M165" s="104" t="s">
        <v>1698</v>
      </c>
      <c r="N165" s="85"/>
    </row>
    <row r="166" spans="1:14" s="90" customFormat="1" ht="25.5" x14ac:dyDescent="0.25">
      <c r="A166" s="81">
        <f>Fielddefinitions!A166</f>
        <v>3897</v>
      </c>
      <c r="B166" s="81" t="str">
        <f>VLOOKUP(A166,Fielddefinitions!A:B,2,FALSE)</f>
        <v>Dangerous Hazardous Label Sequence Number</v>
      </c>
      <c r="C166" s="81" t="str">
        <f>VLOOKUP(A166,Fielddefinitions!A:T,20,FALSE)</f>
        <v>dangerousHazardousLabelSequenceNumber</v>
      </c>
      <c r="D166" s="214" t="str">
        <f>VLOOKUP(A166,Fielddefinitions!A:P,16,FALSE)</f>
        <v>No</v>
      </c>
      <c r="E166" s="104" t="s">
        <v>1698</v>
      </c>
      <c r="F166" s="104" t="s">
        <v>1698</v>
      </c>
      <c r="G166" s="104" t="s">
        <v>1698</v>
      </c>
      <c r="H166" s="160" t="s">
        <v>1698</v>
      </c>
      <c r="I166" s="104" t="s">
        <v>1698</v>
      </c>
      <c r="J166" s="104" t="s">
        <v>1698</v>
      </c>
      <c r="K166" s="104" t="s">
        <v>1698</v>
      </c>
      <c r="L166" s="104" t="s">
        <v>1698</v>
      </c>
      <c r="M166" s="104" t="s">
        <v>1698</v>
      </c>
      <c r="N166" s="85"/>
    </row>
    <row r="167" spans="1:14" s="90" customFormat="1" x14ac:dyDescent="0.25">
      <c r="A167" s="81">
        <f>Fielddefinitions!A167</f>
        <v>3883</v>
      </c>
      <c r="B167" s="81" t="str">
        <f>VLOOKUP(A167,Fielddefinitions!A:B,2,FALSE)</f>
        <v>Dangerous Goods Shipping Name</v>
      </c>
      <c r="C167" s="81" t="str">
        <f>VLOOKUP(A167,Fielddefinitions!A:T,20,FALSE)</f>
        <v>dangerousGoodsShippingName</v>
      </c>
      <c r="D167" s="214" t="str">
        <f>VLOOKUP(A167,Fielddefinitions!A:P,16,FALSE)</f>
        <v>No</v>
      </c>
      <c r="E167" s="104" t="s">
        <v>1698</v>
      </c>
      <c r="F167" s="104" t="s">
        <v>1698</v>
      </c>
      <c r="G167" s="104" t="s">
        <v>1698</v>
      </c>
      <c r="H167" s="160" t="s">
        <v>1698</v>
      </c>
      <c r="I167" s="104" t="s">
        <v>1698</v>
      </c>
      <c r="J167" s="104" t="s">
        <v>1698</v>
      </c>
      <c r="K167" s="104" t="s">
        <v>1698</v>
      </c>
      <c r="L167" s="104" t="s">
        <v>1698</v>
      </c>
      <c r="M167" s="104" t="s">
        <v>1698</v>
      </c>
      <c r="N167" s="85"/>
    </row>
    <row r="168" spans="1:14" s="90" customFormat="1" ht="25.5" x14ac:dyDescent="0.25">
      <c r="A168" s="81">
        <f>Fielddefinitions!A168</f>
        <v>3587</v>
      </c>
      <c r="B168" s="81" t="str">
        <f>VLOOKUP(A168,Fielddefinitions!A:B,2,FALSE)</f>
        <v xml:space="preserve">Handling Instructions Code Reference
</v>
      </c>
      <c r="C168" s="81" t="str">
        <f>VLOOKUP(A168,Fielddefinitions!A:T,20,FALSE)</f>
        <v xml:space="preserve">handlingInstructionsCodeReference
</v>
      </c>
      <c r="D168" s="214" t="str">
        <f>VLOOKUP(A168,Fielddefinitions!A:P,16,FALSE)</f>
        <v>No</v>
      </c>
      <c r="E168" s="104" t="s">
        <v>1698</v>
      </c>
      <c r="F168" s="104" t="s">
        <v>1698</v>
      </c>
      <c r="G168" s="104" t="s">
        <v>1698</v>
      </c>
      <c r="H168" s="160" t="s">
        <v>1698</v>
      </c>
      <c r="I168" s="104" t="s">
        <v>1698</v>
      </c>
      <c r="J168" s="104" t="s">
        <v>1698</v>
      </c>
      <c r="K168" s="104" t="s">
        <v>1698</v>
      </c>
      <c r="L168" s="104" t="s">
        <v>1698</v>
      </c>
      <c r="M168" s="104" t="s">
        <v>1698</v>
      </c>
      <c r="N168" s="85"/>
    </row>
    <row r="169" spans="1:14" s="90" customFormat="1" ht="25.5" x14ac:dyDescent="0.25">
      <c r="A169" s="81">
        <f>Fielddefinitions!A169</f>
        <v>65</v>
      </c>
      <c r="B169" s="81" t="str">
        <f>VLOOKUP(A169,Fielddefinitions!A:B,2,FALSE)</f>
        <v>Trade Item Trade Channel Code</v>
      </c>
      <c r="C169" s="81" t="str">
        <f>VLOOKUP(A169,Fielddefinitions!A:T,20,FALSE)</f>
        <v xml:space="preserve">tradeItemTradeChannelCode
</v>
      </c>
      <c r="D169" s="214" t="str">
        <f>VLOOKUP(A169,Fielddefinitions!A:P,16,FALSE)</f>
        <v>No</v>
      </c>
      <c r="E169" s="104" t="s">
        <v>1698</v>
      </c>
      <c r="F169" s="104" t="s">
        <v>1698</v>
      </c>
      <c r="G169" s="104" t="s">
        <v>1698</v>
      </c>
      <c r="H169" s="160" t="s">
        <v>1698</v>
      </c>
      <c r="I169" s="104" t="s">
        <v>1698</v>
      </c>
      <c r="J169" s="104" t="s">
        <v>1698</v>
      </c>
      <c r="K169" s="104" t="s">
        <v>1698</v>
      </c>
      <c r="L169" s="104" t="s">
        <v>1698</v>
      </c>
      <c r="M169" s="104" t="s">
        <v>1698</v>
      </c>
      <c r="N169" s="85"/>
    </row>
    <row r="170" spans="1:14" s="90" customFormat="1" x14ac:dyDescent="0.25">
      <c r="A170" s="81">
        <f>Fielddefinitions!A170</f>
        <v>1022</v>
      </c>
      <c r="B170" s="81" t="str">
        <f>VLOOKUP(A170,Fielddefinitions!A:B,2,FALSE)</f>
        <v>Order Sizing Factor</v>
      </c>
      <c r="C170" s="81" t="str">
        <f>VLOOKUP(A170,Fielddefinitions!A:T,20,FALSE)</f>
        <v>orderSizingFactor</v>
      </c>
      <c r="D170" s="214" t="str">
        <f>VLOOKUP(A170,Fielddefinitions!A:P,16,FALSE)</f>
        <v>No</v>
      </c>
      <c r="E170" s="104" t="s">
        <v>1698</v>
      </c>
      <c r="F170" s="104" t="s">
        <v>1698</v>
      </c>
      <c r="G170" s="104" t="s">
        <v>1698</v>
      </c>
      <c r="H170" s="160" t="s">
        <v>1698</v>
      </c>
      <c r="I170" s="104" t="s">
        <v>1698</v>
      </c>
      <c r="J170" s="104" t="s">
        <v>1698</v>
      </c>
      <c r="K170" s="104" t="s">
        <v>1698</v>
      </c>
      <c r="L170" s="104" t="s">
        <v>1698</v>
      </c>
      <c r="M170" s="104" t="s">
        <v>1698</v>
      </c>
      <c r="N170" s="85"/>
    </row>
    <row r="171" spans="1:14" s="90" customFormat="1" ht="25.5" x14ac:dyDescent="0.25">
      <c r="A171" s="81">
        <f>Fielddefinitions!A171</f>
        <v>1023</v>
      </c>
      <c r="B171" s="81" t="str">
        <f>VLOOKUP(A171,Fielddefinitions!A:B,2,FALSE)</f>
        <v>Order Sizing Factor UOM</v>
      </c>
      <c r="C171" s="81" t="str">
        <f>VLOOKUP(A171,Fielddefinitions!A:T,20,FALSE)</f>
        <v>orderSizingFactor/@measurementUnitCode</v>
      </c>
      <c r="D171" s="214" t="str">
        <f>VLOOKUP(A171,Fielddefinitions!A:P,16,FALSE)</f>
        <v>No</v>
      </c>
      <c r="E171" s="104" t="s">
        <v>1698</v>
      </c>
      <c r="F171" s="104" t="s">
        <v>1698</v>
      </c>
      <c r="G171" s="104" t="s">
        <v>1698</v>
      </c>
      <c r="H171" s="160" t="s">
        <v>1698</v>
      </c>
      <c r="I171" s="104" t="s">
        <v>1698</v>
      </c>
      <c r="J171" s="104" t="s">
        <v>1698</v>
      </c>
      <c r="K171" s="104" t="s">
        <v>1698</v>
      </c>
      <c r="L171" s="104" t="s">
        <v>1698</v>
      </c>
      <c r="M171" s="104" t="s">
        <v>1698</v>
      </c>
      <c r="N171" s="85"/>
    </row>
    <row r="172" spans="1:14" s="90" customFormat="1" x14ac:dyDescent="0.25">
      <c r="A172" s="81">
        <f>Fielddefinitions!A172</f>
        <v>1051</v>
      </c>
      <c r="B172" s="81" t="str">
        <f>VLOOKUP(A172,Fielddefinitions!A:B,2,FALSE)</f>
        <v>Ordering Lead Time</v>
      </c>
      <c r="C172" s="81" t="str">
        <f>VLOOKUP(A172,Fielddefinitions!A:T,20,FALSE)</f>
        <v>orderingLeadTime</v>
      </c>
      <c r="D172" s="214" t="str">
        <f>VLOOKUP(A172,Fielddefinitions!A:P,16,FALSE)</f>
        <v>No</v>
      </c>
      <c r="E172" s="104" t="s">
        <v>1698</v>
      </c>
      <c r="F172" s="104" t="s">
        <v>1698</v>
      </c>
      <c r="G172" s="104" t="s">
        <v>1698</v>
      </c>
      <c r="H172" s="160" t="s">
        <v>1698</v>
      </c>
      <c r="I172" s="104" t="s">
        <v>1698</v>
      </c>
      <c r="J172" s="104" t="s">
        <v>1698</v>
      </c>
      <c r="K172" s="104" t="s">
        <v>1698</v>
      </c>
      <c r="L172" s="104" t="s">
        <v>1698</v>
      </c>
      <c r="M172" s="104" t="s">
        <v>1698</v>
      </c>
      <c r="N172" s="85"/>
    </row>
    <row r="173" spans="1:14" s="90" customFormat="1" ht="38.25" x14ac:dyDescent="0.25">
      <c r="A173" s="81">
        <f>Fielddefinitions!A173</f>
        <v>1052</v>
      </c>
      <c r="B173" s="81" t="str">
        <f>VLOOKUP(A173,Fielddefinitions!A:B,2,FALSE)</f>
        <v>Ordering Lead Time UOM</v>
      </c>
      <c r="C173" s="81" t="str">
        <f>VLOOKUP(A173,Fielddefinitions!A:T,20,FALSE)</f>
        <v xml:space="preserve">orderingLeadTime/@measurementUnitCode
</v>
      </c>
      <c r="D173" s="214" t="str">
        <f>VLOOKUP(A173,Fielddefinitions!A:P,16,FALSE)</f>
        <v>No</v>
      </c>
      <c r="E173" s="104" t="s">
        <v>1698</v>
      </c>
      <c r="F173" s="104" t="s">
        <v>1698</v>
      </c>
      <c r="G173" s="104" t="s">
        <v>1698</v>
      </c>
      <c r="H173" s="160" t="s">
        <v>1698</v>
      </c>
      <c r="I173" s="104" t="s">
        <v>1698</v>
      </c>
      <c r="J173" s="104" t="s">
        <v>1698</v>
      </c>
      <c r="K173" s="104" t="s">
        <v>1698</v>
      </c>
      <c r="L173" s="104" t="s">
        <v>1698</v>
      </c>
      <c r="M173" s="104" t="s">
        <v>1698</v>
      </c>
      <c r="N173" s="85"/>
    </row>
    <row r="174" spans="1:14" s="90" customFormat="1" x14ac:dyDescent="0.25">
      <c r="A174" s="81">
        <f>Fielddefinitions!A174</f>
        <v>1018</v>
      </c>
      <c r="B174" s="81" t="str">
        <f>VLOOKUP(A174,Fielddefinitions!A:B,2,FALSE)</f>
        <v>Ordering Unit of Measure</v>
      </c>
      <c r="C174" s="81" t="str">
        <f>VLOOKUP(A174,Fielddefinitions!A:T,20,FALSE)</f>
        <v>orderingUnitOfMeasure</v>
      </c>
      <c r="D174" s="214" t="str">
        <f>VLOOKUP(A174,Fielddefinitions!A:P,16,FALSE)</f>
        <v>No</v>
      </c>
      <c r="E174" s="104" t="s">
        <v>1698</v>
      </c>
      <c r="F174" s="104" t="s">
        <v>1698</v>
      </c>
      <c r="G174" s="104" t="s">
        <v>1698</v>
      </c>
      <c r="H174" s="160" t="s">
        <v>1698</v>
      </c>
      <c r="I174" s="104" t="s">
        <v>1698</v>
      </c>
      <c r="J174" s="104" t="s">
        <v>1698</v>
      </c>
      <c r="K174" s="104" t="s">
        <v>1698</v>
      </c>
      <c r="L174" s="104" t="s">
        <v>1698</v>
      </c>
      <c r="M174" s="104" t="s">
        <v>1698</v>
      </c>
      <c r="N174" s="85"/>
    </row>
    <row r="175" spans="1:14" s="90" customFormat="1" x14ac:dyDescent="0.25">
      <c r="A175" s="81">
        <f>Fielddefinitions!A175</f>
        <v>1019</v>
      </c>
      <c r="B175" s="81" t="str">
        <f>VLOOKUP(A175,Fielddefinitions!A:B,2,FALSE)</f>
        <v>Order Quantity Maximum</v>
      </c>
      <c r="C175" s="81" t="str">
        <f>VLOOKUP(A175,Fielddefinitions!A:T,20,FALSE)</f>
        <v>orderQuantityMaximum</v>
      </c>
      <c r="D175" s="214" t="str">
        <f>VLOOKUP(A175,Fielddefinitions!A:P,16,FALSE)</f>
        <v>No</v>
      </c>
      <c r="E175" s="104" t="s">
        <v>1698</v>
      </c>
      <c r="F175" s="104" t="s">
        <v>1698</v>
      </c>
      <c r="G175" s="104" t="s">
        <v>1698</v>
      </c>
      <c r="H175" s="160" t="s">
        <v>1698</v>
      </c>
      <c r="I175" s="104" t="s">
        <v>1698</v>
      </c>
      <c r="J175" s="104" t="s">
        <v>1698</v>
      </c>
      <c r="K175" s="104" t="s">
        <v>1698</v>
      </c>
      <c r="L175" s="104" t="s">
        <v>1698</v>
      </c>
      <c r="M175" s="104" t="s">
        <v>1698</v>
      </c>
      <c r="N175" s="85"/>
    </row>
    <row r="176" spans="1:14" s="90" customFormat="1" x14ac:dyDescent="0.25">
      <c r="A176" s="81">
        <f>Fielddefinitions!A176</f>
        <v>1020</v>
      </c>
      <c r="B176" s="81" t="str">
        <f>VLOOKUP(A176,Fielddefinitions!A:B,2,FALSE)</f>
        <v>Order Quantity Minimum</v>
      </c>
      <c r="C176" s="81" t="str">
        <f>VLOOKUP(A176,Fielddefinitions!A:T,20,FALSE)</f>
        <v>orderQuantityMinimum</v>
      </c>
      <c r="D176" s="214" t="str">
        <f>VLOOKUP(A176,Fielddefinitions!A:P,16,FALSE)</f>
        <v>No</v>
      </c>
      <c r="E176" s="104" t="s">
        <v>1698</v>
      </c>
      <c r="F176" s="104" t="s">
        <v>1698</v>
      </c>
      <c r="G176" s="104" t="s">
        <v>1698</v>
      </c>
      <c r="H176" s="160" t="s">
        <v>1698</v>
      </c>
      <c r="I176" s="104" t="s">
        <v>1698</v>
      </c>
      <c r="J176" s="104" t="s">
        <v>1698</v>
      </c>
      <c r="K176" s="104" t="s">
        <v>1698</v>
      </c>
      <c r="L176" s="104" t="s">
        <v>1698</v>
      </c>
      <c r="M176" s="104" t="s">
        <v>1698</v>
      </c>
      <c r="N176" s="85"/>
    </row>
    <row r="177" spans="1:14" s="90" customFormat="1" x14ac:dyDescent="0.25">
      <c r="A177" s="81">
        <f>Fielddefinitions!A177</f>
        <v>1021</v>
      </c>
      <c r="B177" s="81" t="str">
        <f>VLOOKUP(A177,Fielddefinitions!A:B,2,FALSE)</f>
        <v>Order Quantity Multiple</v>
      </c>
      <c r="C177" s="81" t="str">
        <f>VLOOKUP(A177,Fielddefinitions!A:T,20,FALSE)</f>
        <v>orderQuantityMultiple</v>
      </c>
      <c r="D177" s="214" t="str">
        <f>VLOOKUP(A177,Fielddefinitions!A:P,16,FALSE)</f>
        <v>No</v>
      </c>
      <c r="E177" s="104" t="s">
        <v>1698</v>
      </c>
      <c r="F177" s="104" t="s">
        <v>1698</v>
      </c>
      <c r="G177" s="104" t="s">
        <v>1698</v>
      </c>
      <c r="H177" s="160" t="s">
        <v>1698</v>
      </c>
      <c r="I177" s="104" t="s">
        <v>1698</v>
      </c>
      <c r="J177" s="104" t="s">
        <v>1698</v>
      </c>
      <c r="K177" s="104" t="s">
        <v>1698</v>
      </c>
      <c r="L177" s="104" t="s">
        <v>1698</v>
      </c>
      <c r="M177" s="104" t="s">
        <v>1698</v>
      </c>
      <c r="N177" s="85"/>
    </row>
    <row r="178" spans="1:14" x14ac:dyDescent="0.25">
      <c r="A178" s="81">
        <f>Fielddefinitions!A178</f>
        <v>3546</v>
      </c>
      <c r="B178" s="81" t="str">
        <f>VLOOKUP(A178,Fielddefinitions!A:B,2,FALSE)</f>
        <v>Sub Brand</v>
      </c>
      <c r="C178" s="81" t="str">
        <f>VLOOKUP(A178,Fielddefinitions!A:T,20,FALSE)</f>
        <v>subBrand</v>
      </c>
      <c r="D178" s="214" t="str">
        <f>VLOOKUP(A178,Fielddefinitions!A:P,16,FALSE)</f>
        <v>No</v>
      </c>
      <c r="E178" s="104" t="s">
        <v>1698</v>
      </c>
      <c r="F178" s="104" t="s">
        <v>1698</v>
      </c>
      <c r="G178" s="104" t="s">
        <v>1698</v>
      </c>
      <c r="H178" s="160" t="s">
        <v>1698</v>
      </c>
      <c r="I178" s="104" t="s">
        <v>1698</v>
      </c>
      <c r="J178" s="104" t="s">
        <v>1698</v>
      </c>
      <c r="K178" s="104" t="s">
        <v>1698</v>
      </c>
      <c r="L178" s="104" t="s">
        <v>1698</v>
      </c>
      <c r="M178" s="104" t="s">
        <v>1698</v>
      </c>
      <c r="N178" s="85"/>
    </row>
    <row r="179" spans="1:14" x14ac:dyDescent="0.25">
      <c r="A179" s="81">
        <f>Fielddefinitions!A179</f>
        <v>3520</v>
      </c>
      <c r="B179" s="81" t="str">
        <f>VLOOKUP(A179,Fielddefinitions!A:B,2,FALSE)</f>
        <v>Variant Description</v>
      </c>
      <c r="C179" s="81" t="str">
        <f>VLOOKUP(A179,Fielddefinitions!A:T,20,FALSE)</f>
        <v>variantDescription</v>
      </c>
      <c r="D179" s="214" t="str">
        <f>VLOOKUP(A179,Fielddefinitions!A:P,16,FALSE)</f>
        <v>No</v>
      </c>
      <c r="E179" s="104" t="s">
        <v>1698</v>
      </c>
      <c r="F179" s="104" t="s">
        <v>1698</v>
      </c>
      <c r="G179" s="104" t="s">
        <v>1698</v>
      </c>
      <c r="H179" s="160" t="s">
        <v>1698</v>
      </c>
      <c r="I179" s="104" t="s">
        <v>1698</v>
      </c>
      <c r="J179" s="104" t="s">
        <v>1698</v>
      </c>
      <c r="K179" s="104" t="s">
        <v>1698</v>
      </c>
      <c r="L179" s="104" t="s">
        <v>1698</v>
      </c>
      <c r="M179" s="104" t="s">
        <v>1698</v>
      </c>
      <c r="N179" s="85"/>
    </row>
    <row r="180" spans="1:14" x14ac:dyDescent="0.25">
      <c r="A180" s="81">
        <f>Fielddefinitions!A180</f>
        <v>3521</v>
      </c>
      <c r="B180" s="81" t="str">
        <f>VLOOKUP(A180,Fielddefinitions!A:B,2,FALSE)</f>
        <v>Variant Description - Language Code</v>
      </c>
      <c r="C180" s="81" t="str">
        <f>VLOOKUP(A180,Fielddefinitions!A:T,20,FALSE)</f>
        <v>variantDescription/@languageCode</v>
      </c>
      <c r="D180" s="214" t="str">
        <f>VLOOKUP(A180,Fielddefinitions!A:P,16,FALSE)</f>
        <v>No</v>
      </c>
      <c r="E180" s="104" t="s">
        <v>1698</v>
      </c>
      <c r="F180" s="104" t="s">
        <v>1698</v>
      </c>
      <c r="G180" s="104" t="s">
        <v>1698</v>
      </c>
      <c r="H180" s="160" t="s">
        <v>1698</v>
      </c>
      <c r="I180" s="104" t="s">
        <v>1698</v>
      </c>
      <c r="J180" s="104" t="s">
        <v>1698</v>
      </c>
      <c r="K180" s="104" t="s">
        <v>1698</v>
      </c>
      <c r="L180" s="104" t="s">
        <v>1698</v>
      </c>
      <c r="M180" s="104" t="s">
        <v>1698</v>
      </c>
      <c r="N180" s="85"/>
    </row>
    <row r="181" spans="1:14" x14ac:dyDescent="0.25">
      <c r="A181" s="81">
        <f>Fielddefinitions!A181</f>
        <v>115</v>
      </c>
      <c r="B181" s="81" t="str">
        <f>VLOOKUP(A181,Fielddefinitions!A:B,2,FALSE)</f>
        <v>Referenced Trade Item Type Code</v>
      </c>
      <c r="C181" s="81" t="str">
        <f>VLOOKUP(A181,Fielddefinitions!A:T,20,FALSE)</f>
        <v>referencedTradeItemTypeCode</v>
      </c>
      <c r="D181" s="214" t="str">
        <f>VLOOKUP(A181,Fielddefinitions!A:P,16,FALSE)</f>
        <v>No</v>
      </c>
      <c r="E181" s="104" t="s">
        <v>1698</v>
      </c>
      <c r="F181" s="104" t="s">
        <v>1698</v>
      </c>
      <c r="G181" s="104" t="s">
        <v>1698</v>
      </c>
      <c r="H181" s="160" t="s">
        <v>1698</v>
      </c>
      <c r="I181" s="104" t="s">
        <v>1698</v>
      </c>
      <c r="J181" s="104" t="s">
        <v>1698</v>
      </c>
      <c r="K181" s="104" t="s">
        <v>1698</v>
      </c>
      <c r="L181" s="104" t="s">
        <v>1698</v>
      </c>
      <c r="M181" s="104" t="s">
        <v>1698</v>
      </c>
      <c r="N181" s="85"/>
    </row>
    <row r="182" spans="1:14" x14ac:dyDescent="0.25">
      <c r="A182" s="81">
        <f>Fielddefinitions!A182</f>
        <v>116</v>
      </c>
      <c r="B182" s="81" t="str">
        <f>VLOOKUP(A182,Fielddefinitions!A:B,2,FALSE)</f>
        <v>Referenced Trade Item / gtin</v>
      </c>
      <c r="C182" s="81" t="str">
        <f>VLOOKUP(A182,Fielddefinitions!A:T,20,FALSE)</f>
        <v>gtin</v>
      </c>
      <c r="D182" s="214" t="str">
        <f>VLOOKUP(A182,Fielddefinitions!A:P,16,FALSE)</f>
        <v>No</v>
      </c>
      <c r="E182" s="104" t="s">
        <v>1698</v>
      </c>
      <c r="F182" s="104" t="s">
        <v>1698</v>
      </c>
      <c r="G182" s="104" t="s">
        <v>1698</v>
      </c>
      <c r="H182" s="160" t="s">
        <v>1698</v>
      </c>
      <c r="I182" s="104" t="s">
        <v>1698</v>
      </c>
      <c r="J182" s="104" t="s">
        <v>1698</v>
      </c>
      <c r="K182" s="104" t="s">
        <v>1698</v>
      </c>
      <c r="L182" s="104" t="s">
        <v>1698</v>
      </c>
      <c r="M182" s="104" t="s">
        <v>1698</v>
      </c>
      <c r="N182" s="85"/>
    </row>
    <row r="183" spans="1:14" x14ac:dyDescent="0.25">
      <c r="A183" s="81">
        <f>Fielddefinitions!A183</f>
        <v>1628</v>
      </c>
      <c r="B183" s="81" t="str">
        <f>VLOOKUP(A183,Fielddefinitions!A:B,2,FALSE)</f>
        <v>Non Food Ingredient Of Concern Code</v>
      </c>
      <c r="C183" s="81" t="str">
        <f>VLOOKUP(A183,Fielddefinitions!A:T,20,FALSE)</f>
        <v>nonfoodIngredientOfConcernCode</v>
      </c>
      <c r="D183" s="214" t="str">
        <f>VLOOKUP(A183,Fielddefinitions!A:P,16,FALSE)</f>
        <v>No</v>
      </c>
      <c r="E183" s="104" t="s">
        <v>1698</v>
      </c>
      <c r="F183" s="104" t="s">
        <v>1698</v>
      </c>
      <c r="G183" s="104" t="s">
        <v>1698</v>
      </c>
      <c r="H183" s="160" t="s">
        <v>1698</v>
      </c>
      <c r="I183" s="104" t="s">
        <v>1698</v>
      </c>
      <c r="J183" s="104" t="s">
        <v>1698</v>
      </c>
      <c r="K183" s="104" t="s">
        <v>1698</v>
      </c>
      <c r="L183" s="104" t="s">
        <v>1698</v>
      </c>
      <c r="M183" s="104" t="s">
        <v>1698</v>
      </c>
      <c r="N183" s="85"/>
    </row>
    <row r="184" spans="1:14" ht="25.5" x14ac:dyDescent="0.25">
      <c r="A184" s="81">
        <f>Fielddefinitions!A184</f>
        <v>3238</v>
      </c>
      <c r="B184" s="81" t="str">
        <f>VLOOKUP(A184,Fielddefinitions!A:B,2,FALSE)</f>
        <v xml:space="preserve">gHS Symbol Description Code
</v>
      </c>
      <c r="C184" s="81" t="str">
        <f>VLOOKUP(A184,Fielddefinitions!A:T,20,FALSE)</f>
        <v xml:space="preserve">gHSSymbolDescriptionCode
</v>
      </c>
      <c r="D184" s="214" t="str">
        <f>VLOOKUP(A184,Fielddefinitions!A:P,16,FALSE)</f>
        <v>No</v>
      </c>
      <c r="E184" s="104" t="s">
        <v>1698</v>
      </c>
      <c r="F184" s="104" t="s">
        <v>1698</v>
      </c>
      <c r="G184" s="104" t="s">
        <v>1698</v>
      </c>
      <c r="H184" s="160" t="s">
        <v>1698</v>
      </c>
      <c r="I184" s="104" t="s">
        <v>1698</v>
      </c>
      <c r="J184" s="104" t="s">
        <v>1698</v>
      </c>
      <c r="K184" s="104" t="s">
        <v>1698</v>
      </c>
      <c r="L184" s="104" t="s">
        <v>1698</v>
      </c>
      <c r="M184" s="104" t="s">
        <v>1698</v>
      </c>
      <c r="N184" s="85"/>
    </row>
    <row r="185" spans="1:14" ht="25.5" x14ac:dyDescent="0.25">
      <c r="A185" s="81">
        <f>Fielddefinitions!A185</f>
        <v>3240</v>
      </c>
      <c r="B185" s="81" t="str">
        <f>VLOOKUP(A185,Fielddefinitions!A:B,2,FALSE)</f>
        <v>Hazard Statements Code</v>
      </c>
      <c r="C185" s="81" t="str">
        <f>VLOOKUP(A185,Fielddefinitions!A:T,20,FALSE)</f>
        <v xml:space="preserve">hazardStatementsCode
</v>
      </c>
      <c r="D185" s="214" t="str">
        <f>VLOOKUP(A185,Fielddefinitions!A:P,16,FALSE)</f>
        <v>No</v>
      </c>
      <c r="E185" s="104" t="s">
        <v>1698</v>
      </c>
      <c r="F185" s="104" t="s">
        <v>1698</v>
      </c>
      <c r="G185" s="104" t="s">
        <v>1698</v>
      </c>
      <c r="H185" s="160" t="s">
        <v>1698</v>
      </c>
      <c r="I185" s="104" t="s">
        <v>1698</v>
      </c>
      <c r="J185" s="104" t="s">
        <v>1698</v>
      </c>
      <c r="K185" s="104" t="s">
        <v>1698</v>
      </c>
      <c r="L185" s="104" t="s">
        <v>1698</v>
      </c>
      <c r="M185" s="104" t="s">
        <v>1698</v>
      </c>
      <c r="N185" s="85"/>
    </row>
    <row r="186" spans="1:14" ht="25.5" x14ac:dyDescent="0.25">
      <c r="A186" s="81">
        <f>Fielddefinitions!A186</f>
        <v>3244</v>
      </c>
      <c r="B186" s="81" t="str">
        <f>VLOOKUP(A186,Fielddefinitions!A:B,2,FALSE)</f>
        <v>Precautionary Statements Code</v>
      </c>
      <c r="C186" s="81" t="str">
        <f>VLOOKUP(A186,Fielddefinitions!A:T,20,FALSE)</f>
        <v xml:space="preserve">precautionaryStatementsCode
</v>
      </c>
      <c r="D186" s="214" t="str">
        <f>VLOOKUP(A186,Fielddefinitions!A:P,16,FALSE)</f>
        <v>No</v>
      </c>
      <c r="E186" s="104" t="s">
        <v>1698</v>
      </c>
      <c r="F186" s="104" t="s">
        <v>1698</v>
      </c>
      <c r="G186" s="104" t="s">
        <v>1698</v>
      </c>
      <c r="H186" s="160" t="s">
        <v>1698</v>
      </c>
      <c r="I186" s="104" t="s">
        <v>1698</v>
      </c>
      <c r="J186" s="104" t="s">
        <v>1698</v>
      </c>
      <c r="K186" s="104" t="s">
        <v>1698</v>
      </c>
      <c r="L186" s="104" t="s">
        <v>1698</v>
      </c>
      <c r="M186" s="104" t="s">
        <v>1698</v>
      </c>
      <c r="N186" s="85"/>
    </row>
    <row r="187" spans="1:14" x14ac:dyDescent="0.25">
      <c r="A187" s="81">
        <f>Fielddefinitions!A187</f>
        <v>3575</v>
      </c>
      <c r="B187" s="81" t="str">
        <f>VLOOKUP(A187,Fielddefinitions!A:B,2,FALSE)</f>
        <v>Waste Directive Name</v>
      </c>
      <c r="C187" s="81" t="str">
        <f>VLOOKUP(A187,Fielddefinitions!A:T,20,FALSE)</f>
        <v>wasteDirectiveName</v>
      </c>
      <c r="D187" s="214" t="str">
        <f>VLOOKUP(A187,Fielddefinitions!A:P,16,FALSE)</f>
        <v>No</v>
      </c>
      <c r="E187" s="104" t="s">
        <v>1698</v>
      </c>
      <c r="F187" s="104" t="s">
        <v>1698</v>
      </c>
      <c r="G187" s="104" t="s">
        <v>1698</v>
      </c>
      <c r="H187" s="160" t="s">
        <v>1698</v>
      </c>
      <c r="I187" s="104" t="s">
        <v>1698</v>
      </c>
      <c r="J187" s="104" t="s">
        <v>1698</v>
      </c>
      <c r="K187" s="104" t="s">
        <v>1698</v>
      </c>
      <c r="L187" s="104" t="s">
        <v>1698</v>
      </c>
      <c r="M187" s="104" t="s">
        <v>1698</v>
      </c>
      <c r="N187" s="85"/>
    </row>
    <row r="188" spans="1:14" x14ac:dyDescent="0.25">
      <c r="A188" s="81">
        <f>Fielddefinitions!A188</f>
        <v>62</v>
      </c>
      <c r="B188" s="81" t="str">
        <f>VLOOKUP(A188,Fielddefinitions!A:B,2,FALSE)</f>
        <v>Is Trade Item Non Physical</v>
      </c>
      <c r="C188" s="81" t="str">
        <f>VLOOKUP(A188,Fielddefinitions!A:T,20,FALSE)</f>
        <v>isTradeItemNonphysical</v>
      </c>
      <c r="D188" s="214" t="str">
        <f>VLOOKUP(A188,Fielddefinitions!A:P,16,FALSE)</f>
        <v>No</v>
      </c>
      <c r="E188" s="104" t="s">
        <v>1698</v>
      </c>
      <c r="F188" s="104" t="s">
        <v>1698</v>
      </c>
      <c r="G188" s="104" t="s">
        <v>1698</v>
      </c>
      <c r="H188" s="160" t="s">
        <v>1698</v>
      </c>
      <c r="I188" s="104" t="s">
        <v>1698</v>
      </c>
      <c r="J188" s="104" t="s">
        <v>1698</v>
      </c>
      <c r="K188" s="104" t="s">
        <v>1698</v>
      </c>
      <c r="L188" s="104" t="s">
        <v>1698</v>
      </c>
      <c r="M188" s="104" t="s">
        <v>1698</v>
      </c>
      <c r="N188" s="85"/>
    </row>
    <row r="189" spans="1:14" x14ac:dyDescent="0.25">
      <c r="A189" s="81">
        <f>Fielddefinitions!A189</f>
        <v>1599</v>
      </c>
      <c r="B189" s="81" t="str">
        <f>VLOOKUP(A189,Fielddefinitions!A:B,2,FALSE)</f>
        <v>Maximum Cycles Reusable</v>
      </c>
      <c r="C189" s="81" t="str">
        <f>VLOOKUP(A189,Fielddefinitions!A:T,20,FALSE)</f>
        <v>maximumCyclesReusable</v>
      </c>
      <c r="D189" s="214" t="str">
        <f>VLOOKUP(A189,Fielddefinitions!A:P,16,FALSE)</f>
        <v>No</v>
      </c>
      <c r="E189" s="104" t="s">
        <v>1698</v>
      </c>
      <c r="F189" s="104" t="s">
        <v>1698</v>
      </c>
      <c r="G189" s="104" t="s">
        <v>1698</v>
      </c>
      <c r="H189" s="160" t="s">
        <v>1698</v>
      </c>
      <c r="I189" s="104" t="s">
        <v>1698</v>
      </c>
      <c r="J189" s="104" t="s">
        <v>1698</v>
      </c>
      <c r="K189" s="104" t="s">
        <v>1698</v>
      </c>
      <c r="L189" s="104" t="s">
        <v>1698</v>
      </c>
      <c r="M189" s="104" t="s">
        <v>1698</v>
      </c>
      <c r="N189" s="85"/>
    </row>
    <row r="190" spans="1:14" x14ac:dyDescent="0.25">
      <c r="A190" s="81">
        <f>Fielddefinitions!A190</f>
        <v>1600</v>
      </c>
      <c r="B190" s="81" t="str">
        <f>VLOOKUP(A190,Fielddefinitions!A:B,2,FALSE)</f>
        <v>Maximum Reusable Days</v>
      </c>
      <c r="C190" s="81" t="str">
        <f>VLOOKUP(A190,Fielddefinitions!A:T,20,FALSE)</f>
        <v>maximumReusableDays</v>
      </c>
      <c r="D190" s="214" t="str">
        <f>VLOOKUP(A190,Fielddefinitions!A:P,16,FALSE)</f>
        <v>No</v>
      </c>
      <c r="E190" s="104" t="s">
        <v>1698</v>
      </c>
      <c r="F190" s="104" t="s">
        <v>1698</v>
      </c>
      <c r="G190" s="104" t="s">
        <v>1698</v>
      </c>
      <c r="H190" s="160" t="s">
        <v>1698</v>
      </c>
      <c r="I190" s="104" t="s">
        <v>1698</v>
      </c>
      <c r="J190" s="104" t="s">
        <v>1698</v>
      </c>
      <c r="K190" s="104" t="s">
        <v>1698</v>
      </c>
      <c r="L190" s="104" t="s">
        <v>1698</v>
      </c>
      <c r="M190" s="104" t="s">
        <v>1698</v>
      </c>
      <c r="N190" s="85"/>
    </row>
    <row r="191" spans="1:14" x14ac:dyDescent="0.25">
      <c r="A191" s="81">
        <f>Fielddefinitions!A191</f>
        <v>1601</v>
      </c>
      <c r="B191" s="81" t="str">
        <f>VLOOKUP(A191,Fielddefinitions!A:B,2,FALSE)</f>
        <v>Reuse Instructions</v>
      </c>
      <c r="C191" s="81" t="str">
        <f>VLOOKUP(A191,Fielddefinitions!A:T,20,FALSE)</f>
        <v>reuseInstructions</v>
      </c>
      <c r="D191" s="214" t="str">
        <f>VLOOKUP(A191,Fielddefinitions!A:P,16,FALSE)</f>
        <v>No</v>
      </c>
      <c r="E191" s="104" t="s">
        <v>1698</v>
      </c>
      <c r="F191" s="104" t="s">
        <v>1698</v>
      </c>
      <c r="G191" s="104" t="s">
        <v>1698</v>
      </c>
      <c r="H191" s="160" t="s">
        <v>1698</v>
      </c>
      <c r="I191" s="104" t="s">
        <v>1698</v>
      </c>
      <c r="J191" s="104" t="s">
        <v>1698</v>
      </c>
      <c r="K191" s="104" t="s">
        <v>1698</v>
      </c>
      <c r="L191" s="104" t="s">
        <v>1698</v>
      </c>
      <c r="M191" s="104" t="s">
        <v>1698</v>
      </c>
      <c r="N191" s="85"/>
    </row>
    <row r="192" spans="1:14" x14ac:dyDescent="0.25">
      <c r="A192" s="81">
        <f>Fielddefinitions!A192</f>
        <v>1602</v>
      </c>
      <c r="B192" s="81" t="str">
        <f>VLOOKUP(A192,Fielddefinitions!A:B,2,FALSE)</f>
        <v>Reuse Instructions - Language Code</v>
      </c>
      <c r="C192" s="81" t="str">
        <f>VLOOKUP(A192,Fielddefinitions!A:T,20,FALSE)</f>
        <v>reuseInstructions/@languageCode</v>
      </c>
      <c r="D192" s="214" t="str">
        <f>VLOOKUP(A192,Fielddefinitions!A:P,16,FALSE)</f>
        <v>No</v>
      </c>
      <c r="E192" s="104" t="s">
        <v>1698</v>
      </c>
      <c r="F192" s="104" t="s">
        <v>1698</v>
      </c>
      <c r="G192" s="104" t="s">
        <v>1698</v>
      </c>
      <c r="H192" s="160" t="s">
        <v>1698</v>
      </c>
      <c r="I192" s="104" t="s">
        <v>1698</v>
      </c>
      <c r="J192" s="104" t="s">
        <v>1698</v>
      </c>
      <c r="K192" s="104" t="s">
        <v>1698</v>
      </c>
      <c r="L192" s="104" t="s">
        <v>1698</v>
      </c>
      <c r="M192" s="104" t="s">
        <v>1698</v>
      </c>
      <c r="N192" s="85"/>
    </row>
    <row r="193" spans="1:14" x14ac:dyDescent="0.25">
      <c r="A193" s="81">
        <f>Fielddefinitions!A193</f>
        <v>3514</v>
      </c>
      <c r="B193" s="81" t="str">
        <f>VLOOKUP(A193,Fielddefinitions!A:B,2,FALSE)</f>
        <v>Product Range</v>
      </c>
      <c r="C193" s="81" t="str">
        <f>VLOOKUP(A193,Fielddefinitions!A:T,20,FALSE)</f>
        <v>productRange</v>
      </c>
      <c r="D193" s="214" t="str">
        <f>VLOOKUP(A193,Fielddefinitions!A:P,16,FALSE)</f>
        <v>No</v>
      </c>
      <c r="E193" s="104" t="s">
        <v>1698</v>
      </c>
      <c r="F193" s="104" t="s">
        <v>1698</v>
      </c>
      <c r="G193" s="104" t="s">
        <v>1698</v>
      </c>
      <c r="H193" s="160" t="s">
        <v>1698</v>
      </c>
      <c r="I193" s="104" t="s">
        <v>1698</v>
      </c>
      <c r="J193" s="104" t="s">
        <v>1698</v>
      </c>
      <c r="K193" s="104" t="s">
        <v>1698</v>
      </c>
      <c r="L193" s="104" t="s">
        <v>1698</v>
      </c>
      <c r="M193" s="104" t="s">
        <v>1698</v>
      </c>
      <c r="N193" s="85"/>
    </row>
    <row r="194" spans="1:14" x14ac:dyDescent="0.25">
      <c r="A194" s="81">
        <f>Fielddefinitions!A194</f>
        <v>182</v>
      </c>
      <c r="B194" s="81" t="str">
        <f>VLOOKUP(A194,Fielddefinitions!A:B,2,FALSE)</f>
        <v>Property Code</v>
      </c>
      <c r="C194" s="81" t="str">
        <f>VLOOKUP(A194,Fielddefinitions!A:T,20,FALSE)</f>
        <v>propertyCode</v>
      </c>
      <c r="D194" s="214" t="str">
        <f>VLOOKUP(A194,Fielddefinitions!A:P,16,FALSE)</f>
        <v>No</v>
      </c>
      <c r="E194" s="104" t="s">
        <v>1698</v>
      </c>
      <c r="F194" s="104" t="s">
        <v>1698</v>
      </c>
      <c r="G194" s="104" t="s">
        <v>1698</v>
      </c>
      <c r="H194" s="160" t="s">
        <v>1698</v>
      </c>
      <c r="I194" s="104" t="s">
        <v>1698</v>
      </c>
      <c r="J194" s="104" t="s">
        <v>1698</v>
      </c>
      <c r="K194" s="104" t="s">
        <v>1698</v>
      </c>
      <c r="L194" s="104" t="s">
        <v>1698</v>
      </c>
      <c r="M194" s="104" t="s">
        <v>1698</v>
      </c>
      <c r="N194" s="85"/>
    </row>
    <row r="195" spans="1:14" x14ac:dyDescent="0.25">
      <c r="A195" s="81">
        <f>Fielddefinitions!A195</f>
        <v>193</v>
      </c>
      <c r="B195" s="81" t="str">
        <f>VLOOKUP(A195,Fielddefinitions!A:B,2,FALSE)</f>
        <v>Property Float</v>
      </c>
      <c r="C195" s="81" t="str">
        <f>VLOOKUP(A195,Fielddefinitions!A:T,20,FALSE)</f>
        <v>propertyFloat</v>
      </c>
      <c r="D195" s="214" t="str">
        <f>VLOOKUP(A195,Fielddefinitions!A:P,16,FALSE)</f>
        <v>No</v>
      </c>
      <c r="E195" s="104" t="s">
        <v>1698</v>
      </c>
      <c r="F195" s="104" t="s">
        <v>1698</v>
      </c>
      <c r="G195" s="104" t="s">
        <v>1698</v>
      </c>
      <c r="H195" s="160" t="s">
        <v>1698</v>
      </c>
      <c r="I195" s="104" t="s">
        <v>1698</v>
      </c>
      <c r="J195" s="104" t="s">
        <v>1698</v>
      </c>
      <c r="K195" s="104" t="s">
        <v>1698</v>
      </c>
      <c r="L195" s="104" t="s">
        <v>1698</v>
      </c>
      <c r="M195" s="104" t="s">
        <v>1698</v>
      </c>
      <c r="N195" s="85"/>
    </row>
    <row r="196" spans="1:14" x14ac:dyDescent="0.25">
      <c r="A196" s="81">
        <f>Fielddefinitions!A196</f>
        <v>194</v>
      </c>
      <c r="B196" s="81" t="str">
        <f>VLOOKUP(A196,Fielddefinitions!A:B,2,FALSE)</f>
        <v>Property Integer</v>
      </c>
      <c r="C196" s="81" t="str">
        <f>VLOOKUP(A196,Fielddefinitions!A:T,20,FALSE)</f>
        <v>propertyInteger</v>
      </c>
      <c r="D196" s="214" t="str">
        <f>VLOOKUP(A196,Fielddefinitions!A:P,16,FALSE)</f>
        <v>No</v>
      </c>
      <c r="E196" s="104" t="s">
        <v>1698</v>
      </c>
      <c r="F196" s="104" t="s">
        <v>1698</v>
      </c>
      <c r="G196" s="104" t="s">
        <v>1698</v>
      </c>
      <c r="H196" s="160" t="s">
        <v>1698</v>
      </c>
      <c r="I196" s="104" t="s">
        <v>1698</v>
      </c>
      <c r="J196" s="104" t="s">
        <v>1698</v>
      </c>
      <c r="K196" s="104" t="s">
        <v>1698</v>
      </c>
      <c r="L196" s="104" t="s">
        <v>1698</v>
      </c>
      <c r="M196" s="104" t="s">
        <v>1698</v>
      </c>
      <c r="N196" s="85"/>
    </row>
    <row r="197" spans="1:14" x14ac:dyDescent="0.25">
      <c r="A197" s="81">
        <f>Fielddefinitions!A197</f>
        <v>195</v>
      </c>
      <c r="B197" s="81" t="str">
        <f>VLOOKUP(A197,Fielddefinitions!A:B,2,FALSE)</f>
        <v>Property Measurement</v>
      </c>
      <c r="C197" s="81" t="str">
        <f>VLOOKUP(A197,Fielddefinitions!A:T,20,FALSE)</f>
        <v>propertyMeasurement</v>
      </c>
      <c r="D197" s="214" t="str">
        <f>VLOOKUP(A197,Fielddefinitions!A:P,16,FALSE)</f>
        <v>No</v>
      </c>
      <c r="E197" s="104" t="s">
        <v>1698</v>
      </c>
      <c r="F197" s="104" t="s">
        <v>1698</v>
      </c>
      <c r="G197" s="104" t="s">
        <v>1698</v>
      </c>
      <c r="H197" s="160" t="s">
        <v>1698</v>
      </c>
      <c r="I197" s="104" t="s">
        <v>1698</v>
      </c>
      <c r="J197" s="104" t="s">
        <v>1698</v>
      </c>
      <c r="K197" s="104" t="s">
        <v>1698</v>
      </c>
      <c r="L197" s="104" t="s">
        <v>1698</v>
      </c>
      <c r="M197" s="104" t="s">
        <v>1698</v>
      </c>
      <c r="N197" s="85"/>
    </row>
    <row r="198" spans="1:14" ht="25.5" x14ac:dyDescent="0.25">
      <c r="A198" s="81">
        <f>Fielddefinitions!A198</f>
        <v>196</v>
      </c>
      <c r="B198" s="81" t="str">
        <f>VLOOKUP(A198,Fielddefinitions!A:B,2,FALSE)</f>
        <v>Property Measurement UOM</v>
      </c>
      <c r="C198" s="81" t="str">
        <f>VLOOKUP(A198,Fielddefinitions!A:T,20,FALSE)</f>
        <v>propertyMeasurement/@measurementUnitCode</v>
      </c>
      <c r="D198" s="214" t="str">
        <f>VLOOKUP(A198,Fielddefinitions!A:P,16,FALSE)</f>
        <v>No</v>
      </c>
      <c r="E198" s="104" t="s">
        <v>1698</v>
      </c>
      <c r="F198" s="104" t="s">
        <v>1698</v>
      </c>
      <c r="G198" s="104" t="s">
        <v>1698</v>
      </c>
      <c r="H198" s="160" t="s">
        <v>1698</v>
      </c>
      <c r="I198" s="104" t="s">
        <v>1698</v>
      </c>
      <c r="J198" s="104" t="s">
        <v>1698</v>
      </c>
      <c r="K198" s="104" t="s">
        <v>1698</v>
      </c>
      <c r="L198" s="104" t="s">
        <v>1698</v>
      </c>
      <c r="M198" s="104" t="s">
        <v>1698</v>
      </c>
      <c r="N198" s="85"/>
    </row>
    <row r="199" spans="1:14" x14ac:dyDescent="0.25">
      <c r="A199" s="81">
        <f>Fielddefinitions!A199</f>
        <v>197</v>
      </c>
      <c r="B199" s="81" t="str">
        <f>VLOOKUP(A199,Fielddefinitions!A:B,2,FALSE)</f>
        <v>Property String</v>
      </c>
      <c r="C199" s="81" t="str">
        <f>VLOOKUP(A199,Fielddefinitions!A:T,20,FALSE)</f>
        <v>propertyString</v>
      </c>
      <c r="D199" s="214" t="str">
        <f>VLOOKUP(A199,Fielddefinitions!A:P,16,FALSE)</f>
        <v>No</v>
      </c>
      <c r="E199" s="104" t="s">
        <v>1698</v>
      </c>
      <c r="F199" s="104" t="s">
        <v>1698</v>
      </c>
      <c r="G199" s="104" t="s">
        <v>1698</v>
      </c>
      <c r="H199" s="160" t="s">
        <v>1698</v>
      </c>
      <c r="I199" s="104" t="s">
        <v>1698</v>
      </c>
      <c r="J199" s="104" t="s">
        <v>1698</v>
      </c>
      <c r="K199" s="104" t="s">
        <v>1698</v>
      </c>
      <c r="L199" s="104" t="s">
        <v>1698</v>
      </c>
      <c r="M199" s="104" t="s">
        <v>1698</v>
      </c>
      <c r="N199" s="85"/>
    </row>
    <row r="200" spans="1:14" ht="23.25" customHeight="1" x14ac:dyDescent="0.25">
      <c r="A200" s="81">
        <f>Fielddefinitions!A200</f>
        <v>2310</v>
      </c>
      <c r="B200" s="81" t="str">
        <f>VLOOKUP(A200,Fielddefinitions!A:B,2,FALSE)</f>
        <v>Is Trade Item Marked As Recyclable</v>
      </c>
      <c r="C200" s="81" t="str">
        <f>VLOOKUP(A200,Fielddefinitions!A:T,20,FALSE)</f>
        <v>isTradeItemMarkedAsRecyclable</v>
      </c>
      <c r="D200" s="214" t="str">
        <f>VLOOKUP(A200,Fielddefinitions!A:P,16,FALSE)</f>
        <v>No</v>
      </c>
      <c r="E200" s="104" t="s">
        <v>1698</v>
      </c>
      <c r="F200" s="104" t="s">
        <v>1698</v>
      </c>
      <c r="G200" s="104" t="s">
        <v>1698</v>
      </c>
      <c r="H200" s="160" t="s">
        <v>1698</v>
      </c>
      <c r="I200" s="104" t="s">
        <v>1698</v>
      </c>
      <c r="J200" s="104" t="s">
        <v>1698</v>
      </c>
      <c r="K200" s="104" t="s">
        <v>1698</v>
      </c>
      <c r="L200" s="104" t="s">
        <v>1698</v>
      </c>
      <c r="M200" s="104" t="s">
        <v>1698</v>
      </c>
      <c r="N200" s="85"/>
    </row>
    <row r="201" spans="1:14" x14ac:dyDescent="0.25">
      <c r="A201" s="81">
        <f>Fielddefinitions!A201</f>
        <v>2181</v>
      </c>
      <c r="B201" s="81" t="str">
        <f>VLOOKUP(A201,Fielddefinitions!A:B,2,FALSE)</f>
        <v>Platform Type Code</v>
      </c>
      <c r="C201" s="81" t="str">
        <f>VLOOKUP(A201,Fielddefinitions!A:T,20,FALSE)</f>
        <v>PlatformTypeCode</v>
      </c>
      <c r="D201" s="214" t="str">
        <f>VLOOKUP(A201,Fielddefinitions!A:P,16,FALSE)</f>
        <v>No</v>
      </c>
      <c r="E201" s="104" t="s">
        <v>1698</v>
      </c>
      <c r="F201" s="104" t="s">
        <v>1698</v>
      </c>
      <c r="G201" s="104" t="s">
        <v>1698</v>
      </c>
      <c r="H201" s="160" t="s">
        <v>1698</v>
      </c>
      <c r="I201" s="104" t="s">
        <v>1698</v>
      </c>
      <c r="J201" s="104" t="s">
        <v>1698</v>
      </c>
      <c r="K201" s="104" t="s">
        <v>1698</v>
      </c>
      <c r="L201" s="104" t="s">
        <v>1698</v>
      </c>
      <c r="M201" s="104" t="s">
        <v>1698</v>
      </c>
      <c r="N201" s="85"/>
    </row>
    <row r="202" spans="1:14" x14ac:dyDescent="0.25">
      <c r="A202" s="81">
        <f>Fielddefinitions!A202</f>
        <v>2180</v>
      </c>
      <c r="B202" s="81" t="str">
        <f>VLOOKUP(A202,Fielddefinitions!A:B,2,FALSE)</f>
        <v>Platform Terms And Conditions Code</v>
      </c>
      <c r="C202" s="81" t="str">
        <f>VLOOKUP(A202,Fielddefinitions!A:T,20,FALSE)</f>
        <v>PlatformTermsAndConditionsCode</v>
      </c>
      <c r="D202" s="214" t="str">
        <f>VLOOKUP(A202,Fielddefinitions!A:P,16,FALSE)</f>
        <v>No</v>
      </c>
      <c r="E202" s="104" t="s">
        <v>1698</v>
      </c>
      <c r="F202" s="104" t="s">
        <v>1698</v>
      </c>
      <c r="G202" s="104" t="s">
        <v>1698</v>
      </c>
      <c r="H202" s="160" t="s">
        <v>1698</v>
      </c>
      <c r="I202" s="104" t="s">
        <v>1698</v>
      </c>
      <c r="J202" s="104" t="s">
        <v>1698</v>
      </c>
      <c r="K202" s="104" t="s">
        <v>1698</v>
      </c>
      <c r="L202" s="104" t="s">
        <v>1698</v>
      </c>
      <c r="M202" s="104" t="s">
        <v>1698</v>
      </c>
      <c r="N202" s="85"/>
    </row>
    <row r="203" spans="1:14" x14ac:dyDescent="0.25">
      <c r="A203" s="81">
        <f>Fielddefinitions!A203</f>
        <v>3519</v>
      </c>
      <c r="B203" s="81" t="str">
        <f>VLOOKUP(A203,Fielddefinitions!A:B,2,FALSE)</f>
        <v>Trade Item Form Description</v>
      </c>
      <c r="C203" s="81" t="str">
        <f>VLOOKUP(A203,Fielddefinitions!A:T,20,FALSE)</f>
        <v>tradeItemFormDescription</v>
      </c>
      <c r="D203" s="214" t="str">
        <f>VLOOKUP(A203,Fielddefinitions!A:P,16,FALSE)</f>
        <v>No</v>
      </c>
      <c r="E203" s="104" t="s">
        <v>1698</v>
      </c>
      <c r="F203" s="104" t="s">
        <v>1698</v>
      </c>
      <c r="G203" s="104" t="s">
        <v>1698</v>
      </c>
      <c r="H203" s="160" t="s">
        <v>1698</v>
      </c>
      <c r="I203" s="104" t="s">
        <v>1698</v>
      </c>
      <c r="J203" s="104" t="s">
        <v>1698</v>
      </c>
      <c r="K203" s="104" t="s">
        <v>1698</v>
      </c>
      <c r="L203" s="104" t="s">
        <v>1698</v>
      </c>
      <c r="M203" s="104" t="s">
        <v>1698</v>
      </c>
      <c r="N203" s="85"/>
    </row>
    <row r="204" spans="1:14" x14ac:dyDescent="0.25">
      <c r="A204" s="81">
        <f>Fielddefinitions!A204</f>
        <v>314</v>
      </c>
      <c r="B204" s="81" t="str">
        <f>VLOOKUP(A204,Fielddefinitions!A:B,2,FALSE)</f>
        <v>Non Marked Trade Item Components</v>
      </c>
      <c r="C204" s="81" t="str">
        <f>VLOOKUP(A204,Fielddefinitions!A:T,20,FALSE)</f>
        <v>nonMarkedTradeItemComponents</v>
      </c>
      <c r="D204" s="214" t="str">
        <f>VLOOKUP(A204,Fielddefinitions!A:P,16,FALSE)</f>
        <v>No</v>
      </c>
      <c r="E204" s="104" t="s">
        <v>1698</v>
      </c>
      <c r="F204" s="104" t="s">
        <v>1698</v>
      </c>
      <c r="G204" s="104" t="s">
        <v>1698</v>
      </c>
      <c r="H204" s="160" t="s">
        <v>1698</v>
      </c>
      <c r="I204" s="104" t="s">
        <v>1698</v>
      </c>
      <c r="J204" s="104" t="s">
        <v>1698</v>
      </c>
      <c r="K204" s="104" t="s">
        <v>1698</v>
      </c>
      <c r="L204" s="104" t="s">
        <v>1698</v>
      </c>
      <c r="M204" s="104" t="s">
        <v>1698</v>
      </c>
      <c r="N204" s="85"/>
    </row>
    <row r="205" spans="1:14" ht="25.5" x14ac:dyDescent="0.25">
      <c r="A205" s="81">
        <f>Fielddefinitions!A205</f>
        <v>315</v>
      </c>
      <c r="B205" s="81" t="str">
        <f>VLOOKUP(A205,Fielddefinitions!A:B,2,FALSE)</f>
        <v>Non Marked Trade Item Components - Language Code</v>
      </c>
      <c r="C205" s="81" t="str">
        <f>VLOOKUP(A205,Fielddefinitions!A:T,20,FALSE)</f>
        <v>nonMarkedTradeItemComponents/@languageCode</v>
      </c>
      <c r="D205" s="214" t="str">
        <f>VLOOKUP(A205,Fielddefinitions!A:P,16,FALSE)</f>
        <v>No</v>
      </c>
      <c r="E205" s="104" t="s">
        <v>1698</v>
      </c>
      <c r="F205" s="104" t="s">
        <v>1698</v>
      </c>
      <c r="G205" s="104" t="s">
        <v>1698</v>
      </c>
      <c r="H205" s="160" t="s">
        <v>1698</v>
      </c>
      <c r="I205" s="104" t="s">
        <v>1698</v>
      </c>
      <c r="J205" s="104" t="s">
        <v>1698</v>
      </c>
      <c r="K205" s="104" t="s">
        <v>1698</v>
      </c>
      <c r="L205" s="104" t="s">
        <v>1698</v>
      </c>
      <c r="M205" s="104" t="s">
        <v>1698</v>
      </c>
      <c r="N205" s="85"/>
    </row>
    <row r="206" spans="1:14" x14ac:dyDescent="0.25">
      <c r="A206" s="81">
        <f>Fielddefinitions!A206</f>
        <v>1013</v>
      </c>
      <c r="B206" s="81" t="str">
        <f>VLOOKUP(A206,Fielddefinitions!A:B,2,FALSE)</f>
        <v>Is Trade Item Reorderable</v>
      </c>
      <c r="C206" s="81" t="str">
        <f>VLOOKUP(A206,Fielddefinitions!A:T,20,FALSE)</f>
        <v>isTradeItemReorderable</v>
      </c>
      <c r="D206" s="214" t="str">
        <f>VLOOKUP(A206,Fielddefinitions!A:P,16,FALSE)</f>
        <v>No</v>
      </c>
      <c r="E206" s="104" t="s">
        <v>1698</v>
      </c>
      <c r="F206" s="104" t="s">
        <v>1698</v>
      </c>
      <c r="G206" s="104" t="s">
        <v>1698</v>
      </c>
      <c r="H206" s="160" t="s">
        <v>1698</v>
      </c>
      <c r="I206" s="104" t="s">
        <v>1698</v>
      </c>
      <c r="J206" s="104" t="s">
        <v>1698</v>
      </c>
      <c r="K206" s="104" t="s">
        <v>1698</v>
      </c>
      <c r="L206" s="104" t="s">
        <v>1698</v>
      </c>
      <c r="M206" s="104" t="s">
        <v>1698</v>
      </c>
      <c r="N206" s="85"/>
    </row>
    <row r="207" spans="1:14" ht="25.5" x14ac:dyDescent="0.25">
      <c r="A207" s="81">
        <f>Fielddefinitions!A207</f>
        <v>826</v>
      </c>
      <c r="B207" s="81" t="str">
        <f>VLOOKUP(A207,Fielddefinitions!A:B,2,FALSE)</f>
        <v>Controlled Substance Schedule Code Reference</v>
      </c>
      <c r="C207" s="81" t="str">
        <f>VLOOKUP(A207,Fielddefinitions!A:T,20,FALSE)</f>
        <v>controlledSubstanceScheduleCodeReference</v>
      </c>
      <c r="D207" s="214" t="str">
        <f>VLOOKUP(A207,Fielddefinitions!A:P,16,FALSE)</f>
        <v>No</v>
      </c>
      <c r="E207" s="104" t="s">
        <v>1698</v>
      </c>
      <c r="F207" s="104" t="s">
        <v>1698</v>
      </c>
      <c r="G207" s="104" t="s">
        <v>1698</v>
      </c>
      <c r="H207" s="160" t="s">
        <v>1698</v>
      </c>
      <c r="I207" s="104" t="s">
        <v>1698</v>
      </c>
      <c r="J207" s="104" t="s">
        <v>1698</v>
      </c>
      <c r="K207" s="104" t="s">
        <v>1698</v>
      </c>
      <c r="L207" s="104" t="s">
        <v>1698</v>
      </c>
      <c r="M207" s="104" t="s">
        <v>1698</v>
      </c>
      <c r="N207" s="85"/>
    </row>
    <row r="208" spans="1:14" x14ac:dyDescent="0.25">
      <c r="A208" s="81">
        <f>Fielddefinitions!A208</f>
        <v>1152</v>
      </c>
      <c r="B208" s="81" t="str">
        <f>VLOOKUP(A208,Fielddefinitions!A:B,2,FALSE)</f>
        <v>Duty Fee Tax Type Code</v>
      </c>
      <c r="C208" s="81" t="str">
        <f>VLOOKUP(A208,Fielddefinitions!A:T,20,FALSE)</f>
        <v>dutyFeeTaxTypeCode</v>
      </c>
      <c r="D208" s="214" t="str">
        <f>VLOOKUP(A208,Fielddefinitions!A:P,16,FALSE)</f>
        <v>No</v>
      </c>
      <c r="E208" s="104" t="s">
        <v>1698</v>
      </c>
      <c r="F208" s="104" t="s">
        <v>1698</v>
      </c>
      <c r="G208" s="104" t="s">
        <v>1698</v>
      </c>
      <c r="H208" s="160" t="s">
        <v>1698</v>
      </c>
      <c r="I208" s="104" t="s">
        <v>1698</v>
      </c>
      <c r="J208" s="104" t="s">
        <v>1698</v>
      </c>
      <c r="K208" s="104" t="s">
        <v>1698</v>
      </c>
      <c r="L208" s="104" t="s">
        <v>1698</v>
      </c>
      <c r="M208" s="104" t="s">
        <v>1698</v>
      </c>
      <c r="N208" s="85"/>
    </row>
    <row r="209" spans="1:14" x14ac:dyDescent="0.25">
      <c r="A209" s="81">
        <f>Fielddefinitions!A209</f>
        <v>1175</v>
      </c>
      <c r="B209" s="81" t="str">
        <f>VLOOKUP(A209,Fielddefinitions!A:B,2,FALSE)</f>
        <v>Duty Fee Tax Category Code</v>
      </c>
      <c r="C209" s="81" t="str">
        <f>VLOOKUP(A209,Fielddefinitions!A:T,20,FALSE)</f>
        <v>dutyFeeTaxCategoryCode</v>
      </c>
      <c r="D209" s="214" t="str">
        <f>VLOOKUP(A209,Fielddefinitions!A:P,16,FALSE)</f>
        <v>No</v>
      </c>
      <c r="E209" s="104" t="s">
        <v>1698</v>
      </c>
      <c r="F209" s="104" t="s">
        <v>1698</v>
      </c>
      <c r="G209" s="104" t="s">
        <v>1698</v>
      </c>
      <c r="H209" s="160" t="s">
        <v>1698</v>
      </c>
      <c r="I209" s="104" t="s">
        <v>1698</v>
      </c>
      <c r="J209" s="104" t="s">
        <v>1698</v>
      </c>
      <c r="K209" s="104" t="s">
        <v>1698</v>
      </c>
      <c r="L209" s="104" t="s">
        <v>1698</v>
      </c>
      <c r="M209" s="104" t="s">
        <v>1698</v>
      </c>
      <c r="N209" s="85"/>
    </row>
    <row r="210" spans="1:14" x14ac:dyDescent="0.25">
      <c r="A210" s="81">
        <f>Fielddefinitions!A210</f>
        <v>1146</v>
      </c>
      <c r="B210" s="81" t="str">
        <f>VLOOKUP(A210,Fielddefinitions!A:B,2,FALSE)</f>
        <v>Duty Fee Tax Agency Code</v>
      </c>
      <c r="C210" s="81" t="str">
        <f>VLOOKUP(A210,Fielddefinitions!A:T,20,FALSE)</f>
        <v>dutyFeeTaxAgencyCode</v>
      </c>
      <c r="D210" s="214" t="str">
        <f>VLOOKUP(A210,Fielddefinitions!A:P,16,FALSE)</f>
        <v>No</v>
      </c>
      <c r="E210" s="104" t="s">
        <v>1698</v>
      </c>
      <c r="F210" s="104" t="s">
        <v>1698</v>
      </c>
      <c r="G210" s="104" t="s">
        <v>1698</v>
      </c>
      <c r="H210" s="160" t="s">
        <v>1698</v>
      </c>
      <c r="I210" s="104" t="s">
        <v>1698</v>
      </c>
      <c r="J210" s="104" t="s">
        <v>1698</v>
      </c>
      <c r="K210" s="104" t="s">
        <v>1698</v>
      </c>
      <c r="L210" s="104" t="s">
        <v>1698</v>
      </c>
      <c r="M210" s="104" t="s">
        <v>1698</v>
      </c>
      <c r="N210" s="85"/>
    </row>
    <row r="211" spans="1:14" ht="25.5" x14ac:dyDescent="0.25">
      <c r="A211" s="81">
        <f>Fielddefinitions!A211</f>
        <v>3761</v>
      </c>
      <c r="B211" s="81" t="str">
        <f>VLOOKUP(A211,Fielddefinitions!A:B,2,FALSE)</f>
        <v xml:space="preserve">Dimension Type Code
</v>
      </c>
      <c r="C211" s="81" t="str">
        <f>VLOOKUP(A211,Fielddefinitions!A:T,20,FALSE)</f>
        <v>dimensionTypeCode</v>
      </c>
      <c r="D211" s="214" t="str">
        <f>VLOOKUP(A211,Fielddefinitions!A:P,16,FALSE)</f>
        <v>No</v>
      </c>
      <c r="E211" s="104" t="s">
        <v>1698</v>
      </c>
      <c r="F211" s="104" t="s">
        <v>1698</v>
      </c>
      <c r="G211" s="104" t="s">
        <v>1698</v>
      </c>
      <c r="H211" s="160" t="s">
        <v>1698</v>
      </c>
      <c r="I211" s="104" t="s">
        <v>1698</v>
      </c>
      <c r="J211" s="104" t="s">
        <v>1698</v>
      </c>
      <c r="K211" s="104" t="s">
        <v>1698</v>
      </c>
      <c r="L211" s="104" t="s">
        <v>1698</v>
      </c>
      <c r="M211" s="104" t="s">
        <v>1698</v>
      </c>
      <c r="N211" s="85"/>
    </row>
    <row r="212" spans="1:14" x14ac:dyDescent="0.25">
      <c r="A212" s="81">
        <f>Fielddefinitions!A212</f>
        <v>3759</v>
      </c>
      <c r="B212" s="81" t="str">
        <f>VLOOKUP(A212,Fielddefinitions!A:B,2,FALSE)</f>
        <v>Additional Trade Item Dimension: Depth</v>
      </c>
      <c r="C212" s="81" t="str">
        <f>VLOOKUP(A212,Fielddefinitions!A:T,20,FALSE)</f>
        <v>depth</v>
      </c>
      <c r="D212" s="214" t="str">
        <f>VLOOKUP(A212,Fielddefinitions!A:P,16,FALSE)</f>
        <v>No</v>
      </c>
      <c r="E212" s="104" t="s">
        <v>1698</v>
      </c>
      <c r="F212" s="104" t="s">
        <v>1698</v>
      </c>
      <c r="G212" s="104" t="s">
        <v>1698</v>
      </c>
      <c r="H212" s="160" t="s">
        <v>1698</v>
      </c>
      <c r="I212" s="104" t="s">
        <v>1698</v>
      </c>
      <c r="J212" s="104" t="s">
        <v>1698</v>
      </c>
      <c r="K212" s="104" t="s">
        <v>1698</v>
      </c>
      <c r="L212" s="104" t="s">
        <v>1698</v>
      </c>
      <c r="M212" s="104" t="s">
        <v>1698</v>
      </c>
      <c r="N212" s="85"/>
    </row>
    <row r="213" spans="1:14" x14ac:dyDescent="0.25">
      <c r="A213" s="81">
        <f>Fielddefinitions!A213</f>
        <v>3760</v>
      </c>
      <c r="B213" s="81" t="str">
        <f>VLOOKUP(A213,Fielddefinitions!A:B,2,FALSE)</f>
        <v>Additional Trade Item Dimension: Depth UOM</v>
      </c>
      <c r="C213" s="81" t="str">
        <f>VLOOKUP(A213,Fielddefinitions!A:T,20,FALSE)</f>
        <v>depth/@measurementUnitcode</v>
      </c>
      <c r="D213" s="214" t="str">
        <f>VLOOKUP(A213,Fielddefinitions!A:P,16,FALSE)</f>
        <v>No</v>
      </c>
      <c r="E213" s="104" t="s">
        <v>1698</v>
      </c>
      <c r="F213" s="104" t="s">
        <v>1698</v>
      </c>
      <c r="G213" s="104" t="s">
        <v>1698</v>
      </c>
      <c r="H213" s="160" t="s">
        <v>1698</v>
      </c>
      <c r="I213" s="104" t="s">
        <v>1698</v>
      </c>
      <c r="J213" s="104" t="s">
        <v>1698</v>
      </c>
      <c r="K213" s="104" t="s">
        <v>1698</v>
      </c>
      <c r="L213" s="104" t="s">
        <v>1698</v>
      </c>
      <c r="M213" s="104" t="s">
        <v>1698</v>
      </c>
      <c r="N213" s="85"/>
    </row>
    <row r="214" spans="1:14" x14ac:dyDescent="0.25">
      <c r="A214" s="81">
        <f>Fielddefinitions!A214</f>
        <v>3762</v>
      </c>
      <c r="B214" s="81" t="str">
        <f>VLOOKUP(A214,Fielddefinitions!A:B,2,FALSE)</f>
        <v>Additional Trade Item Dimension: Height</v>
      </c>
      <c r="C214" s="81" t="str">
        <f>VLOOKUP(A214,Fielddefinitions!A:T,20,FALSE)</f>
        <v>height</v>
      </c>
      <c r="D214" s="214" t="str">
        <f>VLOOKUP(A214,Fielddefinitions!A:P,16,FALSE)</f>
        <v>No</v>
      </c>
      <c r="E214" s="104" t="s">
        <v>1698</v>
      </c>
      <c r="F214" s="104" t="s">
        <v>1698</v>
      </c>
      <c r="G214" s="104" t="s">
        <v>1698</v>
      </c>
      <c r="H214" s="160" t="s">
        <v>1698</v>
      </c>
      <c r="I214" s="104" t="s">
        <v>1698</v>
      </c>
      <c r="J214" s="104" t="s">
        <v>1698</v>
      </c>
      <c r="K214" s="104" t="s">
        <v>1698</v>
      </c>
      <c r="L214" s="104" t="s">
        <v>1698</v>
      </c>
      <c r="M214" s="104" t="s">
        <v>1698</v>
      </c>
      <c r="N214" s="85"/>
    </row>
    <row r="215" spans="1:14" x14ac:dyDescent="0.25">
      <c r="A215" s="81">
        <f>Fielddefinitions!A215</f>
        <v>3763</v>
      </c>
      <c r="B215" s="81" t="str">
        <f>VLOOKUP(A215,Fielddefinitions!A:B,2,FALSE)</f>
        <v>Additional Trade Item Dimension: Height UOM</v>
      </c>
      <c r="C215" s="81" t="str">
        <f>VLOOKUP(A215,Fielddefinitions!A:T,20,FALSE)</f>
        <v>height/@measurementUnitcode</v>
      </c>
      <c r="D215" s="214" t="str">
        <f>VLOOKUP(A215,Fielddefinitions!A:P,16,FALSE)</f>
        <v>No</v>
      </c>
      <c r="E215" s="104" t="s">
        <v>1698</v>
      </c>
      <c r="F215" s="104" t="s">
        <v>1698</v>
      </c>
      <c r="G215" s="104" t="s">
        <v>1698</v>
      </c>
      <c r="H215" s="160" t="s">
        <v>1698</v>
      </c>
      <c r="I215" s="104" t="s">
        <v>1698</v>
      </c>
      <c r="J215" s="104" t="s">
        <v>1698</v>
      </c>
      <c r="K215" s="104" t="s">
        <v>1698</v>
      </c>
      <c r="L215" s="104" t="s">
        <v>1698</v>
      </c>
      <c r="M215" s="104" t="s">
        <v>1698</v>
      </c>
      <c r="N215" s="85"/>
    </row>
    <row r="216" spans="1:14" x14ac:dyDescent="0.25">
      <c r="A216" s="81">
        <f>Fielddefinitions!A216</f>
        <v>3764</v>
      </c>
      <c r="B216" s="81" t="str">
        <f>VLOOKUP(A216,Fielddefinitions!A:B,2,FALSE)</f>
        <v>Additional Trade Item Dimension: Width</v>
      </c>
      <c r="C216" s="81" t="str">
        <f>VLOOKUP(A216,Fielddefinitions!A:T,20,FALSE)</f>
        <v>width</v>
      </c>
      <c r="D216" s="214" t="str">
        <f>VLOOKUP(A216,Fielddefinitions!A:P,16,FALSE)</f>
        <v>No</v>
      </c>
      <c r="E216" s="104" t="s">
        <v>1698</v>
      </c>
      <c r="F216" s="104" t="s">
        <v>1698</v>
      </c>
      <c r="G216" s="104" t="s">
        <v>1698</v>
      </c>
      <c r="H216" s="160" t="s">
        <v>1698</v>
      </c>
      <c r="I216" s="104" t="s">
        <v>1698</v>
      </c>
      <c r="J216" s="104" t="s">
        <v>1698</v>
      </c>
      <c r="K216" s="104" t="s">
        <v>1698</v>
      </c>
      <c r="L216" s="104" t="s">
        <v>1698</v>
      </c>
      <c r="M216" s="104" t="s">
        <v>1698</v>
      </c>
      <c r="N216" s="85"/>
    </row>
    <row r="217" spans="1:14" x14ac:dyDescent="0.25">
      <c r="A217" s="81">
        <f>Fielddefinitions!A217</f>
        <v>3765</v>
      </c>
      <c r="B217" s="81" t="str">
        <f>VLOOKUP(A217,Fielddefinitions!A:B,2,FALSE)</f>
        <v>Additional Trade Item Dimension: Width UOM</v>
      </c>
      <c r="C217" s="81" t="str">
        <f>VLOOKUP(A217,Fielddefinitions!A:T,20,FALSE)</f>
        <v>width/@measurementUnitcode</v>
      </c>
      <c r="D217" s="214" t="str">
        <f>VLOOKUP(A217,Fielddefinitions!A:P,16,FALSE)</f>
        <v>No</v>
      </c>
      <c r="E217" s="104" t="s">
        <v>1698</v>
      </c>
      <c r="F217" s="104" t="s">
        <v>1698</v>
      </c>
      <c r="G217" s="104" t="s">
        <v>1698</v>
      </c>
      <c r="H217" s="160" t="s">
        <v>1698</v>
      </c>
      <c r="I217" s="104" t="s">
        <v>1698</v>
      </c>
      <c r="J217" s="104" t="s">
        <v>1698</v>
      </c>
      <c r="K217" s="104" t="s">
        <v>1698</v>
      </c>
      <c r="L217" s="104" t="s">
        <v>1698</v>
      </c>
      <c r="M217" s="104" t="s">
        <v>1698</v>
      </c>
      <c r="N217" s="85"/>
    </row>
    <row r="218" spans="1:14" x14ac:dyDescent="0.25">
      <c r="A218" s="81">
        <f>Fielddefinitions!A218</f>
        <v>6399</v>
      </c>
      <c r="B218" s="81" t="str">
        <f>VLOOKUP(A218,Fielddefinitions!A:B,2,FALSE)</f>
        <v>Global Model Number</v>
      </c>
      <c r="C218" s="81" t="str">
        <f>VLOOKUP(A218,Fielddefinitions!A:T,20,FALSE)</f>
        <v>globalModelNumber</v>
      </c>
      <c r="D218" s="214" t="str">
        <f>VLOOKUP(A218,Fielddefinitions!A:P,16,FALSE)</f>
        <v>No</v>
      </c>
      <c r="E218" s="104" t="s">
        <v>1698</v>
      </c>
      <c r="F218" s="104" t="s">
        <v>1698</v>
      </c>
      <c r="G218" s="104" t="s">
        <v>1698</v>
      </c>
      <c r="H218" s="160" t="s">
        <v>1698</v>
      </c>
      <c r="I218" s="104" t="s">
        <v>1698</v>
      </c>
      <c r="J218" s="104" t="s">
        <v>1698</v>
      </c>
      <c r="K218" s="104" t="s">
        <v>1698</v>
      </c>
      <c r="L218" s="104" t="s">
        <v>1698</v>
      </c>
      <c r="M218" s="104" t="s">
        <v>1698</v>
      </c>
      <c r="N218" s="85"/>
    </row>
    <row r="219" spans="1:14" x14ac:dyDescent="0.25">
      <c r="A219" s="81">
        <f>Fielddefinitions!A219</f>
        <v>6347</v>
      </c>
      <c r="B219" s="81" t="str">
        <f>VLOOKUP(A219,Fielddefinitions!A:B,2,FALSE)</f>
        <v>Is Active Device</v>
      </c>
      <c r="C219" s="81" t="str">
        <f>VLOOKUP(A219,Fielddefinitions!A:T,20,FALSE)</f>
        <v>isActiveDevice</v>
      </c>
      <c r="D219" s="214" t="str">
        <f>VLOOKUP(A219,Fielddefinitions!A:P,16,FALSE)</f>
        <v>No</v>
      </c>
      <c r="E219" s="104" t="s">
        <v>1698</v>
      </c>
      <c r="F219" s="104" t="s">
        <v>1698</v>
      </c>
      <c r="G219" s="104" t="s">
        <v>1698</v>
      </c>
      <c r="H219" s="160" t="s">
        <v>1698</v>
      </c>
      <c r="I219" s="104" t="s">
        <v>1698</v>
      </c>
      <c r="J219" s="104" t="s">
        <v>1698</v>
      </c>
      <c r="K219" s="104" t="s">
        <v>1698</v>
      </c>
      <c r="L219" s="104" t="s">
        <v>1698</v>
      </c>
      <c r="M219" s="104" t="s">
        <v>1698</v>
      </c>
      <c r="N219" s="85"/>
    </row>
    <row r="220" spans="1:14" ht="38.25" x14ac:dyDescent="0.25">
      <c r="A220" s="81">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4" t="str">
        <f>VLOOKUP(A220,Fielddefinitions!A:P,16,FALSE)</f>
        <v>No</v>
      </c>
      <c r="E220" s="104" t="s">
        <v>1698</v>
      </c>
      <c r="F220" s="104" t="s">
        <v>1698</v>
      </c>
      <c r="G220" s="104" t="s">
        <v>1698</v>
      </c>
      <c r="H220" s="160" t="s">
        <v>1698</v>
      </c>
      <c r="I220" s="104" t="s">
        <v>1698</v>
      </c>
      <c r="J220" s="104" t="s">
        <v>1698</v>
      </c>
      <c r="K220" s="104" t="s">
        <v>1698</v>
      </c>
      <c r="L220" s="104" t="s">
        <v>1698</v>
      </c>
      <c r="M220" s="104" t="s">
        <v>1698</v>
      </c>
      <c r="N220" s="85"/>
    </row>
    <row r="221" spans="1:14" ht="25.5" x14ac:dyDescent="0.25">
      <c r="A221" s="81">
        <f>Fielddefinitions!A221</f>
        <v>6346</v>
      </c>
      <c r="B221" s="81" t="str">
        <f>VLOOKUP(A221,Fielddefinitions!A:B,2,FALSE)</f>
        <v xml:space="preserve">Has Device Measuring Function
</v>
      </c>
      <c r="C221" s="81" t="str">
        <f>VLOOKUP(A221,Fielddefinitions!A:T,20,FALSE)</f>
        <v>hasDeviceMeasuringFunction</v>
      </c>
      <c r="D221" s="214" t="str">
        <f>VLOOKUP(A221,Fielddefinitions!A:P,16,FALSE)</f>
        <v>No</v>
      </c>
      <c r="E221" s="104" t="s">
        <v>1698</v>
      </c>
      <c r="F221" s="104" t="s">
        <v>1698</v>
      </c>
      <c r="G221" s="104" t="s">
        <v>1698</v>
      </c>
      <c r="H221" s="160" t="s">
        <v>1698</v>
      </c>
      <c r="I221" s="104" t="s">
        <v>1698</v>
      </c>
      <c r="J221" s="104" t="s">
        <v>1698</v>
      </c>
      <c r="K221" s="104" t="s">
        <v>1698</v>
      </c>
      <c r="L221" s="104" t="s">
        <v>1698</v>
      </c>
      <c r="M221" s="104" t="s">
        <v>1698</v>
      </c>
      <c r="N221" s="85"/>
    </row>
    <row r="222" spans="1:14" x14ac:dyDescent="0.25">
      <c r="A222" s="81">
        <f>Fielddefinitions!A222</f>
        <v>6359</v>
      </c>
      <c r="B222" s="81" t="str">
        <f>VLOOKUP(A222,Fielddefinitions!A:B,2,FALSE)</f>
        <v>Is Reusable Surgical Instrument</v>
      </c>
      <c r="C222" s="81" t="str">
        <f>VLOOKUP(A222,Fielddefinitions!A:T,20,FALSE)</f>
        <v>isReusableSurgicalInstrument</v>
      </c>
      <c r="D222" s="214" t="str">
        <f>VLOOKUP(A222,Fielddefinitions!A:P,16,FALSE)</f>
        <v>No</v>
      </c>
      <c r="E222" s="104" t="s">
        <v>1698</v>
      </c>
      <c r="F222" s="104" t="s">
        <v>1698</v>
      </c>
      <c r="G222" s="104" t="s">
        <v>1698</v>
      </c>
      <c r="H222" s="160" t="s">
        <v>1698</v>
      </c>
      <c r="I222" s="104" t="s">
        <v>1698</v>
      </c>
      <c r="J222" s="104" t="s">
        <v>1698</v>
      </c>
      <c r="K222" s="104" t="s">
        <v>1698</v>
      </c>
      <c r="L222" s="104" t="s">
        <v>1698</v>
      </c>
      <c r="M222" s="104" t="s">
        <v>1698</v>
      </c>
      <c r="N222" s="85"/>
    </row>
    <row r="223" spans="1:14" x14ac:dyDescent="0.25">
      <c r="A223" s="81">
        <f>Fielddefinitions!A223</f>
        <v>6356</v>
      </c>
      <c r="B223" s="81" t="str">
        <f>VLOOKUP(A223,Fielddefinitions!A:B,2,FALSE)</f>
        <v>Is Device Exempt From Implant Obligations</v>
      </c>
      <c r="C223" s="81" t="str">
        <f>VLOOKUP(A223,Fielddefinitions!A:T,20,FALSE)</f>
        <v>isDeviceExemptFromImplantObligations</v>
      </c>
      <c r="D223" s="214" t="str">
        <f>VLOOKUP(A223,Fielddefinitions!A:P,16,FALSE)</f>
        <v>No</v>
      </c>
      <c r="E223" s="104" t="s">
        <v>1698</v>
      </c>
      <c r="F223" s="104" t="s">
        <v>1698</v>
      </c>
      <c r="G223" s="104" t="s">
        <v>1698</v>
      </c>
      <c r="H223" s="160" t="s">
        <v>1698</v>
      </c>
      <c r="I223" s="104" t="s">
        <v>1698</v>
      </c>
      <c r="J223" s="104" t="s">
        <v>1698</v>
      </c>
      <c r="K223" s="104" t="s">
        <v>1698</v>
      </c>
      <c r="L223" s="104" t="s">
        <v>1698</v>
      </c>
      <c r="M223" s="104" t="s">
        <v>1698</v>
      </c>
      <c r="N223" s="85"/>
    </row>
    <row r="224" spans="1:14" x14ac:dyDescent="0.25">
      <c r="A224" s="81">
        <f>Fielddefinitions!A224</f>
        <v>6384</v>
      </c>
      <c r="B224" s="81" t="str">
        <f>VLOOKUP(A224,Fielddefinitions!A:B,2,FALSE)</f>
        <v>Does Trade Item Contain Animal Tissue</v>
      </c>
      <c r="C224" s="81" t="str">
        <f>VLOOKUP(A224,Fielddefinitions!A:T,20,FALSE)</f>
        <v>doesTradeItemContainAnimalTissue</v>
      </c>
      <c r="D224" s="214" t="str">
        <f>VLOOKUP(A224,Fielddefinitions!A:P,16,FALSE)</f>
        <v>No</v>
      </c>
      <c r="E224" s="104" t="s">
        <v>1698</v>
      </c>
      <c r="F224" s="104" t="s">
        <v>1698</v>
      </c>
      <c r="G224" s="104" t="s">
        <v>1698</v>
      </c>
      <c r="H224" s="160" t="s">
        <v>1698</v>
      </c>
      <c r="I224" s="104" t="s">
        <v>1698</v>
      </c>
      <c r="J224" s="104" t="s">
        <v>1698</v>
      </c>
      <c r="K224" s="104" t="s">
        <v>1698</v>
      </c>
      <c r="L224" s="104" t="s">
        <v>1698</v>
      </c>
      <c r="M224" s="104" t="s">
        <v>1698</v>
      </c>
      <c r="N224" s="85"/>
    </row>
    <row r="225" spans="1:14" x14ac:dyDescent="0.25">
      <c r="A225" s="81">
        <f>Fielddefinitions!A225</f>
        <v>6383</v>
      </c>
      <c r="B225" s="81" t="str">
        <f>VLOOKUP(A225,Fielddefinitions!A:B,2,FALSE)</f>
        <v>Does Trade Item Contain Microbial Substance</v>
      </c>
      <c r="C225" s="81" t="str">
        <f>VLOOKUP(A225,Fielddefinitions!A:T,20,FALSE)</f>
        <v>doesTradeItemContainMicrobialSubstance</v>
      </c>
      <c r="D225" s="214" t="str">
        <f>VLOOKUP(A225,Fielddefinitions!A:P,16,FALSE)</f>
        <v>No</v>
      </c>
      <c r="E225" s="104" t="s">
        <v>1698</v>
      </c>
      <c r="F225" s="104" t="s">
        <v>1698</v>
      </c>
      <c r="G225" s="104" t="s">
        <v>1698</v>
      </c>
      <c r="H225" s="160" t="s">
        <v>1698</v>
      </c>
      <c r="I225" s="104" t="s">
        <v>1698</v>
      </c>
      <c r="J225" s="104" t="s">
        <v>1698</v>
      </c>
      <c r="K225" s="104" t="s">
        <v>1698</v>
      </c>
      <c r="L225" s="104" t="s">
        <v>1698</v>
      </c>
      <c r="M225" s="104" t="s">
        <v>1698</v>
      </c>
      <c r="N225" s="85"/>
    </row>
    <row r="226" spans="1:14" x14ac:dyDescent="0.25">
      <c r="A226" s="81">
        <f>Fielddefinitions!A226</f>
        <v>6353</v>
      </c>
      <c r="B226" s="81" t="str">
        <f>VLOOKUP(A226,Fielddefinitions!A:B,2,FALSE)</f>
        <v>Is Device Medicinal Product</v>
      </c>
      <c r="C226" s="81" t="str">
        <f>VLOOKUP(A226,Fielddefinitions!A:T,20,FALSE)</f>
        <v>isDeviceMedicinalProduct</v>
      </c>
      <c r="D226" s="214" t="str">
        <f>VLOOKUP(A226,Fielddefinitions!A:P,16,FALSE)</f>
        <v>No</v>
      </c>
      <c r="E226" s="104" t="s">
        <v>1698</v>
      </c>
      <c r="F226" s="104" t="s">
        <v>1698</v>
      </c>
      <c r="G226" s="104" t="s">
        <v>1698</v>
      </c>
      <c r="H226" s="160" t="s">
        <v>1698</v>
      </c>
      <c r="I226" s="104" t="s">
        <v>1698</v>
      </c>
      <c r="J226" s="104" t="s">
        <v>1698</v>
      </c>
      <c r="K226" s="104" t="s">
        <v>1698</v>
      </c>
      <c r="L226" s="104" t="s">
        <v>1698</v>
      </c>
      <c r="M226" s="104" t="s">
        <v>1698</v>
      </c>
      <c r="N226" s="85"/>
    </row>
    <row r="227" spans="1:14" ht="25.5" x14ac:dyDescent="0.25">
      <c r="A227" s="81">
        <f>Fielddefinitions!A227</f>
        <v>1433</v>
      </c>
      <c r="B227" s="81" t="str">
        <f>VLOOKUP(A227,Fielddefinitions!A:B,2,FALSE)</f>
        <v>Does Trade Item Contain Human Blood Derivative</v>
      </c>
      <c r="C227" s="81" t="str">
        <f>VLOOKUP(A227,Fielddefinitions!A:T,20,FALSE)</f>
        <v>doesTradeItemContainHumanBloodDerivative</v>
      </c>
      <c r="D227" s="214" t="str">
        <f>VLOOKUP(A227,Fielddefinitions!A:P,16,FALSE)</f>
        <v>No</v>
      </c>
      <c r="E227" s="104" t="s">
        <v>1698</v>
      </c>
      <c r="F227" s="104" t="s">
        <v>1698</v>
      </c>
      <c r="G227" s="104" t="s">
        <v>1698</v>
      </c>
      <c r="H227" s="160" t="s">
        <v>1698</v>
      </c>
      <c r="I227" s="104" t="s">
        <v>1698</v>
      </c>
      <c r="J227" s="104" t="s">
        <v>1698</v>
      </c>
      <c r="K227" s="104" t="s">
        <v>1698</v>
      </c>
      <c r="L227" s="104" t="s">
        <v>1698</v>
      </c>
      <c r="M227" s="104" t="s">
        <v>1698</v>
      </c>
      <c r="N227" s="85"/>
    </row>
    <row r="228" spans="1:14" x14ac:dyDescent="0.25">
      <c r="A228" s="81">
        <f>Fielddefinitions!A228</f>
        <v>6364</v>
      </c>
      <c r="B228" s="81" t="str">
        <f>VLOOKUP(A228,Fielddefinitions!A:B,2,FALSE)</f>
        <v>UDI Production Identifier Type Code</v>
      </c>
      <c r="C228" s="81" t="str">
        <f>VLOOKUP(A228,Fielddefinitions!A:T,20,FALSE)</f>
        <v>uDIProductionIdentifierTypeCode</v>
      </c>
      <c r="D228" s="214" t="str">
        <f>VLOOKUP(A228,Fielddefinitions!A:P,16,FALSE)</f>
        <v>No</v>
      </c>
      <c r="E228" s="104" t="s">
        <v>1698</v>
      </c>
      <c r="F228" s="104" t="s">
        <v>1698</v>
      </c>
      <c r="G228" s="104" t="s">
        <v>1698</v>
      </c>
      <c r="H228" s="160" t="s">
        <v>1698</v>
      </c>
      <c r="I228" s="104" t="s">
        <v>1698</v>
      </c>
      <c r="J228" s="104" t="s">
        <v>1698</v>
      </c>
      <c r="K228" s="104" t="s">
        <v>1698</v>
      </c>
      <c r="L228" s="104" t="s">
        <v>1698</v>
      </c>
      <c r="M228" s="104" t="s">
        <v>1698</v>
      </c>
      <c r="N228" s="85"/>
    </row>
    <row r="229" spans="1:14" x14ac:dyDescent="0.25">
      <c r="A229" s="81">
        <f>Fielddefinitions!A229</f>
        <v>6358</v>
      </c>
      <c r="B229" s="81" t="str">
        <f>VLOOKUP(A229,Fielddefinitions!A:B,2,FALSE)</f>
        <v>Is Reprocessed Single Use Device</v>
      </c>
      <c r="C229" s="81" t="str">
        <f>VLOOKUP(A229,Fielddefinitions!A:T,20,FALSE)</f>
        <v>isReprocessedSingleUseDevice</v>
      </c>
      <c r="D229" s="214" t="str">
        <f>VLOOKUP(A229,Fielddefinitions!A:P,16,FALSE)</f>
        <v>No</v>
      </c>
      <c r="E229" s="104" t="s">
        <v>1698</v>
      </c>
      <c r="F229" s="104" t="s">
        <v>1698</v>
      </c>
      <c r="G229" s="104" t="s">
        <v>1698</v>
      </c>
      <c r="H229" s="160" t="s">
        <v>1698</v>
      </c>
      <c r="I229" s="104" t="s">
        <v>1698</v>
      </c>
      <c r="J229" s="104" t="s">
        <v>1698</v>
      </c>
      <c r="K229" s="104" t="s">
        <v>1698</v>
      </c>
      <c r="L229" s="104" t="s">
        <v>1698</v>
      </c>
      <c r="M229" s="104" t="s">
        <v>1698</v>
      </c>
      <c r="N229" s="85"/>
    </row>
    <row r="230" spans="1:14" x14ac:dyDescent="0.25">
      <c r="A230" s="81">
        <f>Fielddefinitions!A230</f>
        <v>6348</v>
      </c>
      <c r="B230" s="81" t="str">
        <f>VLOOKUP(A230,Fielddefinitions!A:B,2,FALSE)</f>
        <v>Is Device Reagent</v>
      </c>
      <c r="C230" s="81" t="str">
        <f>VLOOKUP(A230,Fielddefinitions!A:T,20,FALSE)</f>
        <v>isDeviceReagent</v>
      </c>
      <c r="D230" s="214" t="str">
        <f>VLOOKUP(A230,Fielddefinitions!A:P,16,FALSE)</f>
        <v>No</v>
      </c>
      <c r="E230" s="104" t="s">
        <v>1698</v>
      </c>
      <c r="F230" s="104" t="s">
        <v>1698</v>
      </c>
      <c r="G230" s="104" t="s">
        <v>1698</v>
      </c>
      <c r="H230" s="160" t="s">
        <v>1698</v>
      </c>
      <c r="I230" s="104" t="s">
        <v>1698</v>
      </c>
      <c r="J230" s="104" t="s">
        <v>1698</v>
      </c>
      <c r="K230" s="104" t="s">
        <v>1698</v>
      </c>
      <c r="L230" s="104" t="s">
        <v>1698</v>
      </c>
      <c r="M230" s="104" t="s">
        <v>1698</v>
      </c>
      <c r="N230" s="85"/>
    </row>
    <row r="231" spans="1:14" x14ac:dyDescent="0.25">
      <c r="A231" s="81">
        <f>Fielddefinitions!A231</f>
        <v>6349</v>
      </c>
      <c r="B231" s="81" t="str">
        <f>VLOOKUP(A231,Fielddefinitions!A:B,2,FALSE)</f>
        <v>Is Device Companion Diagnostic</v>
      </c>
      <c r="C231" s="81" t="str">
        <f>VLOOKUP(A231,Fielddefinitions!A:T,20,FALSE)</f>
        <v>isDeviceCompanionDiagnostic</v>
      </c>
      <c r="D231" s="214" t="str">
        <f>VLOOKUP(A231,Fielddefinitions!A:P,16,FALSE)</f>
        <v>No</v>
      </c>
      <c r="E231" s="104" t="s">
        <v>1698</v>
      </c>
      <c r="F231" s="104" t="s">
        <v>1698</v>
      </c>
      <c r="G231" s="104" t="s">
        <v>1698</v>
      </c>
      <c r="H231" s="160" t="s">
        <v>1698</v>
      </c>
      <c r="I231" s="104" t="s">
        <v>1698</v>
      </c>
      <c r="J231" s="104" t="s">
        <v>1698</v>
      </c>
      <c r="K231" s="104" t="s">
        <v>1698</v>
      </c>
      <c r="L231" s="104" t="s">
        <v>1698</v>
      </c>
      <c r="M231" s="104" t="s">
        <v>1698</v>
      </c>
      <c r="N231" s="85"/>
    </row>
    <row r="232" spans="1:14" x14ac:dyDescent="0.25">
      <c r="A232" s="81">
        <f>Fielddefinitions!A232</f>
        <v>6350</v>
      </c>
      <c r="B232" s="81" t="str">
        <f>VLOOKUP(A232,Fielddefinitions!A:B,2,FALSE)</f>
        <v>Is Device Designed For Professional Testing</v>
      </c>
      <c r="C232" s="81" t="str">
        <f>VLOOKUP(A232,Fielddefinitions!A:T,20,FALSE)</f>
        <v>isDeviceDesignedForProfessionalTesting</v>
      </c>
      <c r="D232" s="214" t="str">
        <f>VLOOKUP(A232,Fielddefinitions!A:P,16,FALSE)</f>
        <v>No</v>
      </c>
      <c r="E232" s="104" t="s">
        <v>1698</v>
      </c>
      <c r="F232" s="104" t="s">
        <v>1698</v>
      </c>
      <c r="G232" s="104" t="s">
        <v>1698</v>
      </c>
      <c r="H232" s="160" t="s">
        <v>1698</v>
      </c>
      <c r="I232" s="104" t="s">
        <v>1698</v>
      </c>
      <c r="J232" s="104" t="s">
        <v>1698</v>
      </c>
      <c r="K232" s="104" t="s">
        <v>1698</v>
      </c>
      <c r="L232" s="104" t="s">
        <v>1698</v>
      </c>
      <c r="M232" s="104" t="s">
        <v>1698</v>
      </c>
      <c r="N232" s="85"/>
    </row>
    <row r="233" spans="1:14" x14ac:dyDescent="0.25">
      <c r="A233" s="81">
        <f>Fielddefinitions!A233</f>
        <v>6351</v>
      </c>
      <c r="B233" s="81" t="str">
        <f>VLOOKUP(A233,Fielddefinitions!A:B,2,FALSE)</f>
        <v>Is Device Instrument</v>
      </c>
      <c r="C233" s="81" t="str">
        <f>VLOOKUP(A233,Fielddefinitions!A:T,20,FALSE)</f>
        <v>isDeviceInstrument</v>
      </c>
      <c r="D233" s="214" t="str">
        <f>VLOOKUP(A233,Fielddefinitions!A:P,16,FALSE)</f>
        <v>No</v>
      </c>
      <c r="E233" s="104" t="s">
        <v>1698</v>
      </c>
      <c r="F233" s="104" t="s">
        <v>1698</v>
      </c>
      <c r="G233" s="104" t="s">
        <v>1698</v>
      </c>
      <c r="H233" s="160" t="s">
        <v>1698</v>
      </c>
      <c r="I233" s="104" t="s">
        <v>1698</v>
      </c>
      <c r="J233" s="104" t="s">
        <v>1698</v>
      </c>
      <c r="K233" s="104" t="s">
        <v>1698</v>
      </c>
      <c r="L233" s="104" t="s">
        <v>1698</v>
      </c>
      <c r="M233" s="104" t="s">
        <v>1698</v>
      </c>
      <c r="N233" s="85"/>
    </row>
    <row r="234" spans="1:14" x14ac:dyDescent="0.25">
      <c r="A234" s="81">
        <f>Fielddefinitions!A234</f>
        <v>6354</v>
      </c>
      <c r="B234" s="81" t="str">
        <f>VLOOKUP(A234,Fielddefinitions!A:B,2,FALSE)</f>
        <v>Is Device Near Patient Testing</v>
      </c>
      <c r="C234" s="81" t="str">
        <f>VLOOKUP(A234,Fielddefinitions!A:T,20,FALSE)</f>
        <v>isDeviceNearPatientTesting</v>
      </c>
      <c r="D234" s="214" t="str">
        <f>VLOOKUP(A234,Fielddefinitions!A:P,16,FALSE)</f>
        <v>No</v>
      </c>
      <c r="E234" s="104" t="s">
        <v>1698</v>
      </c>
      <c r="F234" s="104" t="s">
        <v>1698</v>
      </c>
      <c r="G234" s="104" t="s">
        <v>1698</v>
      </c>
      <c r="H234" s="160" t="s">
        <v>1698</v>
      </c>
      <c r="I234" s="104" t="s">
        <v>1698</v>
      </c>
      <c r="J234" s="104" t="s">
        <v>1698</v>
      </c>
      <c r="K234" s="104" t="s">
        <v>1698</v>
      </c>
      <c r="L234" s="104" t="s">
        <v>1698</v>
      </c>
      <c r="M234" s="104" t="s">
        <v>1698</v>
      </c>
      <c r="N234" s="85"/>
    </row>
    <row r="235" spans="1:14" x14ac:dyDescent="0.25">
      <c r="A235" s="81">
        <f>Fielddefinitions!A235</f>
        <v>6355</v>
      </c>
      <c r="B235" s="81" t="str">
        <f>VLOOKUP(A235,Fielddefinitions!A:B,2,FALSE)</f>
        <v>Is Device Patient Self Testing</v>
      </c>
      <c r="C235" s="81" t="str">
        <f>VLOOKUP(A235,Fielddefinitions!A:T,20,FALSE)</f>
        <v>isDevicePatientSelfTesting</v>
      </c>
      <c r="D235" s="214" t="str">
        <f>VLOOKUP(A235,Fielddefinitions!A:P,16,FALSE)</f>
        <v>No</v>
      </c>
      <c r="E235" s="104" t="s">
        <v>1698</v>
      </c>
      <c r="F235" s="104" t="s">
        <v>1698</v>
      </c>
      <c r="G235" s="104" t="s">
        <v>1698</v>
      </c>
      <c r="H235" s="160" t="s">
        <v>1698</v>
      </c>
      <c r="I235" s="104" t="s">
        <v>1698</v>
      </c>
      <c r="J235" s="104" t="s">
        <v>1698</v>
      </c>
      <c r="K235" s="104" t="s">
        <v>1698</v>
      </c>
      <c r="L235" s="104" t="s">
        <v>1698</v>
      </c>
      <c r="M235" s="104" t="s">
        <v>1698</v>
      </c>
      <c r="N235" s="85"/>
    </row>
    <row r="236" spans="1:14" x14ac:dyDescent="0.25">
      <c r="A236" s="81">
        <f>Fielddefinitions!A236</f>
        <v>6357</v>
      </c>
      <c r="B236" s="81" t="str">
        <f>VLOOKUP(A236,Fielddefinitions!A:B,2,FALSE)</f>
        <v>Is New Device</v>
      </c>
      <c r="C236" s="81" t="str">
        <f>VLOOKUP(A236,Fielddefinitions!A:T,20,FALSE)</f>
        <v>isNewDevice</v>
      </c>
      <c r="D236" s="214" t="str">
        <f>VLOOKUP(A236,Fielddefinitions!A:P,16,FALSE)</f>
        <v>No</v>
      </c>
      <c r="E236" s="104" t="s">
        <v>1698</v>
      </c>
      <c r="F236" s="104" t="s">
        <v>1698</v>
      </c>
      <c r="G236" s="104" t="s">
        <v>1698</v>
      </c>
      <c r="H236" s="160" t="s">
        <v>1698</v>
      </c>
      <c r="I236" s="104" t="s">
        <v>1698</v>
      </c>
      <c r="J236" s="104" t="s">
        <v>1698</v>
      </c>
      <c r="K236" s="104" t="s">
        <v>1698</v>
      </c>
      <c r="L236" s="104" t="s">
        <v>1698</v>
      </c>
      <c r="M236" s="104" t="s">
        <v>1698</v>
      </c>
      <c r="N236" s="85"/>
    </row>
    <row r="237" spans="1:14" ht="25.5" x14ac:dyDescent="0.25">
      <c r="A237" s="81">
        <f>Fielddefinitions!A237</f>
        <v>6365</v>
      </c>
      <c r="B237" s="81" t="str">
        <f>VLOOKUP(A237,Fielddefinitions!A:B,2,FALSE)</f>
        <v>System Or Procedure Pack Medical Purpose Description</v>
      </c>
      <c r="C237" s="81" t="str">
        <f>VLOOKUP(A237,Fielddefinitions!A:T,20,FALSE)</f>
        <v>systemOrProcedurePackMedicalPurposeDescription</v>
      </c>
      <c r="D237" s="214" t="str">
        <f>VLOOKUP(A237,Fielddefinitions!A:P,16,FALSE)</f>
        <v>No</v>
      </c>
      <c r="E237" s="104" t="s">
        <v>1698</v>
      </c>
      <c r="F237" s="104" t="s">
        <v>1698</v>
      </c>
      <c r="G237" s="104" t="s">
        <v>1698</v>
      </c>
      <c r="H237" s="160" t="s">
        <v>1698</v>
      </c>
      <c r="I237" s="104" t="s">
        <v>1698</v>
      </c>
      <c r="J237" s="104" t="s">
        <v>1698</v>
      </c>
      <c r="K237" s="104" t="s">
        <v>1698</v>
      </c>
      <c r="L237" s="104" t="s">
        <v>1698</v>
      </c>
      <c r="M237" s="104" t="s">
        <v>1698</v>
      </c>
      <c r="N237" s="85"/>
    </row>
    <row r="238" spans="1:14" ht="25.5" x14ac:dyDescent="0.25">
      <c r="A238" s="81">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4" t="str">
        <f>VLOOKUP(A238,Fielddefinitions!A:P,16,FALSE)</f>
        <v>No</v>
      </c>
      <c r="E238" s="104" t="s">
        <v>1698</v>
      </c>
      <c r="F238" s="104" t="s">
        <v>1698</v>
      </c>
      <c r="G238" s="104" t="s">
        <v>1698</v>
      </c>
      <c r="H238" s="160" t="s">
        <v>1698</v>
      </c>
      <c r="I238" s="104" t="s">
        <v>1698</v>
      </c>
      <c r="J238" s="104" t="s">
        <v>1698</v>
      </c>
      <c r="K238" s="104" t="s">
        <v>1698</v>
      </c>
      <c r="L238" s="104" t="s">
        <v>1698</v>
      </c>
      <c r="M238" s="104" t="s">
        <v>1698</v>
      </c>
      <c r="N238" s="85"/>
    </row>
    <row r="239" spans="1:14" x14ac:dyDescent="0.25">
      <c r="A239" s="81">
        <f>Fielddefinitions!A239</f>
        <v>6362</v>
      </c>
      <c r="B239" s="81" t="str">
        <f>VLOOKUP(A239,Fielddefinitions!A:B,2,FALSE)</f>
        <v>System Or Procedure Pack Type Code</v>
      </c>
      <c r="C239" s="81" t="str">
        <f>VLOOKUP(A239,Fielddefinitions!A:T,20,FALSE)</f>
        <v>systemOrProcedurePackTypeCode</v>
      </c>
      <c r="D239" s="214" t="str">
        <f>VLOOKUP(A239,Fielddefinitions!A:P,16,FALSE)</f>
        <v>No</v>
      </c>
      <c r="E239" s="104" t="s">
        <v>1698</v>
      </c>
      <c r="F239" s="104" t="s">
        <v>1698</v>
      </c>
      <c r="G239" s="104" t="s">
        <v>1698</v>
      </c>
      <c r="H239" s="160" t="s">
        <v>1698</v>
      </c>
      <c r="I239" s="104" t="s">
        <v>1698</v>
      </c>
      <c r="J239" s="104" t="s">
        <v>1698</v>
      </c>
      <c r="K239" s="104" t="s">
        <v>1698</v>
      </c>
      <c r="L239" s="104" t="s">
        <v>1698</v>
      </c>
      <c r="M239" s="104" t="s">
        <v>1698</v>
      </c>
      <c r="N239" s="85"/>
    </row>
    <row r="240" spans="1:14" x14ac:dyDescent="0.25">
      <c r="A240" s="81">
        <f>Fielddefinitions!A240</f>
        <v>6360</v>
      </c>
      <c r="B240" s="81" t="str">
        <f>VLOOKUP(A240,Fielddefinitions!A:B,2,FALSE)</f>
        <v>Multi Component Device Type Code</v>
      </c>
      <c r="C240" s="81" t="str">
        <f>VLOOKUP(A240,Fielddefinitions!A:T,20,FALSE)</f>
        <v>multiComponentDeviceTypeCode</v>
      </c>
      <c r="D240" s="214" t="str">
        <f>VLOOKUP(A240,Fielddefinitions!A:P,16,FALSE)</f>
        <v>No</v>
      </c>
      <c r="E240" s="104" t="s">
        <v>1698</v>
      </c>
      <c r="F240" s="104" t="s">
        <v>1698</v>
      </c>
      <c r="G240" s="104" t="s">
        <v>1698</v>
      </c>
      <c r="H240" s="160" t="s">
        <v>1698</v>
      </c>
      <c r="I240" s="104" t="s">
        <v>1698</v>
      </c>
      <c r="J240" s="104" t="s">
        <v>1698</v>
      </c>
      <c r="K240" s="104" t="s">
        <v>1698</v>
      </c>
      <c r="L240" s="104" t="s">
        <v>1698</v>
      </c>
      <c r="M240" s="104" t="s">
        <v>1698</v>
      </c>
      <c r="N240" s="85"/>
    </row>
    <row r="241" spans="1:14" x14ac:dyDescent="0.25">
      <c r="A241" s="81">
        <f>Fielddefinitions!A241</f>
        <v>6361</v>
      </c>
      <c r="B241" s="81" t="str">
        <f>VLOOKUP(A241,Fielddefinitions!A:B,2,FALSE)</f>
        <v>Special Device Type Code</v>
      </c>
      <c r="C241" s="81" t="str">
        <f>VLOOKUP(A241,Fielddefinitions!A:T,20,FALSE)</f>
        <v>specialDeviceTypeCode</v>
      </c>
      <c r="D241" s="214" t="str">
        <f>VLOOKUP(A241,Fielddefinitions!A:P,16,FALSE)</f>
        <v>No</v>
      </c>
      <c r="E241" s="104" t="s">
        <v>1698</v>
      </c>
      <c r="F241" s="104" t="s">
        <v>1698</v>
      </c>
      <c r="G241" s="104" t="s">
        <v>1698</v>
      </c>
      <c r="H241" s="160" t="s">
        <v>1698</v>
      </c>
      <c r="I241" s="104" t="s">
        <v>1698</v>
      </c>
      <c r="J241" s="104" t="s">
        <v>1698</v>
      </c>
      <c r="K241" s="104" t="s">
        <v>1698</v>
      </c>
      <c r="L241" s="104" t="s">
        <v>1698</v>
      </c>
      <c r="M241" s="104" t="s">
        <v>1698</v>
      </c>
      <c r="N241" s="85"/>
    </row>
    <row r="242" spans="1:14" x14ac:dyDescent="0.25">
      <c r="A242" s="81">
        <f>Fielddefinitions!A242</f>
        <v>6345</v>
      </c>
      <c r="B242" s="81" t="str">
        <f>VLOOKUP(A242,Fielddefinitions!A:B,2,FALSE)</f>
        <v>Annex X V I Intended Purpose Type Code</v>
      </c>
      <c r="C242" s="81" t="str">
        <f>VLOOKUP(A242,Fielddefinitions!A:T,20,FALSE)</f>
        <v>annexXVIintendedPurposeTypeCode</v>
      </c>
      <c r="D242" s="214" t="str">
        <f>VLOOKUP(A242,Fielddefinitions!A:P,16,FALSE)</f>
        <v>No</v>
      </c>
      <c r="E242" s="104" t="s">
        <v>1698</v>
      </c>
      <c r="F242" s="104" t="s">
        <v>1698</v>
      </c>
      <c r="G242" s="104" t="s">
        <v>1698</v>
      </c>
      <c r="H242" s="160" t="s">
        <v>1698</v>
      </c>
      <c r="I242" s="104" t="s">
        <v>1698</v>
      </c>
      <c r="J242" s="104" t="s">
        <v>1698</v>
      </c>
      <c r="K242" s="104" t="s">
        <v>1698</v>
      </c>
      <c r="L242" s="104" t="s">
        <v>1698</v>
      </c>
      <c r="M242" s="104" t="s">
        <v>1698</v>
      </c>
      <c r="N242" s="85"/>
    </row>
    <row r="243" spans="1:14" x14ac:dyDescent="0.25">
      <c r="A243" s="81">
        <f>Fielddefinitions!A243</f>
        <v>6363</v>
      </c>
      <c r="B243" s="81" t="str">
        <f>VLOOKUP(A243,Fielddefinitions!A:B,2,FALSE)</f>
        <v>E U Medical Device Status Code</v>
      </c>
      <c r="C243" s="81" t="str">
        <f>VLOOKUP(A243,Fielddefinitions!A:T,20,FALSE)</f>
        <v>eUMedicalDeviceStatusCode</v>
      </c>
      <c r="D243" s="214" t="str">
        <f>VLOOKUP(A243,Fielddefinitions!A:P,16,FALSE)</f>
        <v>No</v>
      </c>
      <c r="E243" s="104" t="s">
        <v>1698</v>
      </c>
      <c r="F243" s="104" t="s">
        <v>1698</v>
      </c>
      <c r="G243" s="104" t="s">
        <v>1698</v>
      </c>
      <c r="H243" s="160" t="s">
        <v>1698</v>
      </c>
      <c r="I243" s="104" t="s">
        <v>1698</v>
      </c>
      <c r="J243" s="104" t="s">
        <v>1698</v>
      </c>
      <c r="K243" s="104" t="s">
        <v>1698</v>
      </c>
      <c r="L243" s="104" t="s">
        <v>1698</v>
      </c>
      <c r="M243" s="104" t="s">
        <v>1698</v>
      </c>
      <c r="N243" s="85"/>
    </row>
    <row r="244" spans="1:14" x14ac:dyDescent="0.25">
      <c r="A244" s="81">
        <f>Fielddefinitions!A244</f>
        <v>6370</v>
      </c>
      <c r="B244" s="81" t="str">
        <f>VLOOKUP(A244,Fielddefinitions!A:B,2,FALSE)</f>
        <v>E U Medical Device Sub Status Code</v>
      </c>
      <c r="C244" s="81" t="str">
        <f>VLOOKUP(A244,Fielddefinitions!A:T,20,FALSE)</f>
        <v>eUMedicalDeviceSubStatusCode</v>
      </c>
      <c r="D244" s="214" t="str">
        <f>VLOOKUP(A244,Fielddefinitions!A:P,16,FALSE)</f>
        <v>No</v>
      </c>
      <c r="E244" s="104" t="s">
        <v>1698</v>
      </c>
      <c r="F244" s="104" t="s">
        <v>1698</v>
      </c>
      <c r="G244" s="104" t="s">
        <v>1698</v>
      </c>
      <c r="H244" s="160" t="s">
        <v>1698</v>
      </c>
      <c r="I244" s="104" t="s">
        <v>1698</v>
      </c>
      <c r="J244" s="104" t="s">
        <v>1698</v>
      </c>
      <c r="K244" s="104" t="s">
        <v>1698</v>
      </c>
      <c r="L244" s="104" t="s">
        <v>1698</v>
      </c>
      <c r="M244" s="104" t="s">
        <v>1698</v>
      </c>
      <c r="N244" s="85"/>
    </row>
    <row r="245" spans="1:14" x14ac:dyDescent="0.25">
      <c r="A245" s="81">
        <f>Fielddefinitions!A245</f>
        <v>6368</v>
      </c>
      <c r="B245" s="81" t="str">
        <f>VLOOKUP(A245,Fielddefinitions!A:B,2,FALSE)</f>
        <v>Device Sub Status End Date Time</v>
      </c>
      <c r="C245" s="81" t="str">
        <f>VLOOKUP(A245,Fielddefinitions!A:T,20,FALSE)</f>
        <v>deviceSubStatusEndDateTime</v>
      </c>
      <c r="D245" s="214" t="str">
        <f>VLOOKUP(A245,Fielddefinitions!A:P,16,FALSE)</f>
        <v>No</v>
      </c>
      <c r="E245" s="104" t="s">
        <v>1698</v>
      </c>
      <c r="F245" s="104" t="s">
        <v>1698</v>
      </c>
      <c r="G245" s="104" t="s">
        <v>1698</v>
      </c>
      <c r="H245" s="160" t="s">
        <v>1698</v>
      </c>
      <c r="I245" s="104" t="s">
        <v>1698</v>
      </c>
      <c r="J245" s="104" t="s">
        <v>1698</v>
      </c>
      <c r="K245" s="104" t="s">
        <v>1698</v>
      </c>
      <c r="L245" s="104" t="s">
        <v>1698</v>
      </c>
      <c r="M245" s="104" t="s">
        <v>1698</v>
      </c>
      <c r="N245" s="85"/>
    </row>
    <row r="246" spans="1:14" x14ac:dyDescent="0.25">
      <c r="A246" s="81">
        <f>Fielddefinitions!A246</f>
        <v>6369</v>
      </c>
      <c r="B246" s="81" t="str">
        <f>VLOOKUP(A246,Fielddefinitions!A:B,2,FALSE)</f>
        <v>Device Sub Status Start Date Time</v>
      </c>
      <c r="C246" s="81" t="str">
        <f>VLOOKUP(A246,Fielddefinitions!A:T,20,FALSE)</f>
        <v>deviceSubStatusStartDateTime</v>
      </c>
      <c r="D246" s="214" t="str">
        <f>VLOOKUP(A246,Fielddefinitions!A:P,16,FALSE)</f>
        <v>No</v>
      </c>
      <c r="E246" s="104" t="s">
        <v>1698</v>
      </c>
      <c r="F246" s="104" t="s">
        <v>1698</v>
      </c>
      <c r="G246" s="104" t="s">
        <v>1698</v>
      </c>
      <c r="H246" s="160" t="s">
        <v>1698</v>
      </c>
      <c r="I246" s="104" t="s">
        <v>1698</v>
      </c>
      <c r="J246" s="104" t="s">
        <v>1698</v>
      </c>
      <c r="K246" s="104" t="s">
        <v>1698</v>
      </c>
      <c r="L246" s="104" t="s">
        <v>1698</v>
      </c>
      <c r="M246" s="104" t="s">
        <v>1698</v>
      </c>
      <c r="N246" s="85"/>
    </row>
    <row r="247" spans="1:14" x14ac:dyDescent="0.25">
      <c r="A247" s="81">
        <f>Fielddefinitions!A247</f>
        <v>6372</v>
      </c>
      <c r="B247" s="81" t="str">
        <f>VLOOKUP(A247,Fielddefinitions!A:B,2,FALSE)</f>
        <v>Recall Precision</v>
      </c>
      <c r="C247" s="81" t="str">
        <f>VLOOKUP(A247,Fielddefinitions!A:T,20,FALSE)</f>
        <v>recallPrecision</v>
      </c>
      <c r="D247" s="214" t="str">
        <f>VLOOKUP(A247,Fielddefinitions!A:P,16,FALSE)</f>
        <v>No</v>
      </c>
      <c r="E247" s="104" t="s">
        <v>1698</v>
      </c>
      <c r="F247" s="104" t="s">
        <v>1698</v>
      </c>
      <c r="G247" s="104" t="s">
        <v>1698</v>
      </c>
      <c r="H247" s="160" t="s">
        <v>1698</v>
      </c>
      <c r="I247" s="104" t="s">
        <v>1698</v>
      </c>
      <c r="J247" s="104" t="s">
        <v>1698</v>
      </c>
      <c r="K247" s="104" t="s">
        <v>1698</v>
      </c>
      <c r="L247" s="104" t="s">
        <v>1698</v>
      </c>
      <c r="M247" s="104" t="s">
        <v>1698</v>
      </c>
      <c r="N247" s="85"/>
    </row>
    <row r="248" spans="1:14" x14ac:dyDescent="0.25">
      <c r="A248" s="81">
        <f>Fielddefinitions!A248</f>
        <v>6373</v>
      </c>
      <c r="B248" s="81" t="str">
        <f>VLOOKUP(A248,Fielddefinitions!A:B,2,FALSE)</f>
        <v>Recall Precision - Language Code</v>
      </c>
      <c r="C248" s="81" t="str">
        <f>VLOOKUP(A248,Fielddefinitions!A:T,20,FALSE)</f>
        <v>recallPrecision/@languageCode</v>
      </c>
      <c r="D248" s="214" t="str">
        <f>VLOOKUP(A248,Fielddefinitions!A:P,16,FALSE)</f>
        <v>No</v>
      </c>
      <c r="E248" s="104" t="s">
        <v>1698</v>
      </c>
      <c r="F248" s="104" t="s">
        <v>1698</v>
      </c>
      <c r="G248" s="104" t="s">
        <v>1698</v>
      </c>
      <c r="H248" s="160" t="s">
        <v>1698</v>
      </c>
      <c r="I248" s="104" t="s">
        <v>1698</v>
      </c>
      <c r="J248" s="104" t="s">
        <v>1698</v>
      </c>
      <c r="K248" s="104" t="s">
        <v>1698</v>
      </c>
      <c r="L248" s="104" t="s">
        <v>1698</v>
      </c>
      <c r="M248" s="104" t="s">
        <v>1698</v>
      </c>
      <c r="N248" s="85"/>
    </row>
    <row r="249" spans="1:14" x14ac:dyDescent="0.25">
      <c r="A249" s="81">
        <f>Fielddefinitions!A249</f>
        <v>6371</v>
      </c>
      <c r="B249" s="81" t="str">
        <f>VLOOKUP(A249,Fielddefinitions!A:B,2,FALSE)</f>
        <v>Recall Scope Type Code</v>
      </c>
      <c r="C249" s="81" t="str">
        <f>VLOOKUP(A249,Fielddefinitions!A:T,20,FALSE)</f>
        <v>recallScopeTypeCode</v>
      </c>
      <c r="D249" s="214" t="str">
        <f>VLOOKUP(A249,Fielddefinitions!A:P,16,FALSE)</f>
        <v>No</v>
      </c>
      <c r="E249" s="104" t="s">
        <v>1698</v>
      </c>
      <c r="F249" s="104" t="s">
        <v>1698</v>
      </c>
      <c r="G249" s="104" t="s">
        <v>1698</v>
      </c>
      <c r="H249" s="160" t="s">
        <v>1698</v>
      </c>
      <c r="I249" s="104" t="s">
        <v>1698</v>
      </c>
      <c r="J249" s="104" t="s">
        <v>1698</v>
      </c>
      <c r="K249" s="104" t="s">
        <v>1698</v>
      </c>
      <c r="L249" s="104" t="s">
        <v>1698</v>
      </c>
      <c r="M249" s="104" t="s">
        <v>1698</v>
      </c>
      <c r="N249" s="85"/>
    </row>
  </sheetData>
  <sheetProtection insertColumns="0" insertRows="0" deleteColumns="0" deleteRows="0" sort="0" autoFilter="0"/>
  <autoFilter ref="A4:M249" xr:uid="{00000000-0009-0000-0000-000006000000}"/>
  <mergeCells count="7">
    <mergeCell ref="S1:S3"/>
    <mergeCell ref="A2:C2"/>
    <mergeCell ref="A1:C1"/>
    <mergeCell ref="O1:O3"/>
    <mergeCell ref="P1:P3"/>
    <mergeCell ref="Q1:Q3"/>
    <mergeCell ref="R1:R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33" customWidth="1"/>
    <col min="2" max="2" width="68" style="140" bestFit="1" customWidth="1"/>
    <col min="3" max="3" width="12.140625" style="110" bestFit="1" customWidth="1"/>
    <col min="4" max="4" width="88.42578125" style="139" customWidth="1"/>
    <col min="5" max="5" width="56.85546875" style="62" customWidth="1"/>
    <col min="6" max="6" width="57.140625" style="62" bestFit="1" customWidth="1"/>
    <col min="7" max="7" width="9.140625" style="6" customWidth="1"/>
    <col min="8" max="16384" width="9.140625" style="6" hidden="1"/>
  </cols>
  <sheetData>
    <row r="1" spans="1:6" ht="16.5" thickTop="1" thickBot="1" x14ac:dyDescent="0.25">
      <c r="A1" s="63" t="s">
        <v>3942</v>
      </c>
      <c r="B1" s="125" t="s">
        <v>3943</v>
      </c>
      <c r="C1" s="126" t="s">
        <v>3944</v>
      </c>
      <c r="D1" s="127" t="s">
        <v>3945</v>
      </c>
      <c r="E1" s="64"/>
      <c r="F1" s="64" t="s">
        <v>109</v>
      </c>
    </row>
    <row r="2" spans="1:6" ht="15" thickTop="1" x14ac:dyDescent="0.2">
      <c r="A2" s="68">
        <v>10005844</v>
      </c>
      <c r="B2" s="128" t="s">
        <v>3946</v>
      </c>
      <c r="C2" s="129">
        <v>1</v>
      </c>
      <c r="D2" s="130" t="str">
        <f>+IF(A2&lt;&gt;A1,VLOOKUP(A2,Bricks!A:D,4,FALSE),"""")</f>
        <v>Medische Hulpmiddelen</v>
      </c>
      <c r="E2" s="61"/>
      <c r="F2" s="61" t="str">
        <f t="shared" ref="F2:F33" si="0">+A2&amp;B2</f>
        <v>100058441.001</v>
      </c>
    </row>
    <row r="3" spans="1:6" x14ac:dyDescent="0.2">
      <c r="A3" s="68">
        <v>10005844</v>
      </c>
      <c r="B3" s="128" t="s">
        <v>3947</v>
      </c>
      <c r="C3" s="131">
        <v>1</v>
      </c>
      <c r="D3" s="132" t="str">
        <f>+IF(A3&lt;&gt;A2,VLOOKUP(A3,Bricks!A:D,4,FALSE),"""")</f>
        <v>"</v>
      </c>
      <c r="E3" s="61"/>
      <c r="F3" s="61" t="str">
        <f t="shared" si="0"/>
        <v>100058441.002</v>
      </c>
    </row>
    <row r="4" spans="1:6" x14ac:dyDescent="0.2">
      <c r="A4" s="68">
        <v>10005844</v>
      </c>
      <c r="B4" s="128" t="s">
        <v>3948</v>
      </c>
      <c r="C4" s="131">
        <v>1</v>
      </c>
      <c r="D4" s="132" t="str">
        <f>+IF(A4&lt;&gt;A3,VLOOKUP(A4,Bricks!A:D,4,FALSE),"""")</f>
        <v>"</v>
      </c>
      <c r="E4" s="61"/>
      <c r="F4" s="61" t="str">
        <f t="shared" si="0"/>
        <v>100058441.003</v>
      </c>
    </row>
    <row r="5" spans="1:6" x14ac:dyDescent="0.2">
      <c r="A5" s="68">
        <v>10005844</v>
      </c>
      <c r="B5" s="128" t="s">
        <v>3949</v>
      </c>
      <c r="C5" s="131">
        <v>1</v>
      </c>
      <c r="D5" s="132" t="str">
        <f>+IF(A5&lt;&gt;A4,VLOOKUP(A5,Bricks!A:D,4,FALSE),"""")</f>
        <v>"</v>
      </c>
      <c r="E5" s="61"/>
      <c r="F5" s="61" t="str">
        <f t="shared" si="0"/>
        <v>100058441.004</v>
      </c>
    </row>
    <row r="6" spans="1:6" x14ac:dyDescent="0.2">
      <c r="A6" s="68">
        <v>10005844</v>
      </c>
      <c r="B6" s="133" t="s">
        <v>3950</v>
      </c>
      <c r="C6" s="131">
        <v>1</v>
      </c>
      <c r="D6" s="132" t="str">
        <f>+IF(A6&lt;&gt;A5,VLOOKUP(A6,Bricks!A:D,4,FALSE),"""")</f>
        <v>"</v>
      </c>
      <c r="E6" s="61"/>
      <c r="F6" s="61" t="str">
        <f t="shared" si="0"/>
        <v>100058441.005</v>
      </c>
    </row>
    <row r="7" spans="1:6" x14ac:dyDescent="0.2">
      <c r="A7" s="68">
        <v>10005844</v>
      </c>
      <c r="B7" s="128" t="s">
        <v>3951</v>
      </c>
      <c r="C7" s="131">
        <v>1</v>
      </c>
      <c r="D7" s="132" t="str">
        <f>+IF(A7&lt;&gt;A6,VLOOKUP(A7,Bricks!A:D,4,FALSE),"""")</f>
        <v>"</v>
      </c>
      <c r="E7" s="61"/>
      <c r="F7" s="61" t="str">
        <f t="shared" si="0"/>
        <v>100058441.006</v>
      </c>
    </row>
    <row r="8" spans="1:6" x14ac:dyDescent="0.2">
      <c r="A8" s="68">
        <v>10005844</v>
      </c>
      <c r="B8" s="128" t="s">
        <v>3952</v>
      </c>
      <c r="C8" s="131">
        <v>1</v>
      </c>
      <c r="D8" s="132" t="str">
        <f>+IF(A8&lt;&gt;A7,VLOOKUP(A8,Bricks!A:D,4,FALSE),"""")</f>
        <v>"</v>
      </c>
      <c r="E8" s="61"/>
      <c r="F8" s="61" t="str">
        <f t="shared" si="0"/>
        <v>100058441.007</v>
      </c>
    </row>
    <row r="9" spans="1:6" x14ac:dyDescent="0.2">
      <c r="A9" s="68">
        <v>10005844</v>
      </c>
      <c r="B9" s="128" t="s">
        <v>3953</v>
      </c>
      <c r="C9" s="131">
        <v>1</v>
      </c>
      <c r="D9" s="132" t="str">
        <f>+IF(A9&lt;&gt;A8,VLOOKUP(A9,Bricks!A:D,4,FALSE),"""")</f>
        <v>"</v>
      </c>
      <c r="E9" s="61"/>
      <c r="F9" s="61" t="str">
        <f t="shared" si="0"/>
        <v>100058441.008</v>
      </c>
    </row>
    <row r="10" spans="1:6" x14ac:dyDescent="0.2">
      <c r="A10" s="68">
        <v>10005844</v>
      </c>
      <c r="B10" s="128" t="s">
        <v>3954</v>
      </c>
      <c r="C10" s="131">
        <v>1</v>
      </c>
      <c r="D10" s="132" t="str">
        <f>+IF(A10&lt;&gt;A9,VLOOKUP(A10,Bricks!A:D,4,FALSE),"""")</f>
        <v>"</v>
      </c>
      <c r="E10" s="61"/>
      <c r="F10" s="61" t="str">
        <f t="shared" si="0"/>
        <v>100058441.009</v>
      </c>
    </row>
    <row r="11" spans="1:6" x14ac:dyDescent="0.2">
      <c r="A11" s="68">
        <v>10005844</v>
      </c>
      <c r="B11" s="128" t="s">
        <v>3955</v>
      </c>
      <c r="C11" s="131">
        <v>1</v>
      </c>
      <c r="D11" s="132" t="str">
        <f>+IF(A11&lt;&gt;A10,VLOOKUP(A11,Bricks!A:D,4,FALSE),"""")</f>
        <v>"</v>
      </c>
      <c r="E11" s="61"/>
      <c r="F11" s="61" t="str">
        <f t="shared" si="0"/>
        <v>100058441.010</v>
      </c>
    </row>
    <row r="12" spans="1:6" x14ac:dyDescent="0.2">
      <c r="A12" s="68">
        <v>10005844</v>
      </c>
      <c r="B12" s="128" t="s">
        <v>3956</v>
      </c>
      <c r="C12" s="131">
        <v>1</v>
      </c>
      <c r="D12" s="132" t="str">
        <f>+IF(A12&lt;&gt;A11,VLOOKUP(A12,Bricks!A:D,4,FALSE),"""")</f>
        <v>"</v>
      </c>
      <c r="E12" s="61"/>
      <c r="F12" s="61" t="str">
        <f t="shared" si="0"/>
        <v>100058441.011</v>
      </c>
    </row>
    <row r="13" spans="1:6" x14ac:dyDescent="0.2">
      <c r="A13" s="68">
        <v>10005844</v>
      </c>
      <c r="B13" s="128" t="s">
        <v>3957</v>
      </c>
      <c r="C13" s="131">
        <v>1</v>
      </c>
      <c r="D13" s="132" t="str">
        <f>+IF(A13&lt;&gt;A12,VLOOKUP(A13,Bricks!A:D,4,FALSE),"""")</f>
        <v>"</v>
      </c>
      <c r="E13" s="61"/>
      <c r="F13" s="61" t="str">
        <f t="shared" si="0"/>
        <v>100058441.012</v>
      </c>
    </row>
    <row r="14" spans="1:6" x14ac:dyDescent="0.2">
      <c r="A14" s="68">
        <v>10005844</v>
      </c>
      <c r="B14" s="128" t="s">
        <v>3958</v>
      </c>
      <c r="C14" s="131">
        <v>1</v>
      </c>
      <c r="D14" s="132" t="str">
        <f>+IF(A14&lt;&gt;A13,VLOOKUP(A14,Bricks!A:D,4,FALSE),"""")</f>
        <v>"</v>
      </c>
      <c r="E14" s="61"/>
      <c r="F14" s="61" t="str">
        <f t="shared" si="0"/>
        <v>100058441.013</v>
      </c>
    </row>
    <row r="15" spans="1:6" x14ac:dyDescent="0.2">
      <c r="A15" s="68">
        <v>10005844</v>
      </c>
      <c r="B15" s="128" t="s">
        <v>3959</v>
      </c>
      <c r="C15" s="131">
        <v>1</v>
      </c>
      <c r="D15" s="132" t="str">
        <f>+IF(A15&lt;&gt;A14,VLOOKUP(A15,Bricks!A:D,4,FALSE),"""")</f>
        <v>"</v>
      </c>
      <c r="E15" s="61"/>
      <c r="F15" s="61" t="str">
        <f t="shared" si="0"/>
        <v>100058441.014</v>
      </c>
    </row>
    <row r="16" spans="1:6" x14ac:dyDescent="0.2">
      <c r="A16" s="68">
        <v>10005844</v>
      </c>
      <c r="B16" s="128" t="s">
        <v>3960</v>
      </c>
      <c r="C16" s="131">
        <v>1</v>
      </c>
      <c r="D16" s="132" t="str">
        <f>+IF(A16&lt;&gt;A15,VLOOKUP(A16,Bricks!A:D,4,FALSE),"""")</f>
        <v>"</v>
      </c>
      <c r="E16" s="61"/>
      <c r="F16" s="61" t="str">
        <f t="shared" si="0"/>
        <v>100058441.015</v>
      </c>
    </row>
    <row r="17" spans="1:6" x14ac:dyDescent="0.2">
      <c r="A17" s="68">
        <v>10005844</v>
      </c>
      <c r="B17" s="128" t="s">
        <v>3961</v>
      </c>
      <c r="C17" s="131">
        <v>1</v>
      </c>
      <c r="D17" s="132" t="str">
        <f>+IF(A17&lt;&gt;A16,VLOOKUP(A17,Bricks!A:D,4,FALSE),"""")</f>
        <v>"</v>
      </c>
      <c r="E17" s="61"/>
      <c r="F17" s="61" t="str">
        <f t="shared" si="0"/>
        <v>100058441.016</v>
      </c>
    </row>
    <row r="18" spans="1:6" x14ac:dyDescent="0.2">
      <c r="A18" s="68">
        <v>10005844</v>
      </c>
      <c r="B18" s="134" t="s">
        <v>3962</v>
      </c>
      <c r="C18" s="131">
        <v>1</v>
      </c>
      <c r="D18" s="132" t="str">
        <f>+IF(A18&lt;&gt;A17,VLOOKUP(A18,Bricks!A:D,4,FALSE),"""")</f>
        <v>"</v>
      </c>
      <c r="E18" s="61"/>
      <c r="F18" s="61" t="str">
        <f t="shared" si="0"/>
        <v>100058441.017</v>
      </c>
    </row>
    <row r="19" spans="1:6" x14ac:dyDescent="0.2">
      <c r="A19" s="68">
        <v>10005844</v>
      </c>
      <c r="B19" s="128" t="s">
        <v>3963</v>
      </c>
      <c r="C19" s="131">
        <v>1</v>
      </c>
      <c r="D19" s="132" t="str">
        <f>+IF(A19&lt;&gt;A18,VLOOKUP(A19,Bricks!A:D,4,FALSE),"""")</f>
        <v>"</v>
      </c>
      <c r="E19" s="61"/>
      <c r="F19" s="61" t="str">
        <f t="shared" si="0"/>
        <v>100058441.018</v>
      </c>
    </row>
    <row r="20" spans="1:6" x14ac:dyDescent="0.2">
      <c r="A20" s="68">
        <v>10005844</v>
      </c>
      <c r="B20" s="134" t="s">
        <v>3964</v>
      </c>
      <c r="C20" s="131">
        <v>1</v>
      </c>
      <c r="D20" s="132" t="str">
        <f>+IF(A20&lt;&gt;A19,VLOOKUP(A20,Bricks!A:D,4,FALSE),"""")</f>
        <v>"</v>
      </c>
      <c r="E20" s="61"/>
      <c r="F20" s="61" t="str">
        <f t="shared" si="0"/>
        <v>100058441.019</v>
      </c>
    </row>
    <row r="21" spans="1:6" x14ac:dyDescent="0.2">
      <c r="A21" s="68">
        <v>10005844</v>
      </c>
      <c r="B21" s="135" t="s">
        <v>3965</v>
      </c>
      <c r="C21" s="131">
        <v>1</v>
      </c>
      <c r="D21" s="132" t="str">
        <f>+IF(A21&lt;&gt;A20,VLOOKUP(A21,Bricks!A:D,4,FALSE),"""")</f>
        <v>"</v>
      </c>
      <c r="E21" s="61"/>
      <c r="F21" s="61" t="str">
        <f t="shared" si="0"/>
        <v>100058441.021</v>
      </c>
    </row>
    <row r="22" spans="1:6" x14ac:dyDescent="0.2">
      <c r="A22" s="68">
        <v>10005844</v>
      </c>
      <c r="B22" s="135" t="s">
        <v>3966</v>
      </c>
      <c r="C22" s="131">
        <v>1</v>
      </c>
      <c r="D22" s="132" t="str">
        <f>+IF(A22&lt;&gt;A21,VLOOKUP(A22,Bricks!A:D,4,FALSE),"""")</f>
        <v>"</v>
      </c>
      <c r="E22" s="61"/>
      <c r="F22" s="61" t="str">
        <f t="shared" si="0"/>
        <v>100058441.022</v>
      </c>
    </row>
    <row r="23" spans="1:6" x14ac:dyDescent="0.2">
      <c r="A23" s="68">
        <v>10005844</v>
      </c>
      <c r="B23" s="133" t="s">
        <v>3967</v>
      </c>
      <c r="C23" s="131">
        <v>1</v>
      </c>
      <c r="D23" s="132" t="str">
        <f>+IF(A23&lt;&gt;A22,VLOOKUP(A23,Bricks!A:D,4,FALSE),"""")</f>
        <v>"</v>
      </c>
      <c r="E23" s="61"/>
      <c r="F23" s="61" t="str">
        <f t="shared" si="0"/>
        <v>100058441.023</v>
      </c>
    </row>
    <row r="24" spans="1:6" x14ac:dyDescent="0.2">
      <c r="A24" s="68">
        <v>10005844</v>
      </c>
      <c r="B24" s="135" t="s">
        <v>3968</v>
      </c>
      <c r="C24" s="131">
        <v>1</v>
      </c>
      <c r="D24" s="132" t="str">
        <f>+IF(A24&lt;&gt;A23,VLOOKUP(A24,Bricks!A:D,4,FALSE),"""")</f>
        <v>"</v>
      </c>
      <c r="E24" s="61"/>
      <c r="F24" s="61" t="str">
        <f t="shared" si="0"/>
        <v>100058441.024</v>
      </c>
    </row>
    <row r="25" spans="1:6" x14ac:dyDescent="0.2">
      <c r="A25" s="68">
        <v>10005844</v>
      </c>
      <c r="B25" s="128" t="s">
        <v>3969</v>
      </c>
      <c r="C25" s="131">
        <v>1</v>
      </c>
      <c r="D25" s="132" t="str">
        <f>+IF(A25&lt;&gt;A24,VLOOKUP(A25,Bricks!A:D,4,FALSE),"""")</f>
        <v>"</v>
      </c>
      <c r="E25" s="61"/>
      <c r="F25" s="61" t="str">
        <f t="shared" si="0"/>
        <v>100058441.025</v>
      </c>
    </row>
    <row r="26" spans="1:6" x14ac:dyDescent="0.2">
      <c r="A26" s="68">
        <v>10005844</v>
      </c>
      <c r="B26" s="128" t="s">
        <v>3970</v>
      </c>
      <c r="C26" s="131">
        <v>1</v>
      </c>
      <c r="D26" s="132" t="str">
        <f>+IF(A26&lt;&gt;A25,VLOOKUP(A26,Bricks!A:D,4,FALSE),"""")</f>
        <v>"</v>
      </c>
      <c r="E26" s="61"/>
      <c r="F26" s="61" t="str">
        <f t="shared" si="0"/>
        <v>100058441.031</v>
      </c>
    </row>
    <row r="27" spans="1:6" x14ac:dyDescent="0.2">
      <c r="A27" s="68">
        <v>10005844</v>
      </c>
      <c r="B27" s="128" t="s">
        <v>3971</v>
      </c>
      <c r="C27" s="131">
        <v>1</v>
      </c>
      <c r="D27" s="132" t="str">
        <f>+IF(A27&lt;&gt;A26,VLOOKUP(A27,Bricks!A:D,4,FALSE),"""")</f>
        <v>"</v>
      </c>
      <c r="E27" s="61"/>
      <c r="F27" s="61" t="str">
        <f t="shared" si="0"/>
        <v>100058441.032</v>
      </c>
    </row>
    <row r="28" spans="1:6" x14ac:dyDescent="0.2">
      <c r="A28" s="68">
        <v>10005844</v>
      </c>
      <c r="B28" s="128" t="s">
        <v>3972</v>
      </c>
      <c r="C28" s="131">
        <v>1</v>
      </c>
      <c r="D28" s="132" t="str">
        <f>+IF(A28&lt;&gt;A27,VLOOKUP(A28,Bricks!A:D,4,FALSE),"""")</f>
        <v>"</v>
      </c>
      <c r="E28" s="61"/>
      <c r="F28" s="61" t="str">
        <f t="shared" si="0"/>
        <v>100058441.033</v>
      </c>
    </row>
    <row r="29" spans="1:6" x14ac:dyDescent="0.2">
      <c r="A29" s="68">
        <v>10005844</v>
      </c>
      <c r="B29" s="133" t="s">
        <v>3973</v>
      </c>
      <c r="C29" s="131">
        <v>1</v>
      </c>
      <c r="D29" s="132" t="str">
        <f>+IF(A29&lt;&gt;A28,VLOOKUP(A29,Bricks!A:D,4,FALSE),"""")</f>
        <v>"</v>
      </c>
      <c r="E29" s="61"/>
      <c r="F29" s="61" t="str">
        <f t="shared" si="0"/>
        <v>100058441.034</v>
      </c>
    </row>
    <row r="30" spans="1:6" x14ac:dyDescent="0.2">
      <c r="A30" s="68">
        <v>10005844</v>
      </c>
      <c r="B30" s="133" t="s">
        <v>3974</v>
      </c>
      <c r="C30" s="131">
        <v>1</v>
      </c>
      <c r="D30" s="132" t="str">
        <f>+IF(A30&lt;&gt;A29,VLOOKUP(A30,Bricks!A:D,4,FALSE),"""")</f>
        <v>"</v>
      </c>
      <c r="E30" s="61"/>
      <c r="F30" s="61" t="str">
        <f t="shared" si="0"/>
        <v>100058441.035</v>
      </c>
    </row>
    <row r="31" spans="1:6" x14ac:dyDescent="0.2">
      <c r="A31" s="68">
        <v>10005844</v>
      </c>
      <c r="B31" s="133" t="s">
        <v>3975</v>
      </c>
      <c r="C31" s="131">
        <v>1</v>
      </c>
      <c r="D31" s="132" t="str">
        <f>+IF(A31&lt;&gt;A30,VLOOKUP(A31,Bricks!A:D,4,FALSE),"""")</f>
        <v>"</v>
      </c>
      <c r="E31" s="61"/>
      <c r="F31" s="61" t="str">
        <f t="shared" si="0"/>
        <v>100058441.036</v>
      </c>
    </row>
    <row r="32" spans="1:6" x14ac:dyDescent="0.2">
      <c r="A32" s="68">
        <v>10005844</v>
      </c>
      <c r="B32" s="133" t="s">
        <v>3976</v>
      </c>
      <c r="C32" s="131">
        <v>1</v>
      </c>
      <c r="D32" s="132" t="str">
        <f>+IF(A32&lt;&gt;A31,VLOOKUP(A32,Bricks!A:D,4,FALSE),"""")</f>
        <v>"</v>
      </c>
      <c r="E32" s="61"/>
      <c r="F32" s="61" t="str">
        <f t="shared" si="0"/>
        <v>100058441.037</v>
      </c>
    </row>
    <row r="33" spans="1:6" x14ac:dyDescent="0.2">
      <c r="A33" s="68">
        <v>10005844</v>
      </c>
      <c r="B33" s="133" t="s">
        <v>3977</v>
      </c>
      <c r="C33" s="131">
        <v>1</v>
      </c>
      <c r="D33" s="132" t="str">
        <f>+IF(A33&lt;&gt;A32,VLOOKUP(A33,Bricks!A:D,4,FALSE),"""")</f>
        <v>"</v>
      </c>
      <c r="E33" s="61"/>
      <c r="F33" s="61" t="str">
        <f t="shared" si="0"/>
        <v>100058441.038</v>
      </c>
    </row>
    <row r="34" spans="1:6" x14ac:dyDescent="0.2">
      <c r="A34" s="68">
        <v>10005844</v>
      </c>
      <c r="B34" s="128" t="s">
        <v>3978</v>
      </c>
      <c r="C34" s="131">
        <v>1</v>
      </c>
      <c r="D34" s="132" t="str">
        <f>+IF(A34&lt;&gt;A33,VLOOKUP(A34,Bricks!A:D,4,FALSE),"""")</f>
        <v>"</v>
      </c>
      <c r="E34" s="61"/>
      <c r="F34" s="61" t="str">
        <f t="shared" ref="F34:F65" si="1">+A34&amp;B34</f>
        <v>100058441.039</v>
      </c>
    </row>
    <row r="35" spans="1:6" x14ac:dyDescent="0.2">
      <c r="A35" s="68">
        <v>10005844</v>
      </c>
      <c r="B35" s="128" t="s">
        <v>3979</v>
      </c>
      <c r="C35" s="131">
        <v>1</v>
      </c>
      <c r="D35" s="132" t="str">
        <f>+IF(A35&lt;&gt;A34,VLOOKUP(A35,Bricks!A:D,4,FALSE),"""")</f>
        <v>"</v>
      </c>
      <c r="E35" s="61"/>
      <c r="F35" s="61" t="str">
        <f t="shared" si="1"/>
        <v>100058441.041</v>
      </c>
    </row>
    <row r="36" spans="1:6" x14ac:dyDescent="0.2">
      <c r="A36" s="68">
        <v>10005844</v>
      </c>
      <c r="B36" s="128" t="s">
        <v>3980</v>
      </c>
      <c r="C36" s="131">
        <v>1</v>
      </c>
      <c r="D36" s="132" t="str">
        <f>+IF(A36&lt;&gt;A35,VLOOKUP(A36,Bricks!A:D,4,FALSE),"""")</f>
        <v>"</v>
      </c>
      <c r="E36" s="61"/>
      <c r="F36" s="61" t="str">
        <f t="shared" si="1"/>
        <v>100058441.042</v>
      </c>
    </row>
    <row r="37" spans="1:6" x14ac:dyDescent="0.2">
      <c r="A37" s="68">
        <v>10005844</v>
      </c>
      <c r="B37" s="128" t="s">
        <v>3981</v>
      </c>
      <c r="C37" s="131">
        <v>1</v>
      </c>
      <c r="D37" s="132" t="str">
        <f>+IF(A37&lt;&gt;A36,VLOOKUP(A37,Bricks!A:D,4,FALSE),"""")</f>
        <v>"</v>
      </c>
      <c r="E37" s="61"/>
      <c r="F37" s="61" t="str">
        <f t="shared" si="1"/>
        <v>100058441.043</v>
      </c>
    </row>
    <row r="38" spans="1:6" x14ac:dyDescent="0.2">
      <c r="A38" s="68">
        <v>10005844</v>
      </c>
      <c r="B38" s="128" t="s">
        <v>3982</v>
      </c>
      <c r="C38" s="131">
        <v>1</v>
      </c>
      <c r="D38" s="132" t="str">
        <f>+IF(A38&lt;&gt;A37,VLOOKUP(A38,Bricks!A:D,4,FALSE),"""")</f>
        <v>"</v>
      </c>
      <c r="E38" s="61"/>
      <c r="F38" s="61" t="str">
        <f t="shared" si="1"/>
        <v>100058441.044</v>
      </c>
    </row>
    <row r="39" spans="1:6" x14ac:dyDescent="0.2">
      <c r="A39" s="68">
        <v>10005844</v>
      </c>
      <c r="B39" s="128" t="s">
        <v>3983</v>
      </c>
      <c r="C39" s="131">
        <v>1</v>
      </c>
      <c r="D39" s="132" t="str">
        <f>+IF(A39&lt;&gt;A38,VLOOKUP(A39,Bricks!A:D,4,FALSE),"""")</f>
        <v>"</v>
      </c>
      <c r="E39" s="61"/>
      <c r="F39" s="61" t="str">
        <f t="shared" si="1"/>
        <v>100058441.045</v>
      </c>
    </row>
    <row r="40" spans="1:6" x14ac:dyDescent="0.2">
      <c r="A40" s="68">
        <v>10005844</v>
      </c>
      <c r="B40" s="128" t="s">
        <v>3984</v>
      </c>
      <c r="C40" s="131">
        <v>1</v>
      </c>
      <c r="D40" s="132" t="str">
        <f>+IF(A40&lt;&gt;A39,VLOOKUP(A40,Bricks!A:D,4,FALSE),"""")</f>
        <v>"</v>
      </c>
      <c r="E40" s="61"/>
      <c r="F40" s="61" t="str">
        <f t="shared" si="1"/>
        <v>100058441.046</v>
      </c>
    </row>
    <row r="41" spans="1:6" x14ac:dyDescent="0.2">
      <c r="A41" s="68">
        <v>10005844</v>
      </c>
      <c r="B41" s="128" t="s">
        <v>3985</v>
      </c>
      <c r="C41" s="131">
        <v>1</v>
      </c>
      <c r="D41" s="132" t="str">
        <f>+IF(A41&lt;&gt;A40,VLOOKUP(A41,Bricks!A:D,4,FALSE),"""")</f>
        <v>"</v>
      </c>
      <c r="E41" s="61"/>
      <c r="F41" s="61" t="str">
        <f t="shared" si="1"/>
        <v>100058441.047</v>
      </c>
    </row>
    <row r="42" spans="1:6" x14ac:dyDescent="0.2">
      <c r="A42" s="68">
        <v>10005844</v>
      </c>
      <c r="B42" s="128" t="s">
        <v>3986</v>
      </c>
      <c r="C42" s="131">
        <v>1</v>
      </c>
      <c r="D42" s="132" t="str">
        <f>+IF(A42&lt;&gt;A41,VLOOKUP(A42,Bricks!A:D,4,FALSE),"""")</f>
        <v>"</v>
      </c>
      <c r="E42" s="61"/>
      <c r="F42" s="61" t="str">
        <f t="shared" si="1"/>
        <v>100058441.051</v>
      </c>
    </row>
    <row r="43" spans="1:6" x14ac:dyDescent="0.2">
      <c r="A43" s="68">
        <v>10005844</v>
      </c>
      <c r="B43" s="128" t="s">
        <v>3987</v>
      </c>
      <c r="C43" s="131">
        <v>1</v>
      </c>
      <c r="D43" s="132" t="str">
        <f>+IF(A43&lt;&gt;A42,VLOOKUP(A43,Bricks!A:D,4,FALSE),"""")</f>
        <v>"</v>
      </c>
      <c r="E43" s="61"/>
      <c r="F43" s="61" t="str">
        <f t="shared" si="1"/>
        <v>100058441.052</v>
      </c>
    </row>
    <row r="44" spans="1:6" x14ac:dyDescent="0.2">
      <c r="A44" s="68">
        <v>10005844</v>
      </c>
      <c r="B44" s="128" t="s">
        <v>3988</v>
      </c>
      <c r="C44" s="131">
        <v>1</v>
      </c>
      <c r="D44" s="132" t="str">
        <f>+IF(A44&lt;&gt;A43,VLOOKUP(A44,Bricks!A:D,4,FALSE),"""")</f>
        <v>"</v>
      </c>
      <c r="E44" s="61"/>
      <c r="F44" s="61" t="str">
        <f t="shared" si="1"/>
        <v>100058441.053</v>
      </c>
    </row>
    <row r="45" spans="1:6" x14ac:dyDescent="0.2">
      <c r="A45" s="68">
        <v>10005844</v>
      </c>
      <c r="B45" s="128" t="s">
        <v>3989</v>
      </c>
      <c r="C45" s="131">
        <v>1</v>
      </c>
      <c r="D45" s="132" t="str">
        <f>+IF(A45&lt;&gt;A44,VLOOKUP(A45,Bricks!A:D,4,FALSE),"""")</f>
        <v>"</v>
      </c>
      <c r="E45" s="61"/>
      <c r="F45" s="61" t="str">
        <f t="shared" si="1"/>
        <v>100058441.054</v>
      </c>
    </row>
    <row r="46" spans="1:6" x14ac:dyDescent="0.2">
      <c r="A46" s="68">
        <v>10005844</v>
      </c>
      <c r="B46" s="128" t="s">
        <v>3990</v>
      </c>
      <c r="C46" s="131">
        <v>1</v>
      </c>
      <c r="D46" s="132" t="str">
        <f>+IF(A46&lt;&gt;A45,VLOOKUP(A46,Bricks!A:D,4,FALSE),"""")</f>
        <v>"</v>
      </c>
      <c r="E46" s="61"/>
      <c r="F46" s="61" t="str">
        <f t="shared" si="1"/>
        <v>100058441.055</v>
      </c>
    </row>
    <row r="47" spans="1:6" x14ac:dyDescent="0.2">
      <c r="A47" s="68">
        <v>10005844</v>
      </c>
      <c r="B47" s="128" t="s">
        <v>3991</v>
      </c>
      <c r="C47" s="131">
        <v>1</v>
      </c>
      <c r="D47" s="132" t="str">
        <f>+IF(A47&lt;&gt;A46,VLOOKUP(A47,Bricks!A:D,4,FALSE),"""")</f>
        <v>"</v>
      </c>
      <c r="E47" s="61"/>
      <c r="F47" s="61" t="str">
        <f t="shared" si="1"/>
        <v>100058441.056</v>
      </c>
    </row>
    <row r="48" spans="1:6" x14ac:dyDescent="0.2">
      <c r="A48" s="68">
        <v>10005844</v>
      </c>
      <c r="B48" s="128" t="s">
        <v>3992</v>
      </c>
      <c r="C48" s="131">
        <v>1</v>
      </c>
      <c r="D48" s="132" t="str">
        <f>+IF(A48&lt;&gt;A47,VLOOKUP(A48,Bricks!A:D,4,FALSE),"""")</f>
        <v>"</v>
      </c>
      <c r="E48" s="61"/>
      <c r="F48" s="61" t="str">
        <f t="shared" si="1"/>
        <v>100058441.057</v>
      </c>
    </row>
    <row r="49" spans="1:6" x14ac:dyDescent="0.2">
      <c r="A49" s="68">
        <v>10005844</v>
      </c>
      <c r="B49" s="128" t="s">
        <v>3993</v>
      </c>
      <c r="C49" s="131">
        <v>1</v>
      </c>
      <c r="D49" s="132" t="str">
        <f>+IF(A49&lt;&gt;A48,VLOOKUP(A49,Bricks!A:D,4,FALSE),"""")</f>
        <v>"</v>
      </c>
      <c r="E49" s="61"/>
      <c r="F49" s="61" t="str">
        <f t="shared" si="1"/>
        <v>100058441.058</v>
      </c>
    </row>
    <row r="50" spans="1:6" x14ac:dyDescent="0.2">
      <c r="A50" s="68">
        <v>10005844</v>
      </c>
      <c r="B50" s="128" t="s">
        <v>3994</v>
      </c>
      <c r="C50" s="131">
        <v>1</v>
      </c>
      <c r="D50" s="132" t="str">
        <f>+IF(A50&lt;&gt;A49,VLOOKUP(A50,Bricks!A:D,4,FALSE),"""")</f>
        <v>"</v>
      </c>
      <c r="E50" s="61"/>
      <c r="F50" s="61" t="str">
        <f t="shared" si="1"/>
        <v>100058441.059</v>
      </c>
    </row>
    <row r="51" spans="1:6" x14ac:dyDescent="0.2">
      <c r="A51" s="68">
        <v>10005844</v>
      </c>
      <c r="B51" s="128" t="s">
        <v>3995</v>
      </c>
      <c r="C51" s="131">
        <v>1</v>
      </c>
      <c r="D51" s="132" t="str">
        <f>+IF(A51&lt;&gt;A50,VLOOKUP(A51,Bricks!A:D,4,FALSE),"""")</f>
        <v>"</v>
      </c>
      <c r="E51" s="61"/>
      <c r="F51" s="61" t="str">
        <f t="shared" si="1"/>
        <v>100058441.060</v>
      </c>
    </row>
    <row r="52" spans="1:6" x14ac:dyDescent="0.2">
      <c r="A52" s="68">
        <v>10005844</v>
      </c>
      <c r="B52" s="128" t="s">
        <v>3996</v>
      </c>
      <c r="C52" s="131">
        <v>1</v>
      </c>
      <c r="D52" s="132" t="str">
        <f>+IF(A52&lt;&gt;A51,VLOOKUP(A52,Bricks!A:D,4,FALSE),"""")</f>
        <v>"</v>
      </c>
      <c r="E52" s="61"/>
      <c r="F52" s="61" t="str">
        <f t="shared" si="1"/>
        <v>100058441.061</v>
      </c>
    </row>
    <row r="53" spans="1:6" x14ac:dyDescent="0.2">
      <c r="A53" s="68">
        <v>10005844</v>
      </c>
      <c r="B53" s="128" t="s">
        <v>3997</v>
      </c>
      <c r="C53" s="131">
        <v>1</v>
      </c>
      <c r="D53" s="132" t="str">
        <f>+IF(A53&lt;&gt;A52,VLOOKUP(A53,Bricks!A:D,4,FALSE),"""")</f>
        <v>"</v>
      </c>
      <c r="E53" s="61"/>
      <c r="F53" s="61" t="str">
        <f t="shared" si="1"/>
        <v>100058441.062</v>
      </c>
    </row>
    <row r="54" spans="1:6" x14ac:dyDescent="0.2">
      <c r="A54" s="68">
        <v>10005844</v>
      </c>
      <c r="B54" s="128" t="s">
        <v>3998</v>
      </c>
      <c r="C54" s="131">
        <v>1</v>
      </c>
      <c r="D54" s="132" t="str">
        <f>+IF(A54&lt;&gt;A53,VLOOKUP(A54,Bricks!A:D,4,FALSE),"""")</f>
        <v>"</v>
      </c>
      <c r="E54" s="61"/>
      <c r="F54" s="61" t="str">
        <f t="shared" si="1"/>
        <v>100058441.063</v>
      </c>
    </row>
    <row r="55" spans="1:6" x14ac:dyDescent="0.2">
      <c r="A55" s="68">
        <v>10005844</v>
      </c>
      <c r="B55" s="128" t="s">
        <v>3999</v>
      </c>
      <c r="C55" s="131">
        <v>1</v>
      </c>
      <c r="D55" s="132" t="str">
        <f>+IF(A55&lt;&gt;A54,VLOOKUP(A55,Bricks!A:D,4,FALSE),"""")</f>
        <v>"</v>
      </c>
      <c r="E55" s="61"/>
      <c r="F55" s="61" t="str">
        <f t="shared" si="1"/>
        <v>100058441.064</v>
      </c>
    </row>
    <row r="56" spans="1:6" x14ac:dyDescent="0.2">
      <c r="A56" s="68">
        <v>10005844</v>
      </c>
      <c r="B56" s="128" t="s">
        <v>4000</v>
      </c>
      <c r="C56" s="131">
        <v>1</v>
      </c>
      <c r="D56" s="132" t="str">
        <f>+IF(A56&lt;&gt;A55,VLOOKUP(A56,Bricks!A:D,4,FALSE),"""")</f>
        <v>"</v>
      </c>
      <c r="E56" s="61"/>
      <c r="F56" s="61" t="str">
        <f t="shared" si="1"/>
        <v>100058441.065</v>
      </c>
    </row>
    <row r="57" spans="1:6" x14ac:dyDescent="0.2">
      <c r="A57" s="68">
        <v>10005844</v>
      </c>
      <c r="B57" s="128" t="s">
        <v>4001</v>
      </c>
      <c r="C57" s="131">
        <v>1</v>
      </c>
      <c r="D57" s="132" t="str">
        <f>+IF(A57&lt;&gt;A56,VLOOKUP(A57,Bricks!A:D,4,FALSE),"""")</f>
        <v>"</v>
      </c>
      <c r="E57" s="61"/>
      <c r="F57" s="61" t="str">
        <f t="shared" si="1"/>
        <v>100058441.066</v>
      </c>
    </row>
    <row r="58" spans="1:6" x14ac:dyDescent="0.2">
      <c r="A58" s="68">
        <v>10005844</v>
      </c>
      <c r="B58" s="128" t="s">
        <v>4002</v>
      </c>
      <c r="C58" s="131">
        <v>1</v>
      </c>
      <c r="D58" s="132" t="str">
        <f>+IF(A58&lt;&gt;A57,VLOOKUP(A58,Bricks!A:D,4,FALSE),"""")</f>
        <v>"</v>
      </c>
      <c r="E58" s="61"/>
      <c r="F58" s="61" t="str">
        <f t="shared" si="1"/>
        <v>100058441.067</v>
      </c>
    </row>
    <row r="59" spans="1:6" x14ac:dyDescent="0.2">
      <c r="A59" s="68">
        <v>10005844</v>
      </c>
      <c r="B59" s="128" t="s">
        <v>4003</v>
      </c>
      <c r="C59" s="131">
        <v>1</v>
      </c>
      <c r="D59" s="132" t="str">
        <f>+IF(A59&lt;&gt;A58,VLOOKUP(A59,Bricks!A:D,4,FALSE),"""")</f>
        <v>"</v>
      </c>
      <c r="E59" s="61"/>
      <c r="F59" s="61" t="str">
        <f t="shared" si="1"/>
        <v>100058442.001</v>
      </c>
    </row>
    <row r="60" spans="1:6" x14ac:dyDescent="0.2">
      <c r="A60" s="68">
        <v>10005844</v>
      </c>
      <c r="B60" s="128" t="s">
        <v>4004</v>
      </c>
      <c r="C60" s="131">
        <v>1</v>
      </c>
      <c r="D60" s="132" t="str">
        <f>+IF(A60&lt;&gt;A59,VLOOKUP(A60,Bricks!A:D,4,FALSE),"""")</f>
        <v>"</v>
      </c>
      <c r="E60" s="61"/>
      <c r="F60" s="61" t="str">
        <f t="shared" si="1"/>
        <v>100058442.002</v>
      </c>
    </row>
    <row r="61" spans="1:6" x14ac:dyDescent="0.2">
      <c r="A61" s="68">
        <v>10005844</v>
      </c>
      <c r="B61" s="128" t="s">
        <v>4005</v>
      </c>
      <c r="C61" s="131">
        <v>1</v>
      </c>
      <c r="D61" s="132" t="str">
        <f>+IF(A61&lt;&gt;A60,VLOOKUP(A61,Bricks!A:D,4,FALSE),"""")</f>
        <v>"</v>
      </c>
      <c r="E61" s="61"/>
      <c r="F61" s="61" t="str">
        <f t="shared" si="1"/>
        <v>100058442.003</v>
      </c>
    </row>
    <row r="62" spans="1:6" x14ac:dyDescent="0.2">
      <c r="A62" s="68">
        <v>10005844</v>
      </c>
      <c r="B62" s="128" t="s">
        <v>4006</v>
      </c>
      <c r="C62" s="131">
        <v>1</v>
      </c>
      <c r="D62" s="132" t="str">
        <f>+IF(A62&lt;&gt;A61,VLOOKUP(A62,Bricks!A:D,4,FALSE),"""")</f>
        <v>"</v>
      </c>
      <c r="E62" s="61"/>
      <c r="F62" s="61" t="str">
        <f t="shared" si="1"/>
        <v>100058442.004</v>
      </c>
    </row>
    <row r="63" spans="1:6" x14ac:dyDescent="0.2">
      <c r="A63" s="68">
        <v>10005844</v>
      </c>
      <c r="B63" s="128" t="s">
        <v>4007</v>
      </c>
      <c r="C63" s="131">
        <v>1</v>
      </c>
      <c r="D63" s="132" t="str">
        <f>+IF(A63&lt;&gt;A62,VLOOKUP(A63,Bricks!A:D,4,FALSE),"""")</f>
        <v>"</v>
      </c>
      <c r="E63" s="61"/>
      <c r="F63" s="61" t="str">
        <f t="shared" si="1"/>
        <v>100058442.005</v>
      </c>
    </row>
    <row r="64" spans="1:6" x14ac:dyDescent="0.2">
      <c r="A64" s="68">
        <v>10005844</v>
      </c>
      <c r="B64" s="128" t="s">
        <v>4008</v>
      </c>
      <c r="C64" s="131">
        <v>1</v>
      </c>
      <c r="D64" s="132" t="str">
        <f>+IF(A64&lt;&gt;A63,VLOOKUP(A64,Bricks!A:D,4,FALSE),"""")</f>
        <v>"</v>
      </c>
      <c r="E64" s="61"/>
      <c r="F64" s="61" t="str">
        <f t="shared" si="1"/>
        <v>100058442.006</v>
      </c>
    </row>
    <row r="65" spans="1:6" x14ac:dyDescent="0.2">
      <c r="A65" s="68">
        <v>10005844</v>
      </c>
      <c r="B65" s="128" t="s">
        <v>4009</v>
      </c>
      <c r="C65" s="131">
        <v>1</v>
      </c>
      <c r="D65" s="132" t="str">
        <f>+IF(A65&lt;&gt;A64,VLOOKUP(A65,Bricks!A:D,4,FALSE),"""")</f>
        <v>"</v>
      </c>
      <c r="E65" s="61"/>
      <c r="F65" s="61" t="str">
        <f t="shared" si="1"/>
        <v>100058442.007</v>
      </c>
    </row>
    <row r="66" spans="1:6" x14ac:dyDescent="0.2">
      <c r="A66" s="68">
        <v>10005844</v>
      </c>
      <c r="B66" s="128" t="s">
        <v>4010</v>
      </c>
      <c r="C66" s="131">
        <v>1</v>
      </c>
      <c r="D66" s="132" t="str">
        <f>+IF(A66&lt;&gt;A65,VLOOKUP(A66,Bricks!A:D,4,FALSE),"""")</f>
        <v>"</v>
      </c>
      <c r="E66" s="61"/>
      <c r="F66" s="61" t="str">
        <f t="shared" ref="F66:F98" si="2">+A66&amp;B66</f>
        <v>100058442.008</v>
      </c>
    </row>
    <row r="67" spans="1:6" x14ac:dyDescent="0.2">
      <c r="A67" s="68">
        <v>10005844</v>
      </c>
      <c r="B67" s="128" t="s">
        <v>4011</v>
      </c>
      <c r="C67" s="131">
        <v>1</v>
      </c>
      <c r="D67" s="132" t="str">
        <f>+IF(A67&lt;&gt;A66,VLOOKUP(A67,Bricks!A:D,4,FALSE),"""")</f>
        <v>"</v>
      </c>
      <c r="E67" s="61"/>
      <c r="F67" s="61" t="str">
        <f t="shared" si="2"/>
        <v>100058442.009</v>
      </c>
    </row>
    <row r="68" spans="1:6" x14ac:dyDescent="0.2">
      <c r="A68" s="68">
        <v>10005844</v>
      </c>
      <c r="B68" s="128" t="s">
        <v>4012</v>
      </c>
      <c r="C68" s="131">
        <v>1</v>
      </c>
      <c r="D68" s="132" t="str">
        <f>+IF(A68&lt;&gt;A67,VLOOKUP(A68,Bricks!A:D,4,FALSE),"""")</f>
        <v>"</v>
      </c>
      <c r="E68" s="61"/>
      <c r="F68" s="61" t="str">
        <f t="shared" si="2"/>
        <v>100058442.010</v>
      </c>
    </row>
    <row r="69" spans="1:6" x14ac:dyDescent="0.2">
      <c r="A69" s="68">
        <v>10005844</v>
      </c>
      <c r="B69" s="128" t="s">
        <v>4013</v>
      </c>
      <c r="C69" s="131">
        <v>1</v>
      </c>
      <c r="D69" s="132" t="str">
        <f>+IF(A69&lt;&gt;A68,VLOOKUP(A69,Bricks!A:D,4,FALSE),"""")</f>
        <v>"</v>
      </c>
      <c r="E69" s="61"/>
      <c r="F69" s="61" t="str">
        <f t="shared" si="2"/>
        <v>100058442.011</v>
      </c>
    </row>
    <row r="70" spans="1:6" x14ac:dyDescent="0.2">
      <c r="A70" s="68">
        <v>10005844</v>
      </c>
      <c r="B70" s="128" t="s">
        <v>4014</v>
      </c>
      <c r="C70" s="131">
        <v>1</v>
      </c>
      <c r="D70" s="132" t="str">
        <f>+IF(A70&lt;&gt;A69,VLOOKUP(A70,Bricks!A:D,4,FALSE),"""")</f>
        <v>"</v>
      </c>
      <c r="E70" s="61"/>
      <c r="F70" s="61" t="str">
        <f t="shared" si="2"/>
        <v>100058442.012</v>
      </c>
    </row>
    <row r="71" spans="1:6" x14ac:dyDescent="0.2">
      <c r="A71" s="68">
        <v>10005844</v>
      </c>
      <c r="B71" s="128" t="s">
        <v>4015</v>
      </c>
      <c r="C71" s="131">
        <v>1</v>
      </c>
      <c r="D71" s="132" t="str">
        <f>+IF(A71&lt;&gt;A70,VLOOKUP(A71,Bricks!A:D,4,FALSE),"""")</f>
        <v>"</v>
      </c>
      <c r="E71" s="61"/>
      <c r="F71" s="61" t="str">
        <f t="shared" si="2"/>
        <v>100058442.013</v>
      </c>
    </row>
    <row r="72" spans="1:6" x14ac:dyDescent="0.2">
      <c r="A72" s="68">
        <v>10005844</v>
      </c>
      <c r="B72" s="128" t="s">
        <v>4016</v>
      </c>
      <c r="C72" s="131">
        <v>1</v>
      </c>
      <c r="D72" s="132" t="str">
        <f>+IF(A72&lt;&gt;A71,VLOOKUP(A72,Bricks!A:D,4,FALSE),"""")</f>
        <v>"</v>
      </c>
      <c r="E72" s="61"/>
      <c r="F72" s="61" t="str">
        <f t="shared" si="2"/>
        <v>100058442.014</v>
      </c>
    </row>
    <row r="73" spans="1:6" x14ac:dyDescent="0.2">
      <c r="A73" s="68">
        <v>10005844</v>
      </c>
      <c r="B73" s="128" t="s">
        <v>4017</v>
      </c>
      <c r="C73" s="131">
        <v>1</v>
      </c>
      <c r="D73" s="132" t="str">
        <f>+IF(A73&lt;&gt;A72,VLOOKUP(A73,Bricks!A:D,4,FALSE),"""")</f>
        <v>"</v>
      </c>
      <c r="E73" s="61"/>
      <c r="F73" s="61" t="str">
        <f t="shared" si="2"/>
        <v>100058442.021</v>
      </c>
    </row>
    <row r="74" spans="1:6" x14ac:dyDescent="0.2">
      <c r="A74" s="68">
        <v>10005844</v>
      </c>
      <c r="B74" s="128" t="s">
        <v>4018</v>
      </c>
      <c r="C74" s="131">
        <v>1</v>
      </c>
      <c r="D74" s="132" t="str">
        <f>+IF(A74&lt;&gt;A73,VLOOKUP(A74,Bricks!A:D,4,FALSE),"""")</f>
        <v>"</v>
      </c>
      <c r="E74" s="61"/>
      <c r="F74" s="61" t="str">
        <f t="shared" si="2"/>
        <v>100058442.022</v>
      </c>
    </row>
    <row r="75" spans="1:6" x14ac:dyDescent="0.2">
      <c r="A75" s="68">
        <v>10005844</v>
      </c>
      <c r="B75" s="128" t="s">
        <v>4019</v>
      </c>
      <c r="C75" s="131">
        <v>1</v>
      </c>
      <c r="D75" s="132" t="str">
        <f>+IF(A75&lt;&gt;A74,VLOOKUP(A75,Bricks!A:D,4,FALSE),"""")</f>
        <v>"</v>
      </c>
      <c r="E75" s="61"/>
      <c r="F75" s="61" t="str">
        <f t="shared" si="2"/>
        <v>100058442.023</v>
      </c>
    </row>
    <row r="76" spans="1:6" x14ac:dyDescent="0.2">
      <c r="A76" s="68">
        <v>10005844</v>
      </c>
      <c r="B76" s="128" t="s">
        <v>4020</v>
      </c>
      <c r="C76" s="131">
        <v>1</v>
      </c>
      <c r="D76" s="132" t="str">
        <f>+IF(A76&lt;&gt;A75,VLOOKUP(A76,Bricks!A:D,4,FALSE),"""")</f>
        <v>"</v>
      </c>
      <c r="E76" s="61"/>
      <c r="F76" s="61" t="str">
        <f t="shared" si="2"/>
        <v>100058442.024</v>
      </c>
    </row>
    <row r="77" spans="1:6" x14ac:dyDescent="0.2">
      <c r="A77" s="68">
        <v>10005844</v>
      </c>
      <c r="B77" s="128" t="s">
        <v>4021</v>
      </c>
      <c r="C77" s="131">
        <v>1</v>
      </c>
      <c r="D77" s="132" t="str">
        <f>+IF(A77&lt;&gt;A76,VLOOKUP(A77,Bricks!A:D,4,FALSE),"""")</f>
        <v>"</v>
      </c>
      <c r="E77" s="61"/>
      <c r="F77" s="61" t="str">
        <f t="shared" si="2"/>
        <v>100058442.025</v>
      </c>
    </row>
    <row r="78" spans="1:6" x14ac:dyDescent="0.2">
      <c r="A78" s="68">
        <v>10005844</v>
      </c>
      <c r="B78" s="128" t="s">
        <v>4022</v>
      </c>
      <c r="C78" s="131">
        <v>1</v>
      </c>
      <c r="D78" s="132" t="str">
        <f>+IF(A78&lt;&gt;A77,VLOOKUP(A78,Bricks!A:D,4,FALSE),"""")</f>
        <v>"</v>
      </c>
      <c r="E78" s="61"/>
      <c r="F78" s="61" t="str">
        <f t="shared" si="2"/>
        <v>100058442.026</v>
      </c>
    </row>
    <row r="79" spans="1:6" x14ac:dyDescent="0.2">
      <c r="A79" s="68">
        <v>10005844</v>
      </c>
      <c r="B79" s="136" t="s">
        <v>4023</v>
      </c>
      <c r="C79" s="131">
        <v>1</v>
      </c>
      <c r="D79" s="132" t="str">
        <f>+IF(A79&lt;&gt;A78,VLOOKUP(A79,Bricks!A:D,4,FALSE),"""")</f>
        <v>"</v>
      </c>
      <c r="E79" s="61"/>
      <c r="F79" s="61" t="str">
        <f t="shared" si="2"/>
        <v>100058442.027</v>
      </c>
    </row>
    <row r="80" spans="1:6" x14ac:dyDescent="0.2">
      <c r="A80" s="68">
        <v>10005844</v>
      </c>
      <c r="B80" s="137" t="s">
        <v>4024</v>
      </c>
      <c r="C80" s="131">
        <v>1</v>
      </c>
      <c r="D80" s="132" t="str">
        <f>+IF(A80&lt;&gt;A79,VLOOKUP(A80,Bricks!A:D,4,FALSE),"""")</f>
        <v>"</v>
      </c>
      <c r="E80" s="61"/>
      <c r="F80" s="61" t="str">
        <f t="shared" si="2"/>
        <v>100058442.028</v>
      </c>
    </row>
    <row r="81" spans="1:6" x14ac:dyDescent="0.2">
      <c r="A81" s="68">
        <v>10005844</v>
      </c>
      <c r="B81" s="128" t="s">
        <v>4025</v>
      </c>
      <c r="C81" s="131">
        <v>1</v>
      </c>
      <c r="D81" s="132" t="str">
        <f>+IF(A81&lt;&gt;A80,VLOOKUP(A81,Bricks!A:D,4,FALSE),"""")</f>
        <v>"</v>
      </c>
      <c r="E81" s="61"/>
      <c r="F81" s="61" t="str">
        <f t="shared" si="2"/>
        <v>100058442.029</v>
      </c>
    </row>
    <row r="82" spans="1:6" x14ac:dyDescent="0.2">
      <c r="A82" s="68">
        <v>10005844</v>
      </c>
      <c r="B82" s="128" t="s">
        <v>4026</v>
      </c>
      <c r="C82" s="131">
        <v>1</v>
      </c>
      <c r="D82" s="132" t="str">
        <f>+IF(A82&lt;&gt;A81,VLOOKUP(A82,Bricks!A:D,4,FALSE),"""")</f>
        <v>"</v>
      </c>
      <c r="E82" s="61"/>
      <c r="F82" s="61" t="str">
        <f>+A82&amp;B82</f>
        <v>100058442.030</v>
      </c>
    </row>
    <row r="83" spans="1:6" x14ac:dyDescent="0.2">
      <c r="A83" s="68">
        <v>10005845</v>
      </c>
      <c r="B83" s="128" t="s">
        <v>3946</v>
      </c>
      <c r="C83" s="131">
        <v>1</v>
      </c>
      <c r="D83" s="132" t="str">
        <f>+IF(A83&lt;&gt;A81,VLOOKUP(A83,Bricks!A:D,4,FALSE),"""")</f>
        <v>Geneesmiddelen</v>
      </c>
      <c r="E83" s="61"/>
      <c r="F83" s="61" t="str">
        <f t="shared" si="2"/>
        <v>100058451.001</v>
      </c>
    </row>
    <row r="84" spans="1:6" x14ac:dyDescent="0.2">
      <c r="A84" s="68">
        <v>10005845</v>
      </c>
      <c r="B84" s="128" t="s">
        <v>3947</v>
      </c>
      <c r="C84" s="131">
        <v>1</v>
      </c>
      <c r="D84" s="132" t="str">
        <f>+IF(A84&lt;&gt;A83,VLOOKUP(A84,Bricks!A:D,4,FALSE),"""")</f>
        <v>"</v>
      </c>
      <c r="E84" s="61"/>
      <c r="F84" s="61" t="str">
        <f t="shared" si="2"/>
        <v>100058451.002</v>
      </c>
    </row>
    <row r="85" spans="1:6" x14ac:dyDescent="0.2">
      <c r="A85" s="68">
        <v>10005845</v>
      </c>
      <c r="B85" s="128" t="s">
        <v>3948</v>
      </c>
      <c r="C85" s="131">
        <v>1</v>
      </c>
      <c r="D85" s="132" t="str">
        <f>+IF(A85&lt;&gt;A84,VLOOKUP(A85,Bricks!A:D,4,FALSE),"""")</f>
        <v>"</v>
      </c>
      <c r="E85" s="61"/>
      <c r="F85" s="61" t="str">
        <f t="shared" si="2"/>
        <v>100058451.003</v>
      </c>
    </row>
    <row r="86" spans="1:6" x14ac:dyDescent="0.2">
      <c r="A86" s="68">
        <v>10005845</v>
      </c>
      <c r="B86" s="128" t="s">
        <v>3949</v>
      </c>
      <c r="C86" s="131">
        <v>1</v>
      </c>
      <c r="D86" s="132" t="str">
        <f>+IF(A86&lt;&gt;A85,VLOOKUP(A86,Bricks!A:D,4,FALSE),"""")</f>
        <v>"</v>
      </c>
      <c r="E86" s="61"/>
      <c r="F86" s="61" t="str">
        <f t="shared" si="2"/>
        <v>100058451.004</v>
      </c>
    </row>
    <row r="87" spans="1:6" x14ac:dyDescent="0.2">
      <c r="A87" s="68">
        <v>10005845</v>
      </c>
      <c r="B87" s="133" t="s">
        <v>3950</v>
      </c>
      <c r="C87" s="131">
        <v>1</v>
      </c>
      <c r="D87" s="132" t="str">
        <f>+IF(A87&lt;&gt;A86,VLOOKUP(A87,Bricks!A:D,4,FALSE),"""")</f>
        <v>"</v>
      </c>
      <c r="E87" s="61"/>
      <c r="F87" s="61" t="str">
        <f t="shared" si="2"/>
        <v>100058451.005</v>
      </c>
    </row>
    <row r="88" spans="1:6" x14ac:dyDescent="0.2">
      <c r="A88" s="68">
        <v>10005845</v>
      </c>
      <c r="B88" s="128" t="s">
        <v>3951</v>
      </c>
      <c r="C88" s="131">
        <v>1</v>
      </c>
      <c r="D88" s="132" t="str">
        <f>+IF(A88&lt;&gt;A87,VLOOKUP(A88,Bricks!A:D,4,FALSE),"""")</f>
        <v>"</v>
      </c>
      <c r="E88" s="61"/>
      <c r="F88" s="61" t="str">
        <f t="shared" si="2"/>
        <v>100058451.006</v>
      </c>
    </row>
    <row r="89" spans="1:6" x14ac:dyDescent="0.2">
      <c r="A89" s="68">
        <v>10005845</v>
      </c>
      <c r="B89" s="128" t="s">
        <v>3952</v>
      </c>
      <c r="C89" s="131">
        <v>1</v>
      </c>
      <c r="D89" s="132" t="str">
        <f>+IF(A89&lt;&gt;A88,VLOOKUP(A89,Bricks!A:D,4,FALSE),"""")</f>
        <v>"</v>
      </c>
      <c r="E89" s="61"/>
      <c r="F89" s="61" t="str">
        <f t="shared" si="2"/>
        <v>100058451.007</v>
      </c>
    </row>
    <row r="90" spans="1:6" x14ac:dyDescent="0.2">
      <c r="A90" s="68">
        <v>10005845</v>
      </c>
      <c r="B90" s="128" t="s">
        <v>3953</v>
      </c>
      <c r="C90" s="131">
        <v>1</v>
      </c>
      <c r="D90" s="132" t="str">
        <f>+IF(A90&lt;&gt;A89,VLOOKUP(A90,Bricks!A:D,4,FALSE),"""")</f>
        <v>"</v>
      </c>
      <c r="E90" s="61"/>
      <c r="F90" s="61" t="str">
        <f t="shared" si="2"/>
        <v>100058451.008</v>
      </c>
    </row>
    <row r="91" spans="1:6" x14ac:dyDescent="0.2">
      <c r="A91" s="68">
        <v>10005845</v>
      </c>
      <c r="B91" s="128" t="s">
        <v>3954</v>
      </c>
      <c r="C91" s="131">
        <v>1</v>
      </c>
      <c r="D91" s="132" t="str">
        <f>+IF(A91&lt;&gt;A90,VLOOKUP(A91,Bricks!A:D,4,FALSE),"""")</f>
        <v>"</v>
      </c>
      <c r="E91" s="61"/>
      <c r="F91" s="61" t="str">
        <f t="shared" si="2"/>
        <v>100058451.009</v>
      </c>
    </row>
    <row r="92" spans="1:6" x14ac:dyDescent="0.2">
      <c r="A92" s="68">
        <v>10005845</v>
      </c>
      <c r="B92" s="128" t="s">
        <v>3955</v>
      </c>
      <c r="C92" s="131">
        <v>1</v>
      </c>
      <c r="D92" s="132" t="str">
        <f>+IF(A92&lt;&gt;A91,VLOOKUP(A92,Bricks!A:D,4,FALSE),"""")</f>
        <v>"</v>
      </c>
      <c r="E92" s="61"/>
      <c r="F92" s="61" t="str">
        <f t="shared" si="2"/>
        <v>100058451.010</v>
      </c>
    </row>
    <row r="93" spans="1:6" x14ac:dyDescent="0.2">
      <c r="A93" s="68">
        <v>10005845</v>
      </c>
      <c r="B93" s="128" t="s">
        <v>3956</v>
      </c>
      <c r="C93" s="131">
        <v>1</v>
      </c>
      <c r="D93" s="132" t="str">
        <f>+IF(A93&lt;&gt;A92,VLOOKUP(A93,Bricks!A:D,4,FALSE),"""")</f>
        <v>"</v>
      </c>
      <c r="E93" s="61"/>
      <c r="F93" s="61" t="str">
        <f t="shared" si="2"/>
        <v>100058451.011</v>
      </c>
    </row>
    <row r="94" spans="1:6" x14ac:dyDescent="0.2">
      <c r="A94" s="68">
        <v>10005845</v>
      </c>
      <c r="B94" s="128" t="s">
        <v>3957</v>
      </c>
      <c r="C94" s="131">
        <v>1</v>
      </c>
      <c r="D94" s="132" t="str">
        <f>+IF(A94&lt;&gt;A93,VLOOKUP(A94,Bricks!A:D,4,FALSE),"""")</f>
        <v>"</v>
      </c>
      <c r="E94" s="61"/>
      <c r="F94" s="61" t="str">
        <f t="shared" si="2"/>
        <v>100058451.012</v>
      </c>
    </row>
    <row r="95" spans="1:6" x14ac:dyDescent="0.2">
      <c r="A95" s="68">
        <v>10005845</v>
      </c>
      <c r="B95" s="128" t="s">
        <v>3958</v>
      </c>
      <c r="C95" s="131">
        <v>1</v>
      </c>
      <c r="D95" s="132" t="str">
        <f>+IF(A95&lt;&gt;A94,VLOOKUP(A95,Bricks!A:D,4,FALSE),"""")</f>
        <v>"</v>
      </c>
      <c r="E95" s="61"/>
      <c r="F95" s="61" t="str">
        <f t="shared" si="2"/>
        <v>100058451.013</v>
      </c>
    </row>
    <row r="96" spans="1:6" x14ac:dyDescent="0.2">
      <c r="A96" s="68">
        <v>10005845</v>
      </c>
      <c r="B96" s="128" t="s">
        <v>3959</v>
      </c>
      <c r="C96" s="131">
        <v>1</v>
      </c>
      <c r="D96" s="132" t="str">
        <f>+IF(A96&lt;&gt;A95,VLOOKUP(A96,Bricks!A:D,4,FALSE),"""")</f>
        <v>"</v>
      </c>
      <c r="E96" s="61"/>
      <c r="F96" s="61" t="str">
        <f t="shared" si="2"/>
        <v>100058451.014</v>
      </c>
    </row>
    <row r="97" spans="1:6" x14ac:dyDescent="0.2">
      <c r="A97" s="68">
        <v>10005845</v>
      </c>
      <c r="B97" s="128" t="s">
        <v>3960</v>
      </c>
      <c r="C97" s="131">
        <v>1</v>
      </c>
      <c r="D97" s="132" t="str">
        <f>+IF(A97&lt;&gt;A96,VLOOKUP(A97,Bricks!A:D,4,FALSE),"""")</f>
        <v>"</v>
      </c>
      <c r="E97" s="61"/>
      <c r="F97" s="61" t="str">
        <f t="shared" si="2"/>
        <v>100058451.015</v>
      </c>
    </row>
    <row r="98" spans="1:6" x14ac:dyDescent="0.2">
      <c r="A98" s="68">
        <v>10005845</v>
      </c>
      <c r="B98" s="128" t="s">
        <v>3961</v>
      </c>
      <c r="C98" s="131">
        <v>1</v>
      </c>
      <c r="D98" s="132" t="str">
        <f>+IF(A98&lt;&gt;A97,VLOOKUP(A98,Bricks!A:D,4,FALSE),"""")</f>
        <v>"</v>
      </c>
      <c r="E98" s="61"/>
      <c r="F98" s="61" t="str">
        <f t="shared" si="2"/>
        <v>100058451.016</v>
      </c>
    </row>
    <row r="99" spans="1:6" x14ac:dyDescent="0.2">
      <c r="A99" s="68">
        <v>10005845</v>
      </c>
      <c r="B99" s="134" t="s">
        <v>3962</v>
      </c>
      <c r="C99" s="131">
        <v>1</v>
      </c>
      <c r="D99" s="132" t="str">
        <f>+IF(A99&lt;&gt;A98,VLOOKUP(A99,Bricks!A:D,4,FALSE),"""")</f>
        <v>"</v>
      </c>
      <c r="E99" s="61"/>
      <c r="F99" s="61" t="str">
        <f t="shared" ref="F99:F130" si="3">+A99&amp;B99</f>
        <v>100058451.017</v>
      </c>
    </row>
    <row r="100" spans="1:6" x14ac:dyDescent="0.2">
      <c r="A100" s="68">
        <v>10005845</v>
      </c>
      <c r="B100" s="128" t="s">
        <v>3963</v>
      </c>
      <c r="C100" s="131">
        <v>1</v>
      </c>
      <c r="D100" s="132" t="str">
        <f>+IF(A100&lt;&gt;A99,VLOOKUP(A100,Bricks!A:D,4,FALSE),"""")</f>
        <v>"</v>
      </c>
      <c r="E100" s="61"/>
      <c r="F100" s="61" t="str">
        <f t="shared" si="3"/>
        <v>100058451.018</v>
      </c>
    </row>
    <row r="101" spans="1:6" x14ac:dyDescent="0.2">
      <c r="A101" s="68">
        <v>10005845</v>
      </c>
      <c r="B101" s="134" t="s">
        <v>3964</v>
      </c>
      <c r="C101" s="131">
        <v>1</v>
      </c>
      <c r="D101" s="132" t="str">
        <f>+IF(A101&lt;&gt;A100,VLOOKUP(A101,Bricks!A:D,4,FALSE),"""")</f>
        <v>"</v>
      </c>
      <c r="E101" s="61"/>
      <c r="F101" s="61" t="str">
        <f t="shared" si="3"/>
        <v>100058451.019</v>
      </c>
    </row>
    <row r="102" spans="1:6" x14ac:dyDescent="0.2">
      <c r="A102" s="68">
        <v>10005845</v>
      </c>
      <c r="B102" s="135" t="s">
        <v>3965</v>
      </c>
      <c r="C102" s="131">
        <v>1</v>
      </c>
      <c r="D102" s="132" t="str">
        <f>+IF(A102&lt;&gt;A101,VLOOKUP(A102,Bricks!A:D,4,FALSE),"""")</f>
        <v>"</v>
      </c>
      <c r="E102" s="61"/>
      <c r="F102" s="61" t="str">
        <f t="shared" si="3"/>
        <v>100058451.021</v>
      </c>
    </row>
    <row r="103" spans="1:6" x14ac:dyDescent="0.2">
      <c r="A103" s="68">
        <v>10005845</v>
      </c>
      <c r="B103" s="135" t="s">
        <v>3966</v>
      </c>
      <c r="C103" s="131">
        <v>1</v>
      </c>
      <c r="D103" s="132" t="str">
        <f>+IF(A103&lt;&gt;A102,VLOOKUP(A103,Bricks!A:D,4,FALSE),"""")</f>
        <v>"</v>
      </c>
      <c r="E103" s="61"/>
      <c r="F103" s="61" t="str">
        <f t="shared" si="3"/>
        <v>100058451.022</v>
      </c>
    </row>
    <row r="104" spans="1:6" x14ac:dyDescent="0.2">
      <c r="A104" s="68">
        <v>10005845</v>
      </c>
      <c r="B104" s="133" t="s">
        <v>3967</v>
      </c>
      <c r="C104" s="131">
        <v>1</v>
      </c>
      <c r="D104" s="132" t="str">
        <f>+IF(A104&lt;&gt;A103,VLOOKUP(A104,Bricks!A:D,4,FALSE),"""")</f>
        <v>"</v>
      </c>
      <c r="E104" s="61"/>
      <c r="F104" s="61" t="str">
        <f t="shared" si="3"/>
        <v>100058451.023</v>
      </c>
    </row>
    <row r="105" spans="1:6" x14ac:dyDescent="0.2">
      <c r="A105" s="68">
        <v>10005845</v>
      </c>
      <c r="B105" s="135" t="s">
        <v>3968</v>
      </c>
      <c r="C105" s="131">
        <v>1</v>
      </c>
      <c r="D105" s="132" t="str">
        <f>+IF(A105&lt;&gt;A104,VLOOKUP(A105,Bricks!A:D,4,FALSE),"""")</f>
        <v>"</v>
      </c>
      <c r="E105" s="61"/>
      <c r="F105" s="61" t="str">
        <f t="shared" si="3"/>
        <v>100058451.024</v>
      </c>
    </row>
    <row r="106" spans="1:6" x14ac:dyDescent="0.2">
      <c r="A106" s="68">
        <v>10005845</v>
      </c>
      <c r="B106" s="128" t="s">
        <v>3969</v>
      </c>
      <c r="C106" s="131">
        <v>1</v>
      </c>
      <c r="D106" s="132" t="str">
        <f>+IF(A106&lt;&gt;A105,VLOOKUP(A106,Bricks!A:D,4,FALSE),"""")</f>
        <v>"</v>
      </c>
      <c r="E106" s="61"/>
      <c r="F106" s="61" t="str">
        <f t="shared" si="3"/>
        <v>100058451.025</v>
      </c>
    </row>
    <row r="107" spans="1:6" x14ac:dyDescent="0.2">
      <c r="A107" s="68">
        <v>10005845</v>
      </c>
      <c r="B107" s="128" t="s">
        <v>3970</v>
      </c>
      <c r="C107" s="131">
        <v>1</v>
      </c>
      <c r="D107" s="132" t="str">
        <f>+IF(A107&lt;&gt;A106,VLOOKUP(A107,Bricks!A:D,4,FALSE),"""")</f>
        <v>"</v>
      </c>
      <c r="E107" s="61"/>
      <c r="F107" s="61" t="str">
        <f t="shared" si="3"/>
        <v>100058451.031</v>
      </c>
    </row>
    <row r="108" spans="1:6" x14ac:dyDescent="0.2">
      <c r="A108" s="68">
        <v>10005845</v>
      </c>
      <c r="B108" s="128" t="s">
        <v>3971</v>
      </c>
      <c r="C108" s="131">
        <v>1</v>
      </c>
      <c r="D108" s="132" t="str">
        <f>+IF(A108&lt;&gt;A107,VLOOKUP(A108,Bricks!A:D,4,FALSE),"""")</f>
        <v>"</v>
      </c>
      <c r="E108" s="61"/>
      <c r="F108" s="61" t="str">
        <f t="shared" si="3"/>
        <v>100058451.032</v>
      </c>
    </row>
    <row r="109" spans="1:6" x14ac:dyDescent="0.2">
      <c r="A109" s="68">
        <v>10005845</v>
      </c>
      <c r="B109" s="128" t="s">
        <v>3972</v>
      </c>
      <c r="C109" s="131">
        <v>1</v>
      </c>
      <c r="D109" s="132" t="str">
        <f>+IF(A109&lt;&gt;A108,VLOOKUP(A109,Bricks!A:D,4,FALSE),"""")</f>
        <v>"</v>
      </c>
      <c r="E109" s="61"/>
      <c r="F109" s="61" t="str">
        <f t="shared" si="3"/>
        <v>100058451.033</v>
      </c>
    </row>
    <row r="110" spans="1:6" x14ac:dyDescent="0.2">
      <c r="A110" s="68">
        <v>10005845</v>
      </c>
      <c r="B110" s="133" t="s">
        <v>3973</v>
      </c>
      <c r="C110" s="131">
        <v>1</v>
      </c>
      <c r="D110" s="132" t="str">
        <f>+IF(A110&lt;&gt;A109,VLOOKUP(A110,Bricks!A:D,4,FALSE),"""")</f>
        <v>"</v>
      </c>
      <c r="E110" s="61"/>
      <c r="F110" s="61" t="str">
        <f t="shared" si="3"/>
        <v>100058451.034</v>
      </c>
    </row>
    <row r="111" spans="1:6" x14ac:dyDescent="0.2">
      <c r="A111" s="68">
        <v>10005845</v>
      </c>
      <c r="B111" s="133" t="s">
        <v>3974</v>
      </c>
      <c r="C111" s="131">
        <v>1</v>
      </c>
      <c r="D111" s="132" t="str">
        <f>+IF(A111&lt;&gt;A110,VLOOKUP(A111,Bricks!A:D,4,FALSE),"""")</f>
        <v>"</v>
      </c>
      <c r="E111" s="61"/>
      <c r="F111" s="61" t="str">
        <f t="shared" si="3"/>
        <v>100058451.035</v>
      </c>
    </row>
    <row r="112" spans="1:6" x14ac:dyDescent="0.2">
      <c r="A112" s="68">
        <v>10005845</v>
      </c>
      <c r="B112" s="133" t="s">
        <v>3975</v>
      </c>
      <c r="C112" s="131">
        <v>1</v>
      </c>
      <c r="D112" s="132" t="str">
        <f>+IF(A112&lt;&gt;A111,VLOOKUP(A112,Bricks!A:D,4,FALSE),"""")</f>
        <v>"</v>
      </c>
      <c r="E112" s="61"/>
      <c r="F112" s="61" t="str">
        <f t="shared" si="3"/>
        <v>100058451.036</v>
      </c>
    </row>
    <row r="113" spans="1:6" x14ac:dyDescent="0.2">
      <c r="A113" s="68">
        <v>10005845</v>
      </c>
      <c r="B113" s="133" t="s">
        <v>3976</v>
      </c>
      <c r="C113" s="131">
        <v>1</v>
      </c>
      <c r="D113" s="132" t="str">
        <f>+IF(A113&lt;&gt;A112,VLOOKUP(A113,Bricks!A:D,4,FALSE),"""")</f>
        <v>"</v>
      </c>
      <c r="E113" s="61"/>
      <c r="F113" s="61" t="str">
        <f t="shared" si="3"/>
        <v>100058451.037</v>
      </c>
    </row>
    <row r="114" spans="1:6" x14ac:dyDescent="0.2">
      <c r="A114" s="68">
        <v>10005845</v>
      </c>
      <c r="B114" s="133" t="s">
        <v>3977</v>
      </c>
      <c r="C114" s="131">
        <v>1</v>
      </c>
      <c r="D114" s="132" t="str">
        <f>+IF(A114&lt;&gt;A113,VLOOKUP(A114,Bricks!A:D,4,FALSE),"""")</f>
        <v>"</v>
      </c>
      <c r="E114" s="61"/>
      <c r="F114" s="61" t="str">
        <f t="shared" si="3"/>
        <v>100058451.038</v>
      </c>
    </row>
    <row r="115" spans="1:6" x14ac:dyDescent="0.2">
      <c r="A115" s="68">
        <v>10005845</v>
      </c>
      <c r="B115" s="128" t="s">
        <v>3978</v>
      </c>
      <c r="C115" s="131">
        <v>1</v>
      </c>
      <c r="D115" s="132" t="str">
        <f>+IF(A115&lt;&gt;A114,VLOOKUP(A115,Bricks!A:D,4,FALSE),"""")</f>
        <v>"</v>
      </c>
      <c r="E115" s="61"/>
      <c r="F115" s="61" t="str">
        <f t="shared" si="3"/>
        <v>100058451.039</v>
      </c>
    </row>
    <row r="116" spans="1:6" x14ac:dyDescent="0.2">
      <c r="A116" s="68">
        <v>10005845</v>
      </c>
      <c r="B116" s="128" t="s">
        <v>3979</v>
      </c>
      <c r="C116" s="131">
        <v>1</v>
      </c>
      <c r="D116" s="132" t="str">
        <f>+IF(A116&lt;&gt;A115,VLOOKUP(A116,Bricks!A:D,4,FALSE),"""")</f>
        <v>"</v>
      </c>
      <c r="E116" s="61"/>
      <c r="F116" s="61" t="str">
        <f t="shared" si="3"/>
        <v>100058451.041</v>
      </c>
    </row>
    <row r="117" spans="1:6" x14ac:dyDescent="0.2">
      <c r="A117" s="68">
        <v>10005845</v>
      </c>
      <c r="B117" s="128" t="s">
        <v>3980</v>
      </c>
      <c r="C117" s="131">
        <v>1</v>
      </c>
      <c r="D117" s="132" t="str">
        <f>+IF(A117&lt;&gt;A116,VLOOKUP(A117,Bricks!A:D,4,FALSE),"""")</f>
        <v>"</v>
      </c>
      <c r="E117" s="61"/>
      <c r="F117" s="61" t="str">
        <f t="shared" si="3"/>
        <v>100058451.042</v>
      </c>
    </row>
    <row r="118" spans="1:6" x14ac:dyDescent="0.2">
      <c r="A118" s="68">
        <v>10005845</v>
      </c>
      <c r="B118" s="128" t="s">
        <v>3981</v>
      </c>
      <c r="C118" s="131">
        <v>1</v>
      </c>
      <c r="D118" s="132" t="str">
        <f>+IF(A118&lt;&gt;A117,VLOOKUP(A118,Bricks!A:D,4,FALSE),"""")</f>
        <v>"</v>
      </c>
      <c r="E118" s="61"/>
      <c r="F118" s="61" t="str">
        <f t="shared" si="3"/>
        <v>100058451.043</v>
      </c>
    </row>
    <row r="119" spans="1:6" x14ac:dyDescent="0.2">
      <c r="A119" s="68">
        <v>10005845</v>
      </c>
      <c r="B119" s="128" t="s">
        <v>3982</v>
      </c>
      <c r="C119" s="131">
        <v>1</v>
      </c>
      <c r="D119" s="132" t="str">
        <f>+IF(A119&lt;&gt;A118,VLOOKUP(A119,Bricks!A:D,4,FALSE),"""")</f>
        <v>"</v>
      </c>
      <c r="E119" s="61"/>
      <c r="F119" s="61" t="str">
        <f t="shared" si="3"/>
        <v>100058451.044</v>
      </c>
    </row>
    <row r="120" spans="1:6" x14ac:dyDescent="0.2">
      <c r="A120" s="68">
        <v>10005845</v>
      </c>
      <c r="B120" s="128" t="s">
        <v>3983</v>
      </c>
      <c r="C120" s="131">
        <v>1</v>
      </c>
      <c r="D120" s="132" t="str">
        <f>+IF(A120&lt;&gt;A119,VLOOKUP(A120,Bricks!A:D,4,FALSE),"""")</f>
        <v>"</v>
      </c>
      <c r="E120" s="61"/>
      <c r="F120" s="61" t="str">
        <f t="shared" si="3"/>
        <v>100058451.045</v>
      </c>
    </row>
    <row r="121" spans="1:6" x14ac:dyDescent="0.2">
      <c r="A121" s="68">
        <v>10005845</v>
      </c>
      <c r="B121" s="128" t="s">
        <v>3984</v>
      </c>
      <c r="C121" s="131">
        <v>1</v>
      </c>
      <c r="D121" s="132" t="str">
        <f>+IF(A121&lt;&gt;A120,VLOOKUP(A121,Bricks!A:D,4,FALSE),"""")</f>
        <v>"</v>
      </c>
      <c r="E121" s="61"/>
      <c r="F121" s="61" t="str">
        <f t="shared" si="3"/>
        <v>100058451.046</v>
      </c>
    </row>
    <row r="122" spans="1:6" x14ac:dyDescent="0.2">
      <c r="A122" s="68">
        <v>10005845</v>
      </c>
      <c r="B122" s="128" t="s">
        <v>3985</v>
      </c>
      <c r="C122" s="131">
        <v>1</v>
      </c>
      <c r="D122" s="132" t="str">
        <f>+IF(A122&lt;&gt;A121,VLOOKUP(A122,Bricks!A:D,4,FALSE),"""")</f>
        <v>"</v>
      </c>
      <c r="E122" s="61"/>
      <c r="F122" s="61" t="str">
        <f t="shared" si="3"/>
        <v>100058451.047</v>
      </c>
    </row>
    <row r="123" spans="1:6" x14ac:dyDescent="0.2">
      <c r="A123" s="68">
        <v>10005845</v>
      </c>
      <c r="B123" s="128" t="s">
        <v>3986</v>
      </c>
      <c r="C123" s="131">
        <v>1</v>
      </c>
      <c r="D123" s="132" t="str">
        <f>+IF(A123&lt;&gt;A122,VLOOKUP(A123,Bricks!A:D,4,FALSE),"""")</f>
        <v>"</v>
      </c>
      <c r="E123" s="61"/>
      <c r="F123" s="61" t="str">
        <f t="shared" si="3"/>
        <v>100058451.051</v>
      </c>
    </row>
    <row r="124" spans="1:6" x14ac:dyDescent="0.2">
      <c r="A124" s="68">
        <v>10005845</v>
      </c>
      <c r="B124" s="128" t="s">
        <v>3987</v>
      </c>
      <c r="C124" s="131">
        <v>1</v>
      </c>
      <c r="D124" s="132" t="str">
        <f>+IF(A124&lt;&gt;A123,VLOOKUP(A124,Bricks!A:D,4,FALSE),"""")</f>
        <v>"</v>
      </c>
      <c r="E124" s="61"/>
      <c r="F124" s="61" t="str">
        <f t="shared" si="3"/>
        <v>100058451.052</v>
      </c>
    </row>
    <row r="125" spans="1:6" x14ac:dyDescent="0.2">
      <c r="A125" s="68">
        <v>10005845</v>
      </c>
      <c r="B125" s="128" t="s">
        <v>3988</v>
      </c>
      <c r="C125" s="131">
        <v>1</v>
      </c>
      <c r="D125" s="132" t="str">
        <f>+IF(A125&lt;&gt;A124,VLOOKUP(A125,Bricks!A:D,4,FALSE),"""")</f>
        <v>"</v>
      </c>
      <c r="E125" s="61"/>
      <c r="F125" s="61" t="str">
        <f t="shared" si="3"/>
        <v>100058451.053</v>
      </c>
    </row>
    <row r="126" spans="1:6" x14ac:dyDescent="0.2">
      <c r="A126" s="68">
        <v>10005845</v>
      </c>
      <c r="B126" s="128" t="s">
        <v>3989</v>
      </c>
      <c r="C126" s="131">
        <v>1</v>
      </c>
      <c r="D126" s="132" t="str">
        <f>+IF(A126&lt;&gt;A125,VLOOKUP(A126,Bricks!A:D,4,FALSE),"""")</f>
        <v>"</v>
      </c>
      <c r="E126" s="61"/>
      <c r="F126" s="61" t="str">
        <f t="shared" si="3"/>
        <v>100058451.054</v>
      </c>
    </row>
    <row r="127" spans="1:6" x14ac:dyDescent="0.2">
      <c r="A127" s="68">
        <v>10005845</v>
      </c>
      <c r="B127" s="128" t="s">
        <v>3990</v>
      </c>
      <c r="C127" s="131">
        <v>1</v>
      </c>
      <c r="D127" s="132" t="str">
        <f>+IF(A127&lt;&gt;A126,VLOOKUP(A127,Bricks!A:D,4,FALSE),"""")</f>
        <v>"</v>
      </c>
      <c r="E127" s="61"/>
      <c r="F127" s="61" t="str">
        <f t="shared" si="3"/>
        <v>100058451.055</v>
      </c>
    </row>
    <row r="128" spans="1:6" x14ac:dyDescent="0.2">
      <c r="A128" s="68">
        <v>10005845</v>
      </c>
      <c r="B128" s="128" t="s">
        <v>3991</v>
      </c>
      <c r="C128" s="131">
        <v>1</v>
      </c>
      <c r="D128" s="132" t="str">
        <f>+IF(A128&lt;&gt;A127,VLOOKUP(A128,Bricks!A:D,4,FALSE),"""")</f>
        <v>"</v>
      </c>
      <c r="E128" s="61"/>
      <c r="F128" s="61" t="str">
        <f t="shared" si="3"/>
        <v>100058451.056</v>
      </c>
    </row>
    <row r="129" spans="1:6" x14ac:dyDescent="0.2">
      <c r="A129" s="68">
        <v>10005845</v>
      </c>
      <c r="B129" s="128" t="s">
        <v>3992</v>
      </c>
      <c r="C129" s="131">
        <v>1</v>
      </c>
      <c r="D129" s="132" t="str">
        <f>+IF(A129&lt;&gt;A128,VLOOKUP(A129,Bricks!A:D,4,FALSE),"""")</f>
        <v>"</v>
      </c>
      <c r="E129" s="61"/>
      <c r="F129" s="61" t="str">
        <f t="shared" si="3"/>
        <v>100058451.057</v>
      </c>
    </row>
    <row r="130" spans="1:6" x14ac:dyDescent="0.2">
      <c r="A130" s="68">
        <v>10005845</v>
      </c>
      <c r="B130" s="128" t="s">
        <v>3993</v>
      </c>
      <c r="C130" s="131">
        <v>1</v>
      </c>
      <c r="D130" s="132" t="str">
        <f>+IF(A130&lt;&gt;A129,VLOOKUP(A130,Bricks!A:D,4,FALSE),"""")</f>
        <v>"</v>
      </c>
      <c r="E130" s="61"/>
      <c r="F130" s="61" t="str">
        <f t="shared" si="3"/>
        <v>100058451.058</v>
      </c>
    </row>
    <row r="131" spans="1:6" x14ac:dyDescent="0.2">
      <c r="A131" s="68">
        <v>10005845</v>
      </c>
      <c r="B131" s="128" t="s">
        <v>3994</v>
      </c>
      <c r="C131" s="131">
        <v>1</v>
      </c>
      <c r="D131" s="132" t="str">
        <f>+IF(A131&lt;&gt;A130,VLOOKUP(A131,Bricks!A:D,4,FALSE),"""")</f>
        <v>"</v>
      </c>
      <c r="E131" s="61"/>
      <c r="F131" s="61" t="str">
        <f t="shared" ref="F131:F162" si="4">+A131&amp;B131</f>
        <v>100058451.059</v>
      </c>
    </row>
    <row r="132" spans="1:6" x14ac:dyDescent="0.2">
      <c r="A132" s="68">
        <v>10005845</v>
      </c>
      <c r="B132" s="128" t="s">
        <v>3995</v>
      </c>
      <c r="C132" s="131">
        <v>1</v>
      </c>
      <c r="D132" s="132" t="str">
        <f>+IF(A132&lt;&gt;A131,VLOOKUP(A132,Bricks!A:D,4,FALSE),"""")</f>
        <v>"</v>
      </c>
      <c r="E132" s="61"/>
      <c r="F132" s="61" t="str">
        <f t="shared" si="4"/>
        <v>100058451.060</v>
      </c>
    </row>
    <row r="133" spans="1:6" x14ac:dyDescent="0.2">
      <c r="A133" s="68">
        <v>10005845</v>
      </c>
      <c r="B133" s="128" t="s">
        <v>3996</v>
      </c>
      <c r="C133" s="131">
        <v>1</v>
      </c>
      <c r="D133" s="132" t="str">
        <f>+IF(A133&lt;&gt;A132,VLOOKUP(A133,Bricks!A:D,4,FALSE),"""")</f>
        <v>"</v>
      </c>
      <c r="E133" s="61"/>
      <c r="F133" s="61" t="str">
        <f t="shared" si="4"/>
        <v>100058451.061</v>
      </c>
    </row>
    <row r="134" spans="1:6" x14ac:dyDescent="0.2">
      <c r="A134" s="68">
        <v>10005845</v>
      </c>
      <c r="B134" s="128" t="s">
        <v>3997</v>
      </c>
      <c r="C134" s="131">
        <v>1</v>
      </c>
      <c r="D134" s="132" t="str">
        <f>+IF(A134&lt;&gt;A133,VLOOKUP(A134,Bricks!A:D,4,FALSE),"""")</f>
        <v>"</v>
      </c>
      <c r="E134" s="61"/>
      <c r="F134" s="61" t="str">
        <f t="shared" si="4"/>
        <v>100058451.062</v>
      </c>
    </row>
    <row r="135" spans="1:6" x14ac:dyDescent="0.2">
      <c r="A135" s="68">
        <v>10005845</v>
      </c>
      <c r="B135" s="128" t="s">
        <v>3998</v>
      </c>
      <c r="C135" s="131">
        <v>1</v>
      </c>
      <c r="D135" s="132" t="str">
        <f>+IF(A135&lt;&gt;A134,VLOOKUP(A135,Bricks!A:D,4,FALSE),"""")</f>
        <v>"</v>
      </c>
      <c r="E135" s="61"/>
      <c r="F135" s="61" t="str">
        <f t="shared" si="4"/>
        <v>100058451.063</v>
      </c>
    </row>
    <row r="136" spans="1:6" x14ac:dyDescent="0.2">
      <c r="A136" s="68">
        <v>10005845</v>
      </c>
      <c r="B136" s="128" t="s">
        <v>3999</v>
      </c>
      <c r="C136" s="131">
        <v>1</v>
      </c>
      <c r="D136" s="132" t="str">
        <f>+IF(A136&lt;&gt;A135,VLOOKUP(A136,Bricks!A:D,4,FALSE),"""")</f>
        <v>"</v>
      </c>
      <c r="E136" s="61"/>
      <c r="F136" s="61" t="str">
        <f t="shared" si="4"/>
        <v>100058451.064</v>
      </c>
    </row>
    <row r="137" spans="1:6" x14ac:dyDescent="0.2">
      <c r="A137" s="68">
        <v>10005845</v>
      </c>
      <c r="B137" s="128" t="s">
        <v>4000</v>
      </c>
      <c r="C137" s="131">
        <v>1</v>
      </c>
      <c r="D137" s="132" t="str">
        <f>+IF(A137&lt;&gt;A136,VLOOKUP(A137,Bricks!A:D,4,FALSE),"""")</f>
        <v>"</v>
      </c>
      <c r="E137" s="61"/>
      <c r="F137" s="61" t="str">
        <f t="shared" si="4"/>
        <v>100058451.065</v>
      </c>
    </row>
    <row r="138" spans="1:6" x14ac:dyDescent="0.2">
      <c r="A138" s="68">
        <v>10005845</v>
      </c>
      <c r="B138" s="128" t="s">
        <v>4001</v>
      </c>
      <c r="C138" s="131">
        <v>1</v>
      </c>
      <c r="D138" s="132" t="str">
        <f>+IF(A138&lt;&gt;A137,VLOOKUP(A138,Bricks!A:D,4,FALSE),"""")</f>
        <v>"</v>
      </c>
      <c r="E138" s="61"/>
      <c r="F138" s="61" t="str">
        <f t="shared" si="4"/>
        <v>100058451.066</v>
      </c>
    </row>
    <row r="139" spans="1:6" x14ac:dyDescent="0.2">
      <c r="A139" s="68">
        <v>10005845</v>
      </c>
      <c r="B139" s="128" t="s">
        <v>4002</v>
      </c>
      <c r="C139" s="131">
        <v>1</v>
      </c>
      <c r="D139" s="132" t="str">
        <f>+IF(A139&lt;&gt;A138,VLOOKUP(A139,Bricks!A:D,4,FALSE),"""")</f>
        <v>"</v>
      </c>
      <c r="E139" s="61"/>
      <c r="F139" s="61" t="str">
        <f t="shared" si="4"/>
        <v>100058451.067</v>
      </c>
    </row>
    <row r="140" spans="1:6" x14ac:dyDescent="0.2">
      <c r="A140" s="68">
        <v>10005845</v>
      </c>
      <c r="B140" s="128" t="s">
        <v>4003</v>
      </c>
      <c r="C140" s="131">
        <v>1</v>
      </c>
      <c r="D140" s="132" t="str">
        <f>+IF(A140&lt;&gt;A139,VLOOKUP(A140,Bricks!A:D,4,FALSE),"""")</f>
        <v>"</v>
      </c>
      <c r="E140" s="61"/>
      <c r="F140" s="61" t="str">
        <f t="shared" si="4"/>
        <v>100058452.001</v>
      </c>
    </row>
    <row r="141" spans="1:6" x14ac:dyDescent="0.2">
      <c r="A141" s="68">
        <v>10005845</v>
      </c>
      <c r="B141" s="128" t="s">
        <v>4004</v>
      </c>
      <c r="C141" s="131">
        <v>1</v>
      </c>
      <c r="D141" s="132" t="str">
        <f>+IF(A141&lt;&gt;A140,VLOOKUP(A141,Bricks!A:D,4,FALSE),"""")</f>
        <v>"</v>
      </c>
      <c r="E141" s="61"/>
      <c r="F141" s="61" t="str">
        <f t="shared" si="4"/>
        <v>100058452.002</v>
      </c>
    </row>
    <row r="142" spans="1:6" x14ac:dyDescent="0.2">
      <c r="A142" s="68">
        <v>10005845</v>
      </c>
      <c r="B142" s="128" t="s">
        <v>4005</v>
      </c>
      <c r="C142" s="131">
        <v>1</v>
      </c>
      <c r="D142" s="132" t="str">
        <f>+IF(A142&lt;&gt;A141,VLOOKUP(A142,Bricks!A:D,4,FALSE),"""")</f>
        <v>"</v>
      </c>
      <c r="E142" s="61"/>
      <c r="F142" s="61" t="str">
        <f t="shared" si="4"/>
        <v>100058452.003</v>
      </c>
    </row>
    <row r="143" spans="1:6" x14ac:dyDescent="0.2">
      <c r="A143" s="68">
        <v>10005845</v>
      </c>
      <c r="B143" s="128" t="s">
        <v>4006</v>
      </c>
      <c r="C143" s="131">
        <v>1</v>
      </c>
      <c r="D143" s="132" t="str">
        <f>+IF(A143&lt;&gt;A142,VLOOKUP(A143,Bricks!A:D,4,FALSE),"""")</f>
        <v>"</v>
      </c>
      <c r="E143" s="61"/>
      <c r="F143" s="61" t="str">
        <f t="shared" si="4"/>
        <v>100058452.004</v>
      </c>
    </row>
    <row r="144" spans="1:6" x14ac:dyDescent="0.2">
      <c r="A144" s="68">
        <v>10005845</v>
      </c>
      <c r="B144" s="128" t="s">
        <v>4007</v>
      </c>
      <c r="C144" s="131">
        <v>1</v>
      </c>
      <c r="D144" s="132" t="str">
        <f>+IF(A144&lt;&gt;A143,VLOOKUP(A144,Bricks!A:D,4,FALSE),"""")</f>
        <v>"</v>
      </c>
      <c r="E144" s="61"/>
      <c r="F144" s="61" t="str">
        <f t="shared" si="4"/>
        <v>100058452.005</v>
      </c>
    </row>
    <row r="145" spans="1:6" x14ac:dyDescent="0.2">
      <c r="A145" s="68">
        <v>10005845</v>
      </c>
      <c r="B145" s="128" t="s">
        <v>4008</v>
      </c>
      <c r="C145" s="131">
        <v>1</v>
      </c>
      <c r="D145" s="132" t="str">
        <f>+IF(A145&lt;&gt;A144,VLOOKUP(A145,Bricks!A:D,4,FALSE),"""")</f>
        <v>"</v>
      </c>
      <c r="E145" s="61"/>
      <c r="F145" s="61" t="str">
        <f t="shared" si="4"/>
        <v>100058452.006</v>
      </c>
    </row>
    <row r="146" spans="1:6" x14ac:dyDescent="0.2">
      <c r="A146" s="68">
        <v>10005845</v>
      </c>
      <c r="B146" s="128" t="s">
        <v>4009</v>
      </c>
      <c r="C146" s="131">
        <v>1</v>
      </c>
      <c r="D146" s="132" t="str">
        <f>+IF(A146&lt;&gt;A145,VLOOKUP(A146,Bricks!A:D,4,FALSE),"""")</f>
        <v>"</v>
      </c>
      <c r="E146" s="61"/>
      <c r="F146" s="61" t="str">
        <f t="shared" si="4"/>
        <v>100058452.007</v>
      </c>
    </row>
    <row r="147" spans="1:6" x14ac:dyDescent="0.2">
      <c r="A147" s="68">
        <v>10005845</v>
      </c>
      <c r="B147" s="128" t="s">
        <v>4010</v>
      </c>
      <c r="C147" s="131">
        <v>1</v>
      </c>
      <c r="D147" s="132" t="str">
        <f>+IF(A147&lt;&gt;A146,VLOOKUP(A147,Bricks!A:D,4,FALSE),"""")</f>
        <v>"</v>
      </c>
      <c r="E147" s="61"/>
      <c r="F147" s="61" t="str">
        <f t="shared" si="4"/>
        <v>100058452.008</v>
      </c>
    </row>
    <row r="148" spans="1:6" x14ac:dyDescent="0.2">
      <c r="A148" s="68">
        <v>10005845</v>
      </c>
      <c r="B148" s="128" t="s">
        <v>4011</v>
      </c>
      <c r="C148" s="131">
        <v>1</v>
      </c>
      <c r="D148" s="132" t="str">
        <f>+IF(A148&lt;&gt;A147,VLOOKUP(A148,Bricks!A:D,4,FALSE),"""")</f>
        <v>"</v>
      </c>
      <c r="E148" s="61"/>
      <c r="F148" s="61" t="str">
        <f t="shared" si="4"/>
        <v>100058452.009</v>
      </c>
    </row>
    <row r="149" spans="1:6" x14ac:dyDescent="0.2">
      <c r="A149" s="68">
        <v>10005845</v>
      </c>
      <c r="B149" s="128" t="s">
        <v>4012</v>
      </c>
      <c r="C149" s="131">
        <v>1</v>
      </c>
      <c r="D149" s="132" t="str">
        <f>+IF(A149&lt;&gt;A148,VLOOKUP(A149,Bricks!A:D,4,FALSE),"""")</f>
        <v>"</v>
      </c>
      <c r="E149" s="61"/>
      <c r="F149" s="61" t="str">
        <f t="shared" si="4"/>
        <v>100058452.010</v>
      </c>
    </row>
    <row r="150" spans="1:6" x14ac:dyDescent="0.2">
      <c r="A150" s="68">
        <v>10005845</v>
      </c>
      <c r="B150" s="128" t="s">
        <v>4013</v>
      </c>
      <c r="C150" s="131">
        <v>1</v>
      </c>
      <c r="D150" s="132" t="str">
        <f>+IF(A150&lt;&gt;A149,VLOOKUP(A150,Bricks!A:D,4,FALSE),"""")</f>
        <v>"</v>
      </c>
      <c r="E150" s="61"/>
      <c r="F150" s="61" t="str">
        <f t="shared" si="4"/>
        <v>100058452.011</v>
      </c>
    </row>
    <row r="151" spans="1:6" x14ac:dyDescent="0.2">
      <c r="A151" s="68">
        <v>10005845</v>
      </c>
      <c r="B151" s="128" t="s">
        <v>4014</v>
      </c>
      <c r="C151" s="131">
        <v>1</v>
      </c>
      <c r="D151" s="132" t="str">
        <f>+IF(A151&lt;&gt;A150,VLOOKUP(A151,Bricks!A:D,4,FALSE),"""")</f>
        <v>"</v>
      </c>
      <c r="E151" s="61"/>
      <c r="F151" s="61" t="str">
        <f t="shared" si="4"/>
        <v>100058452.012</v>
      </c>
    </row>
    <row r="152" spans="1:6" x14ac:dyDescent="0.2">
      <c r="A152" s="68">
        <v>10005845</v>
      </c>
      <c r="B152" s="128" t="s">
        <v>4015</v>
      </c>
      <c r="C152" s="131">
        <v>1</v>
      </c>
      <c r="D152" s="132" t="str">
        <f>+IF(A152&lt;&gt;A151,VLOOKUP(A152,Bricks!A:D,4,FALSE),"""")</f>
        <v>"</v>
      </c>
      <c r="E152" s="61"/>
      <c r="F152" s="61" t="str">
        <f t="shared" si="4"/>
        <v>100058452.013</v>
      </c>
    </row>
    <row r="153" spans="1:6" x14ac:dyDescent="0.2">
      <c r="A153" s="68">
        <v>10005845</v>
      </c>
      <c r="B153" s="128" t="s">
        <v>4016</v>
      </c>
      <c r="C153" s="131">
        <v>1</v>
      </c>
      <c r="D153" s="132" t="str">
        <f>+IF(A153&lt;&gt;A152,VLOOKUP(A153,Bricks!A:D,4,FALSE),"""")</f>
        <v>"</v>
      </c>
      <c r="E153" s="61"/>
      <c r="F153" s="61" t="str">
        <f t="shared" si="4"/>
        <v>100058452.014</v>
      </c>
    </row>
    <row r="154" spans="1:6" x14ac:dyDescent="0.2">
      <c r="A154" s="68">
        <v>10005845</v>
      </c>
      <c r="B154" s="128" t="s">
        <v>4017</v>
      </c>
      <c r="C154" s="131">
        <v>1</v>
      </c>
      <c r="D154" s="132" t="str">
        <f>+IF(A154&lt;&gt;A153,VLOOKUP(A154,Bricks!A:D,4,FALSE),"""")</f>
        <v>"</v>
      </c>
      <c r="E154" s="61"/>
      <c r="F154" s="61" t="str">
        <f t="shared" si="4"/>
        <v>100058452.021</v>
      </c>
    </row>
    <row r="155" spans="1:6" x14ac:dyDescent="0.2">
      <c r="A155" s="68">
        <v>10005845</v>
      </c>
      <c r="B155" s="128" t="s">
        <v>4018</v>
      </c>
      <c r="C155" s="131">
        <v>1</v>
      </c>
      <c r="D155" s="132" t="str">
        <f>+IF(A155&lt;&gt;A154,VLOOKUP(A155,Bricks!A:D,4,FALSE),"""")</f>
        <v>"</v>
      </c>
      <c r="E155" s="61"/>
      <c r="F155" s="61" t="str">
        <f t="shared" si="4"/>
        <v>100058452.022</v>
      </c>
    </row>
    <row r="156" spans="1:6" x14ac:dyDescent="0.2">
      <c r="A156" s="68">
        <v>10005845</v>
      </c>
      <c r="B156" s="128" t="s">
        <v>4019</v>
      </c>
      <c r="C156" s="131">
        <v>1</v>
      </c>
      <c r="D156" s="132" t="str">
        <f>+IF(A156&lt;&gt;A155,VLOOKUP(A156,Bricks!A:D,4,FALSE),"""")</f>
        <v>"</v>
      </c>
      <c r="E156" s="61"/>
      <c r="F156" s="61" t="str">
        <f t="shared" si="4"/>
        <v>100058452.023</v>
      </c>
    </row>
    <row r="157" spans="1:6" x14ac:dyDescent="0.2">
      <c r="A157" s="68">
        <v>10005845</v>
      </c>
      <c r="B157" s="128" t="s">
        <v>4020</v>
      </c>
      <c r="C157" s="131">
        <v>1</v>
      </c>
      <c r="D157" s="132" t="str">
        <f>+IF(A157&lt;&gt;A156,VLOOKUP(A157,Bricks!A:D,4,FALSE),"""")</f>
        <v>"</v>
      </c>
      <c r="E157" s="61"/>
      <c r="F157" s="61" t="str">
        <f t="shared" si="4"/>
        <v>100058452.024</v>
      </c>
    </row>
    <row r="158" spans="1:6" x14ac:dyDescent="0.2">
      <c r="A158" s="68">
        <v>10005845</v>
      </c>
      <c r="B158" s="128" t="s">
        <v>4021</v>
      </c>
      <c r="C158" s="131">
        <v>1</v>
      </c>
      <c r="D158" s="132" t="str">
        <f>+IF(A158&lt;&gt;A157,VLOOKUP(A158,Bricks!A:D,4,FALSE),"""")</f>
        <v>"</v>
      </c>
      <c r="E158" s="61"/>
      <c r="F158" s="61" t="str">
        <f t="shared" si="4"/>
        <v>100058452.025</v>
      </c>
    </row>
    <row r="159" spans="1:6" x14ac:dyDescent="0.2">
      <c r="A159" s="68">
        <v>10005845</v>
      </c>
      <c r="B159" s="128" t="s">
        <v>4022</v>
      </c>
      <c r="C159" s="131">
        <v>1</v>
      </c>
      <c r="D159" s="132" t="str">
        <f>+IF(A159&lt;&gt;A158,VLOOKUP(A159,Bricks!A:D,4,FALSE),"""")</f>
        <v>"</v>
      </c>
      <c r="E159" s="61"/>
      <c r="F159" s="61" t="str">
        <f t="shared" si="4"/>
        <v>100058452.026</v>
      </c>
    </row>
    <row r="160" spans="1:6" x14ac:dyDescent="0.2">
      <c r="A160" s="68">
        <v>10005845</v>
      </c>
      <c r="B160" s="136" t="s">
        <v>4023</v>
      </c>
      <c r="C160" s="131">
        <v>1</v>
      </c>
      <c r="D160" s="132" t="str">
        <f>+IF(A160&lt;&gt;A159,VLOOKUP(A160,Bricks!A:D,4,FALSE),"""")</f>
        <v>"</v>
      </c>
      <c r="E160" s="61"/>
      <c r="F160" s="61" t="str">
        <f t="shared" si="4"/>
        <v>100058452.027</v>
      </c>
    </row>
    <row r="161" spans="1:6" x14ac:dyDescent="0.2">
      <c r="A161" s="68">
        <v>10005845</v>
      </c>
      <c r="B161" s="137" t="s">
        <v>4024</v>
      </c>
      <c r="C161" s="131">
        <v>1</v>
      </c>
      <c r="D161" s="132" t="str">
        <f>+IF(A161&lt;&gt;A160,VLOOKUP(A161,Bricks!A:D,4,FALSE),"""")</f>
        <v>"</v>
      </c>
      <c r="E161" s="61"/>
      <c r="F161" s="61" t="str">
        <f t="shared" si="4"/>
        <v>100058452.028</v>
      </c>
    </row>
    <row r="162" spans="1:6" x14ac:dyDescent="0.2">
      <c r="A162" s="68">
        <v>10005845</v>
      </c>
      <c r="B162" s="128" t="s">
        <v>4025</v>
      </c>
      <c r="C162" s="131">
        <v>1</v>
      </c>
      <c r="D162" s="132" t="str">
        <f>+IF(A162&lt;&gt;A161,VLOOKUP(A162,Bricks!A:D,4,FALSE),"""")</f>
        <v>"</v>
      </c>
      <c r="E162" s="61"/>
      <c r="F162" s="61" t="str">
        <f t="shared" si="4"/>
        <v>100058452.029</v>
      </c>
    </row>
    <row r="163" spans="1:6" x14ac:dyDescent="0.2">
      <c r="A163" s="68">
        <v>10005845</v>
      </c>
      <c r="B163" s="128" t="s">
        <v>4026</v>
      </c>
      <c r="C163" s="131">
        <v>1</v>
      </c>
      <c r="D163" s="132" t="str">
        <f>+IF(A163&lt;&gt;A162,VLOOKUP(A163,Bricks!A:D,4,FALSE),"""")</f>
        <v>"</v>
      </c>
      <c r="E163" s="61"/>
      <c r="F163" s="61" t="str">
        <f>+A163&amp;B163</f>
        <v>100058452.030</v>
      </c>
    </row>
    <row r="164" spans="1:6" x14ac:dyDescent="0.2">
      <c r="B164" s="138"/>
    </row>
    <row r="165" spans="1:6" x14ac:dyDescent="0.2">
      <c r="B165" s="138"/>
    </row>
    <row r="166" spans="1:6" x14ac:dyDescent="0.2">
      <c r="B166" s="138"/>
    </row>
    <row r="167" spans="1:6" x14ac:dyDescent="0.2">
      <c r="B167" s="138"/>
    </row>
    <row r="168" spans="1:6" x14ac:dyDescent="0.2">
      <c r="B168" s="138"/>
    </row>
    <row r="169" spans="1:6" x14ac:dyDescent="0.2">
      <c r="B169" s="138"/>
    </row>
    <row r="170" spans="1:6" x14ac:dyDescent="0.2">
      <c r="B170" s="138"/>
    </row>
    <row r="171" spans="1:6" x14ac:dyDescent="0.2">
      <c r="B171" s="138"/>
    </row>
    <row r="172" spans="1:6" x14ac:dyDescent="0.2">
      <c r="B172" s="138"/>
    </row>
    <row r="173" spans="1:6" x14ac:dyDescent="0.2">
      <c r="B173" s="138"/>
    </row>
    <row r="174" spans="1:6" x14ac:dyDescent="0.2">
      <c r="B174" s="138"/>
    </row>
    <row r="175" spans="1:6" x14ac:dyDescent="0.2">
      <c r="B175" s="138"/>
    </row>
    <row r="176" spans="1:6" x14ac:dyDescent="0.2">
      <c r="B176" s="138"/>
    </row>
    <row r="177" spans="2:2" x14ac:dyDescent="0.2">
      <c r="B177" s="138"/>
    </row>
    <row r="178" spans="2:2" x14ac:dyDescent="0.2">
      <c r="B178" s="138"/>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159" customWidth="1"/>
    <col min="2" max="2" width="13.5703125" style="159" bestFit="1" customWidth="1"/>
    <col min="3" max="8" width="34.42578125" style="159" customWidth="1"/>
    <col min="9" max="9" width="13.7109375" style="159" customWidth="1"/>
    <col min="10" max="11" width="34.42578125" style="159" customWidth="1"/>
    <col min="12" max="12" width="13.7109375" style="159" customWidth="1"/>
    <col min="13" max="14" width="34.42578125" style="159" customWidth="1"/>
    <col min="15" max="15" width="13.7109375" style="159" customWidth="1"/>
    <col min="16" max="17" width="34.42578125" style="159" customWidth="1"/>
    <col min="18" max="16384" width="9.140625" style="34" hidden="1"/>
  </cols>
  <sheetData>
    <row r="1" spans="1:28" ht="45" customHeight="1" x14ac:dyDescent="0.25">
      <c r="A1" s="141"/>
      <c r="B1" s="142"/>
      <c r="C1" s="143"/>
      <c r="D1" s="144" t="s">
        <v>97</v>
      </c>
      <c r="E1" s="143"/>
      <c r="F1" s="145"/>
      <c r="G1" s="146"/>
      <c r="H1" s="146"/>
      <c r="I1" s="143"/>
      <c r="J1" s="144"/>
      <c r="K1" s="144"/>
      <c r="L1" s="144"/>
      <c r="M1" s="144"/>
      <c r="N1" s="143"/>
      <c r="O1" s="143"/>
      <c r="P1" s="143"/>
      <c r="Q1" s="143"/>
    </row>
    <row r="2" spans="1:28" ht="45" customHeight="1" x14ac:dyDescent="0.3">
      <c r="A2" s="141"/>
      <c r="B2" s="142"/>
      <c r="C2" s="143"/>
      <c r="D2" s="109" t="s">
        <v>4027</v>
      </c>
      <c r="E2" s="143"/>
      <c r="F2" s="145"/>
      <c r="G2" s="146"/>
      <c r="H2" s="146"/>
      <c r="I2" s="143"/>
      <c r="J2" s="144"/>
      <c r="K2" s="144"/>
      <c r="L2" s="144"/>
      <c r="M2" s="144"/>
      <c r="N2" s="143"/>
      <c r="O2" s="143"/>
      <c r="P2" s="143"/>
      <c r="Q2" s="143"/>
    </row>
    <row r="3" spans="1:28" s="40" customFormat="1" ht="6" customHeight="1" thickBot="1" x14ac:dyDescent="0.3">
      <c r="A3" s="147"/>
      <c r="B3" s="148"/>
      <c r="C3" s="148"/>
      <c r="D3" s="148"/>
      <c r="E3" s="148"/>
      <c r="F3" s="148"/>
      <c r="G3" s="148"/>
      <c r="H3" s="148"/>
      <c r="I3" s="148"/>
      <c r="J3" s="148"/>
      <c r="K3" s="148"/>
      <c r="L3" s="149"/>
      <c r="M3" s="150"/>
      <c r="N3" s="148"/>
      <c r="O3" s="148"/>
      <c r="P3" s="151"/>
      <c r="Q3" s="152"/>
      <c r="R3" s="38"/>
      <c r="S3" s="35"/>
      <c r="T3" s="38"/>
      <c r="U3" s="38"/>
      <c r="V3" s="35"/>
      <c r="W3" s="35"/>
      <c r="X3" s="36"/>
      <c r="Y3" s="36"/>
      <c r="Z3" s="37"/>
      <c r="AA3" s="39"/>
      <c r="AB3" s="39"/>
    </row>
    <row r="4" spans="1:28" s="41" customFormat="1" ht="30" x14ac:dyDescent="0.25">
      <c r="A4" s="153" t="s">
        <v>4028</v>
      </c>
      <c r="B4" s="154" t="s">
        <v>4029</v>
      </c>
      <c r="C4" s="154" t="s">
        <v>4030</v>
      </c>
      <c r="D4" s="154" t="s">
        <v>4031</v>
      </c>
      <c r="E4" s="154" t="s">
        <v>4032</v>
      </c>
      <c r="F4" s="155" t="s">
        <v>4033</v>
      </c>
      <c r="G4" s="154" t="s">
        <v>4034</v>
      </c>
      <c r="H4" s="154" t="s">
        <v>4035</v>
      </c>
      <c r="I4" s="155" t="s">
        <v>4036</v>
      </c>
      <c r="J4" s="154" t="s">
        <v>4037</v>
      </c>
      <c r="K4" s="154" t="s">
        <v>4038</v>
      </c>
      <c r="L4" s="156" t="s">
        <v>4039</v>
      </c>
      <c r="M4" s="156" t="s">
        <v>4040</v>
      </c>
      <c r="N4" s="156" t="s">
        <v>4041</v>
      </c>
      <c r="O4" s="156" t="s">
        <v>4042</v>
      </c>
      <c r="P4" s="156" t="s">
        <v>4043</v>
      </c>
      <c r="Q4" s="156" t="s">
        <v>4044</v>
      </c>
    </row>
    <row r="5" spans="1:28" ht="15.75" customHeight="1" x14ac:dyDescent="0.25">
      <c r="A5" s="157">
        <v>10000458</v>
      </c>
      <c r="B5" s="121" t="s">
        <v>128</v>
      </c>
      <c r="C5" s="121" t="s">
        <v>4045</v>
      </c>
      <c r="D5" s="121" t="s">
        <v>4046</v>
      </c>
      <c r="E5" s="121" t="s">
        <v>4047</v>
      </c>
      <c r="F5" s="121" t="s">
        <v>4048</v>
      </c>
      <c r="G5" s="121" t="s">
        <v>4049</v>
      </c>
      <c r="H5" s="121" t="s">
        <v>4050</v>
      </c>
      <c r="I5" s="121">
        <v>51000000</v>
      </c>
      <c r="J5" s="121" t="s">
        <v>4051</v>
      </c>
      <c r="K5" s="121" t="s">
        <v>4052</v>
      </c>
      <c r="L5" s="121">
        <v>51100000</v>
      </c>
      <c r="M5" s="121" t="s">
        <v>4053</v>
      </c>
      <c r="N5" s="121" t="s">
        <v>4054</v>
      </c>
      <c r="O5" s="121">
        <v>51101500</v>
      </c>
      <c r="P5" s="121" t="s">
        <v>4055</v>
      </c>
      <c r="Q5" s="121" t="s">
        <v>4056</v>
      </c>
    </row>
    <row r="6" spans="1:28" ht="15.75" customHeight="1" x14ac:dyDescent="0.25">
      <c r="A6" s="157">
        <v>10000570</v>
      </c>
      <c r="B6" s="121" t="s">
        <v>128</v>
      </c>
      <c r="C6" s="121" t="s">
        <v>4057</v>
      </c>
      <c r="D6" s="121" t="s">
        <v>4058</v>
      </c>
      <c r="E6" s="121" t="s">
        <v>4059</v>
      </c>
      <c r="F6" s="121" t="s">
        <v>4060</v>
      </c>
      <c r="G6" s="121" t="s">
        <v>4061</v>
      </c>
      <c r="H6" s="121" t="s">
        <v>4062</v>
      </c>
      <c r="I6" s="121">
        <v>51000000</v>
      </c>
      <c r="J6" s="121" t="s">
        <v>4051</v>
      </c>
      <c r="K6" s="121" t="s">
        <v>4052</v>
      </c>
      <c r="L6" s="121">
        <v>51100000</v>
      </c>
      <c r="M6" s="121" t="s">
        <v>4053</v>
      </c>
      <c r="N6" s="121" t="s">
        <v>4054</v>
      </c>
      <c r="O6" s="121">
        <v>51101500</v>
      </c>
      <c r="P6" s="121" t="s">
        <v>4055</v>
      </c>
      <c r="Q6" s="121" t="s">
        <v>4056</v>
      </c>
    </row>
    <row r="7" spans="1:28" ht="15.75" customHeight="1" x14ac:dyDescent="0.25">
      <c r="A7" s="157">
        <v>10000686</v>
      </c>
      <c r="B7" s="121" t="s">
        <v>128</v>
      </c>
      <c r="C7" s="121" t="s">
        <v>4063</v>
      </c>
      <c r="D7" s="121" t="s">
        <v>4064</v>
      </c>
      <c r="E7" s="121" t="s">
        <v>4065</v>
      </c>
      <c r="F7" s="121" t="s">
        <v>4066</v>
      </c>
      <c r="G7" s="121" t="s">
        <v>4067</v>
      </c>
      <c r="H7" s="121" t="s">
        <v>4068</v>
      </c>
      <c r="I7" s="121">
        <v>51000000</v>
      </c>
      <c r="J7" s="121" t="s">
        <v>4051</v>
      </c>
      <c r="K7" s="121" t="s">
        <v>4052</v>
      </c>
      <c r="L7" s="121">
        <v>51100000</v>
      </c>
      <c r="M7" s="121" t="s">
        <v>4053</v>
      </c>
      <c r="N7" s="121" t="s">
        <v>4054</v>
      </c>
      <c r="O7" s="121">
        <v>51101500</v>
      </c>
      <c r="P7" s="121" t="s">
        <v>4055</v>
      </c>
      <c r="Q7" s="121" t="s">
        <v>4056</v>
      </c>
    </row>
    <row r="8" spans="1:28" ht="15.75" customHeight="1" x14ac:dyDescent="0.25">
      <c r="A8" s="157">
        <v>10000915</v>
      </c>
      <c r="B8" s="121" t="s">
        <v>128</v>
      </c>
      <c r="C8" s="121" t="s">
        <v>4069</v>
      </c>
      <c r="D8" s="121" t="s">
        <v>4070</v>
      </c>
      <c r="E8" s="121" t="s">
        <v>4071</v>
      </c>
      <c r="F8" s="121" t="s">
        <v>4072</v>
      </c>
      <c r="G8" s="121" t="s">
        <v>4073</v>
      </c>
      <c r="H8" s="121" t="s">
        <v>4074</v>
      </c>
      <c r="I8" s="121">
        <v>51000000</v>
      </c>
      <c r="J8" s="121" t="s">
        <v>4051</v>
      </c>
      <c r="K8" s="121" t="s">
        <v>4052</v>
      </c>
      <c r="L8" s="121">
        <v>51100000</v>
      </c>
      <c r="M8" s="121" t="s">
        <v>4053</v>
      </c>
      <c r="N8" s="121" t="s">
        <v>4054</v>
      </c>
      <c r="O8" s="121">
        <v>51101500</v>
      </c>
      <c r="P8" s="121" t="s">
        <v>4055</v>
      </c>
      <c r="Q8" s="121" t="s">
        <v>4056</v>
      </c>
    </row>
    <row r="9" spans="1:28" ht="15.75" customHeight="1" x14ac:dyDescent="0.25">
      <c r="A9" s="157">
        <v>10000456</v>
      </c>
      <c r="B9" s="121" t="s">
        <v>128</v>
      </c>
      <c r="C9" s="121" t="s">
        <v>4075</v>
      </c>
      <c r="D9" s="121" t="s">
        <v>4076</v>
      </c>
      <c r="E9" s="121" t="s">
        <v>4077</v>
      </c>
      <c r="F9" s="121" t="s">
        <v>4078</v>
      </c>
      <c r="G9" s="121" t="s">
        <v>4079</v>
      </c>
      <c r="H9" s="121" t="s">
        <v>4080</v>
      </c>
      <c r="I9" s="121">
        <v>51000000</v>
      </c>
      <c r="J9" s="121" t="s">
        <v>4051</v>
      </c>
      <c r="K9" s="121" t="s">
        <v>4052</v>
      </c>
      <c r="L9" s="121">
        <v>51100000</v>
      </c>
      <c r="M9" s="121" t="s">
        <v>4053</v>
      </c>
      <c r="N9" s="121" t="s">
        <v>4054</v>
      </c>
      <c r="O9" s="121">
        <v>51101600</v>
      </c>
      <c r="P9" s="121" t="s">
        <v>4075</v>
      </c>
      <c r="Q9" s="121" t="s">
        <v>4076</v>
      </c>
    </row>
    <row r="10" spans="1:28" ht="15.75" customHeight="1" x14ac:dyDescent="0.25">
      <c r="A10" s="157">
        <v>10000457</v>
      </c>
      <c r="B10" s="121" t="s">
        <v>128</v>
      </c>
      <c r="C10" s="121" t="s">
        <v>4081</v>
      </c>
      <c r="D10" s="121" t="s">
        <v>4082</v>
      </c>
      <c r="E10" s="121" t="s">
        <v>4083</v>
      </c>
      <c r="F10" s="121" t="s">
        <v>4084</v>
      </c>
      <c r="G10" s="121" t="s">
        <v>4085</v>
      </c>
      <c r="H10" s="121" t="s">
        <v>4086</v>
      </c>
      <c r="I10" s="121">
        <v>51000000</v>
      </c>
      <c r="J10" s="121" t="s">
        <v>4051</v>
      </c>
      <c r="K10" s="121" t="s">
        <v>4052</v>
      </c>
      <c r="L10" s="121">
        <v>51100000</v>
      </c>
      <c r="M10" s="121" t="s">
        <v>4053</v>
      </c>
      <c r="N10" s="121" t="s">
        <v>4054</v>
      </c>
      <c r="O10" s="121">
        <v>51101600</v>
      </c>
      <c r="P10" s="121" t="s">
        <v>4075</v>
      </c>
      <c r="Q10" s="121" t="s">
        <v>4076</v>
      </c>
    </row>
    <row r="11" spans="1:28" ht="15.75" customHeight="1" x14ac:dyDescent="0.25">
      <c r="A11" s="157">
        <v>10000681</v>
      </c>
      <c r="B11" s="121" t="s">
        <v>128</v>
      </c>
      <c r="C11" s="121" t="s">
        <v>4087</v>
      </c>
      <c r="D11" s="121" t="s">
        <v>4088</v>
      </c>
      <c r="E11" s="121" t="s">
        <v>4089</v>
      </c>
      <c r="F11" s="121" t="s">
        <v>4090</v>
      </c>
      <c r="G11" s="121" t="s">
        <v>4091</v>
      </c>
      <c r="H11" s="121" t="s">
        <v>4092</v>
      </c>
      <c r="I11" s="121">
        <v>51000000</v>
      </c>
      <c r="J11" s="121" t="s">
        <v>4051</v>
      </c>
      <c r="K11" s="121" t="s">
        <v>4052</v>
      </c>
      <c r="L11" s="121">
        <v>51100000</v>
      </c>
      <c r="M11" s="121" t="s">
        <v>4053</v>
      </c>
      <c r="N11" s="121" t="s">
        <v>4054</v>
      </c>
      <c r="O11" s="121">
        <v>51101600</v>
      </c>
      <c r="P11" s="121" t="s">
        <v>4075</v>
      </c>
      <c r="Q11" s="121" t="s">
        <v>4076</v>
      </c>
    </row>
    <row r="12" spans="1:28" ht="15.75" customHeight="1" x14ac:dyDescent="0.25">
      <c r="A12" s="157">
        <v>10000912</v>
      </c>
      <c r="B12" s="121" t="s">
        <v>128</v>
      </c>
      <c r="C12" s="121" t="s">
        <v>4093</v>
      </c>
      <c r="D12" s="121" t="s">
        <v>4094</v>
      </c>
      <c r="E12" s="121" t="s">
        <v>4095</v>
      </c>
      <c r="F12" s="121" t="s">
        <v>4096</v>
      </c>
      <c r="G12" s="121" t="s">
        <v>4097</v>
      </c>
      <c r="H12" s="121" t="s">
        <v>4098</v>
      </c>
      <c r="I12" s="121">
        <v>51000000</v>
      </c>
      <c r="J12" s="121" t="s">
        <v>4051</v>
      </c>
      <c r="K12" s="121" t="s">
        <v>4052</v>
      </c>
      <c r="L12" s="121">
        <v>51100000</v>
      </c>
      <c r="M12" s="121" t="s">
        <v>4053</v>
      </c>
      <c r="N12" s="121" t="s">
        <v>4054</v>
      </c>
      <c r="O12" s="121">
        <v>51101600</v>
      </c>
      <c r="P12" s="121" t="s">
        <v>4075</v>
      </c>
      <c r="Q12" s="121" t="s">
        <v>4076</v>
      </c>
    </row>
    <row r="13" spans="1:28" ht="15.75" customHeight="1" x14ac:dyDescent="0.25">
      <c r="A13" s="157">
        <v>10000922</v>
      </c>
      <c r="B13" s="121" t="s">
        <v>128</v>
      </c>
      <c r="C13" s="121" t="s">
        <v>4099</v>
      </c>
      <c r="D13" s="121" t="s">
        <v>4100</v>
      </c>
      <c r="E13" s="121" t="s">
        <v>4101</v>
      </c>
      <c r="F13" s="121" t="s">
        <v>4102</v>
      </c>
      <c r="G13" s="121" t="s">
        <v>4103</v>
      </c>
      <c r="H13" s="121" t="s">
        <v>4104</v>
      </c>
      <c r="I13" s="121">
        <v>51000000</v>
      </c>
      <c r="J13" s="121" t="s">
        <v>4051</v>
      </c>
      <c r="K13" s="121" t="s">
        <v>4052</v>
      </c>
      <c r="L13" s="121">
        <v>51100000</v>
      </c>
      <c r="M13" s="121" t="s">
        <v>4053</v>
      </c>
      <c r="N13" s="121" t="s">
        <v>4054</v>
      </c>
      <c r="O13" s="121">
        <v>51101600</v>
      </c>
      <c r="P13" s="121" t="s">
        <v>4075</v>
      </c>
      <c r="Q13" s="121" t="s">
        <v>4076</v>
      </c>
    </row>
    <row r="14" spans="1:28" ht="15.75" customHeight="1" x14ac:dyDescent="0.25">
      <c r="A14" s="157">
        <v>10000448</v>
      </c>
      <c r="B14" s="121" t="s">
        <v>128</v>
      </c>
      <c r="C14" s="121" t="s">
        <v>4105</v>
      </c>
      <c r="D14" s="121" t="s">
        <v>4106</v>
      </c>
      <c r="E14" s="121" t="s">
        <v>4107</v>
      </c>
      <c r="F14" s="121" t="s">
        <v>4108</v>
      </c>
      <c r="G14" s="121" t="s">
        <v>4109</v>
      </c>
      <c r="H14" s="121" t="s">
        <v>4110</v>
      </c>
      <c r="I14" s="121">
        <v>51000000</v>
      </c>
      <c r="J14" s="121" t="s">
        <v>4051</v>
      </c>
      <c r="K14" s="121" t="s">
        <v>4052</v>
      </c>
      <c r="L14" s="121">
        <v>51100000</v>
      </c>
      <c r="M14" s="121" t="s">
        <v>4053</v>
      </c>
      <c r="N14" s="121" t="s">
        <v>4054</v>
      </c>
      <c r="O14" s="121">
        <v>51101700</v>
      </c>
      <c r="P14" s="121" t="s">
        <v>4111</v>
      </c>
      <c r="Q14" s="121" t="s">
        <v>4112</v>
      </c>
    </row>
    <row r="15" spans="1:28" ht="15.75" customHeight="1" x14ac:dyDescent="0.25">
      <c r="A15" s="157">
        <v>10000449</v>
      </c>
      <c r="B15" s="121" t="s">
        <v>128</v>
      </c>
      <c r="C15" s="121" t="s">
        <v>4113</v>
      </c>
      <c r="D15" s="121" t="s">
        <v>4114</v>
      </c>
      <c r="E15" s="121" t="s">
        <v>4115</v>
      </c>
      <c r="F15" s="121" t="s">
        <v>4116</v>
      </c>
      <c r="G15" s="121" t="s">
        <v>4117</v>
      </c>
      <c r="H15" s="121" t="s">
        <v>4118</v>
      </c>
      <c r="I15" s="121">
        <v>51000000</v>
      </c>
      <c r="J15" s="121" t="s">
        <v>4051</v>
      </c>
      <c r="K15" s="121" t="s">
        <v>4052</v>
      </c>
      <c r="L15" s="121">
        <v>51100000</v>
      </c>
      <c r="M15" s="121" t="s">
        <v>4053</v>
      </c>
      <c r="N15" s="121" t="s">
        <v>4054</v>
      </c>
      <c r="O15" s="121">
        <v>51101700</v>
      </c>
      <c r="P15" s="121" t="s">
        <v>4111</v>
      </c>
      <c r="Q15" s="121" t="s">
        <v>4112</v>
      </c>
    </row>
    <row r="16" spans="1:28" ht="15.75" customHeight="1" x14ac:dyDescent="0.25">
      <c r="A16" s="157">
        <v>10000450</v>
      </c>
      <c r="B16" s="121" t="s">
        <v>128</v>
      </c>
      <c r="C16" s="121" t="s">
        <v>4119</v>
      </c>
      <c r="D16" s="121" t="s">
        <v>4120</v>
      </c>
      <c r="E16" s="121" t="s">
        <v>4121</v>
      </c>
      <c r="F16" s="121" t="s">
        <v>4122</v>
      </c>
      <c r="G16" s="121" t="s">
        <v>4123</v>
      </c>
      <c r="H16" s="121" t="s">
        <v>4124</v>
      </c>
      <c r="I16" s="121">
        <v>51000000</v>
      </c>
      <c r="J16" s="121" t="s">
        <v>4051</v>
      </c>
      <c r="K16" s="121" t="s">
        <v>4052</v>
      </c>
      <c r="L16" s="121">
        <v>51100000</v>
      </c>
      <c r="M16" s="121" t="s">
        <v>4053</v>
      </c>
      <c r="N16" s="121" t="s">
        <v>4054</v>
      </c>
      <c r="O16" s="121">
        <v>51101700</v>
      </c>
      <c r="P16" s="121" t="s">
        <v>4111</v>
      </c>
      <c r="Q16" s="121" t="s">
        <v>4112</v>
      </c>
    </row>
    <row r="17" spans="1:17" ht="15.75" customHeight="1" x14ac:dyDescent="0.25">
      <c r="A17" s="157">
        <v>10000451</v>
      </c>
      <c r="B17" s="121" t="s">
        <v>128</v>
      </c>
      <c r="C17" s="121" t="s">
        <v>4125</v>
      </c>
      <c r="D17" s="121" t="s">
        <v>4126</v>
      </c>
      <c r="E17" s="121" t="s">
        <v>4127</v>
      </c>
      <c r="F17" s="121" t="s">
        <v>4128</v>
      </c>
      <c r="G17" s="121" t="s">
        <v>4129</v>
      </c>
      <c r="H17" s="121" t="s">
        <v>4130</v>
      </c>
      <c r="I17" s="121">
        <v>51000000</v>
      </c>
      <c r="J17" s="121" t="s">
        <v>4051</v>
      </c>
      <c r="K17" s="121" t="s">
        <v>4052</v>
      </c>
      <c r="L17" s="121">
        <v>51100000</v>
      </c>
      <c r="M17" s="121" t="s">
        <v>4053</v>
      </c>
      <c r="N17" s="121" t="s">
        <v>4054</v>
      </c>
      <c r="O17" s="121">
        <v>51101700</v>
      </c>
      <c r="P17" s="121" t="s">
        <v>4111</v>
      </c>
      <c r="Q17" s="121" t="s">
        <v>4112</v>
      </c>
    </row>
    <row r="18" spans="1:17" ht="15.75" customHeight="1" x14ac:dyDescent="0.25">
      <c r="A18" s="157">
        <v>10000684</v>
      </c>
      <c r="B18" s="121" t="s">
        <v>128</v>
      </c>
      <c r="C18" s="121" t="s">
        <v>4131</v>
      </c>
      <c r="D18" s="121" t="s">
        <v>4132</v>
      </c>
      <c r="E18" s="121" t="s">
        <v>4133</v>
      </c>
      <c r="F18" s="121" t="s">
        <v>4134</v>
      </c>
      <c r="G18" s="121" t="s">
        <v>4135</v>
      </c>
      <c r="H18" s="121" t="s">
        <v>4136</v>
      </c>
      <c r="I18" s="121">
        <v>51000000</v>
      </c>
      <c r="J18" s="121" t="s">
        <v>4051</v>
      </c>
      <c r="K18" s="121" t="s">
        <v>4052</v>
      </c>
      <c r="L18" s="121">
        <v>51100000</v>
      </c>
      <c r="M18" s="121" t="s">
        <v>4053</v>
      </c>
      <c r="N18" s="121" t="s">
        <v>4054</v>
      </c>
      <c r="O18" s="121">
        <v>51101700</v>
      </c>
      <c r="P18" s="121" t="s">
        <v>4111</v>
      </c>
      <c r="Q18" s="121" t="s">
        <v>4112</v>
      </c>
    </row>
    <row r="19" spans="1:17" ht="15.75" customHeight="1" x14ac:dyDescent="0.25">
      <c r="A19" s="157">
        <v>10000908</v>
      </c>
      <c r="B19" s="121" t="s">
        <v>128</v>
      </c>
      <c r="C19" s="121" t="s">
        <v>4137</v>
      </c>
      <c r="D19" s="121" t="s">
        <v>4138</v>
      </c>
      <c r="E19" s="121" t="s">
        <v>4139</v>
      </c>
      <c r="F19" s="121" t="s">
        <v>4140</v>
      </c>
      <c r="G19" s="121" t="s">
        <v>4141</v>
      </c>
      <c r="H19" s="121" t="s">
        <v>4142</v>
      </c>
      <c r="I19" s="121">
        <v>51000000</v>
      </c>
      <c r="J19" s="121" t="s">
        <v>4051</v>
      </c>
      <c r="K19" s="121" t="s">
        <v>4052</v>
      </c>
      <c r="L19" s="121">
        <v>51100000</v>
      </c>
      <c r="M19" s="121" t="s">
        <v>4053</v>
      </c>
      <c r="N19" s="121" t="s">
        <v>4054</v>
      </c>
      <c r="O19" s="121">
        <v>51101700</v>
      </c>
      <c r="P19" s="121" t="s">
        <v>4111</v>
      </c>
      <c r="Q19" s="121" t="s">
        <v>4112</v>
      </c>
    </row>
    <row r="20" spans="1:17" ht="15.75" customHeight="1" x14ac:dyDescent="0.25">
      <c r="A20" s="157">
        <v>10000909</v>
      </c>
      <c r="B20" s="121" t="s">
        <v>128</v>
      </c>
      <c r="C20" s="121" t="s">
        <v>4143</v>
      </c>
      <c r="D20" s="121" t="s">
        <v>4144</v>
      </c>
      <c r="E20" s="121" t="s">
        <v>4145</v>
      </c>
      <c r="F20" s="121" t="s">
        <v>4146</v>
      </c>
      <c r="G20" s="121" t="s">
        <v>4147</v>
      </c>
      <c r="H20" s="121" t="s">
        <v>4148</v>
      </c>
      <c r="I20" s="121">
        <v>51000000</v>
      </c>
      <c r="J20" s="121" t="s">
        <v>4051</v>
      </c>
      <c r="K20" s="121" t="s">
        <v>4052</v>
      </c>
      <c r="L20" s="121">
        <v>51100000</v>
      </c>
      <c r="M20" s="121" t="s">
        <v>4053</v>
      </c>
      <c r="N20" s="121" t="s">
        <v>4054</v>
      </c>
      <c r="O20" s="121">
        <v>51101700</v>
      </c>
      <c r="P20" s="121" t="s">
        <v>4111</v>
      </c>
      <c r="Q20" s="121" t="s">
        <v>4112</v>
      </c>
    </row>
    <row r="21" spans="1:17" ht="15.75" customHeight="1" x14ac:dyDescent="0.25">
      <c r="A21" s="157">
        <v>10000910</v>
      </c>
      <c r="B21" s="121" t="s">
        <v>128</v>
      </c>
      <c r="C21" s="121" t="s">
        <v>4149</v>
      </c>
      <c r="D21" s="121" t="s">
        <v>4150</v>
      </c>
      <c r="E21" s="121" t="s">
        <v>4151</v>
      </c>
      <c r="F21" s="121" t="s">
        <v>4152</v>
      </c>
      <c r="G21" s="121" t="s">
        <v>4153</v>
      </c>
      <c r="H21" s="121" t="s">
        <v>4154</v>
      </c>
      <c r="I21" s="121">
        <v>51000000</v>
      </c>
      <c r="J21" s="121" t="s">
        <v>4051</v>
      </c>
      <c r="K21" s="121" t="s">
        <v>4052</v>
      </c>
      <c r="L21" s="121">
        <v>51100000</v>
      </c>
      <c r="M21" s="121" t="s">
        <v>4053</v>
      </c>
      <c r="N21" s="121" t="s">
        <v>4054</v>
      </c>
      <c r="O21" s="121">
        <v>51101700</v>
      </c>
      <c r="P21" s="121" t="s">
        <v>4111</v>
      </c>
      <c r="Q21" s="121" t="s">
        <v>4112</v>
      </c>
    </row>
    <row r="22" spans="1:17" ht="15.75" customHeight="1" x14ac:dyDescent="0.25">
      <c r="A22" s="157">
        <v>10000474</v>
      </c>
      <c r="B22" s="121" t="s">
        <v>128</v>
      </c>
      <c r="C22" s="121" t="s">
        <v>4155</v>
      </c>
      <c r="D22" s="121" t="s">
        <v>4156</v>
      </c>
      <c r="E22" s="121" t="s">
        <v>4157</v>
      </c>
      <c r="F22" s="121" t="s">
        <v>4158</v>
      </c>
      <c r="G22" s="121" t="s">
        <v>4159</v>
      </c>
      <c r="H22" s="121" t="s">
        <v>4160</v>
      </c>
      <c r="I22" s="121">
        <v>51000000</v>
      </c>
      <c r="J22" s="121" t="s">
        <v>4051</v>
      </c>
      <c r="K22" s="121" t="s">
        <v>4052</v>
      </c>
      <c r="L22" s="121">
        <v>51100000</v>
      </c>
      <c r="M22" s="121" t="s">
        <v>4053</v>
      </c>
      <c r="N22" s="121" t="s">
        <v>4054</v>
      </c>
      <c r="O22" s="121">
        <v>51101800</v>
      </c>
      <c r="P22" s="121" t="s">
        <v>4161</v>
      </c>
      <c r="Q22" s="121" t="s">
        <v>4162</v>
      </c>
    </row>
    <row r="23" spans="1:17" ht="15.75" customHeight="1" x14ac:dyDescent="0.25">
      <c r="A23" s="157">
        <v>10000488</v>
      </c>
      <c r="B23" s="121" t="s">
        <v>128</v>
      </c>
      <c r="C23" s="121" t="s">
        <v>4163</v>
      </c>
      <c r="D23" s="121" t="s">
        <v>4164</v>
      </c>
      <c r="E23" s="121" t="s">
        <v>4165</v>
      </c>
      <c r="F23" s="121" t="s">
        <v>4166</v>
      </c>
      <c r="G23" s="121" t="s">
        <v>4167</v>
      </c>
      <c r="H23" s="121" t="s">
        <v>4168</v>
      </c>
      <c r="I23" s="121">
        <v>51000000</v>
      </c>
      <c r="J23" s="121" t="s">
        <v>4051</v>
      </c>
      <c r="K23" s="121" t="s">
        <v>4052</v>
      </c>
      <c r="L23" s="121">
        <v>51100000</v>
      </c>
      <c r="M23" s="121" t="s">
        <v>4053</v>
      </c>
      <c r="N23" s="121" t="s">
        <v>4054</v>
      </c>
      <c r="O23" s="121">
        <v>51101800</v>
      </c>
      <c r="P23" s="121" t="s">
        <v>4161</v>
      </c>
      <c r="Q23" s="121" t="s">
        <v>4162</v>
      </c>
    </row>
    <row r="24" spans="1:17" ht="15.75" customHeight="1" x14ac:dyDescent="0.25">
      <c r="A24" s="157">
        <v>10000489</v>
      </c>
      <c r="B24" s="121" t="s">
        <v>128</v>
      </c>
      <c r="C24" s="121" t="s">
        <v>4169</v>
      </c>
      <c r="D24" s="121" t="s">
        <v>4170</v>
      </c>
      <c r="E24" s="121" t="s">
        <v>4171</v>
      </c>
      <c r="F24" s="121" t="s">
        <v>4172</v>
      </c>
      <c r="G24" s="121" t="s">
        <v>4173</v>
      </c>
      <c r="H24" s="121" t="s">
        <v>4174</v>
      </c>
      <c r="I24" s="121">
        <v>51000000</v>
      </c>
      <c r="J24" s="121" t="s">
        <v>4051</v>
      </c>
      <c r="K24" s="121" t="s">
        <v>4052</v>
      </c>
      <c r="L24" s="121">
        <v>51100000</v>
      </c>
      <c r="M24" s="121" t="s">
        <v>4053</v>
      </c>
      <c r="N24" s="121" t="s">
        <v>4054</v>
      </c>
      <c r="O24" s="121">
        <v>51101800</v>
      </c>
      <c r="P24" s="121" t="s">
        <v>4161</v>
      </c>
      <c r="Q24" s="121" t="s">
        <v>4162</v>
      </c>
    </row>
    <row r="25" spans="1:17" ht="15.75" customHeight="1" x14ac:dyDescent="0.25">
      <c r="A25" s="157">
        <v>10000685</v>
      </c>
      <c r="B25" s="121" t="s">
        <v>128</v>
      </c>
      <c r="C25" s="121" t="s">
        <v>4175</v>
      </c>
      <c r="D25" s="121" t="s">
        <v>4176</v>
      </c>
      <c r="E25" s="121" t="s">
        <v>4177</v>
      </c>
      <c r="F25" s="121" t="s">
        <v>4178</v>
      </c>
      <c r="G25" s="121" t="s">
        <v>4179</v>
      </c>
      <c r="H25" s="121" t="s">
        <v>4180</v>
      </c>
      <c r="I25" s="121">
        <v>51000000</v>
      </c>
      <c r="J25" s="121" t="s">
        <v>4051</v>
      </c>
      <c r="K25" s="121" t="s">
        <v>4052</v>
      </c>
      <c r="L25" s="121">
        <v>51100000</v>
      </c>
      <c r="M25" s="121" t="s">
        <v>4053</v>
      </c>
      <c r="N25" s="121" t="s">
        <v>4054</v>
      </c>
      <c r="O25" s="121">
        <v>51101800</v>
      </c>
      <c r="P25" s="121" t="s">
        <v>4161</v>
      </c>
      <c r="Q25" s="121" t="s">
        <v>4162</v>
      </c>
    </row>
    <row r="26" spans="1:17" ht="15.75" customHeight="1" x14ac:dyDescent="0.25">
      <c r="A26" s="157">
        <v>10000907</v>
      </c>
      <c r="B26" s="121" t="s">
        <v>128</v>
      </c>
      <c r="C26" s="121" t="s">
        <v>4181</v>
      </c>
      <c r="D26" s="121" t="s">
        <v>4182</v>
      </c>
      <c r="E26" s="121" t="s">
        <v>4183</v>
      </c>
      <c r="F26" s="121" t="s">
        <v>4184</v>
      </c>
      <c r="G26" s="121" t="s">
        <v>4185</v>
      </c>
      <c r="H26" s="121" t="s">
        <v>4186</v>
      </c>
      <c r="I26" s="121">
        <v>51000000</v>
      </c>
      <c r="J26" s="121" t="s">
        <v>4051</v>
      </c>
      <c r="K26" s="121" t="s">
        <v>4052</v>
      </c>
      <c r="L26" s="121">
        <v>51100000</v>
      </c>
      <c r="M26" s="121" t="s">
        <v>4053</v>
      </c>
      <c r="N26" s="121" t="s">
        <v>4054</v>
      </c>
      <c r="O26" s="121">
        <v>51101800</v>
      </c>
      <c r="P26" s="121" t="s">
        <v>4161</v>
      </c>
      <c r="Q26" s="121" t="s">
        <v>4162</v>
      </c>
    </row>
    <row r="27" spans="1:17" ht="15.75" customHeight="1" x14ac:dyDescent="0.25">
      <c r="A27" s="157">
        <v>10000459</v>
      </c>
      <c r="B27" s="121" t="s">
        <v>128</v>
      </c>
      <c r="C27" s="121" t="s">
        <v>4187</v>
      </c>
      <c r="D27" s="121" t="s">
        <v>4188</v>
      </c>
      <c r="E27" s="121" t="s">
        <v>4189</v>
      </c>
      <c r="F27" s="121" t="s">
        <v>4190</v>
      </c>
      <c r="G27" s="121" t="s">
        <v>4191</v>
      </c>
      <c r="H27" s="121" t="s">
        <v>4192</v>
      </c>
      <c r="I27" s="121">
        <v>51000000</v>
      </c>
      <c r="J27" s="121" t="s">
        <v>4051</v>
      </c>
      <c r="K27" s="121" t="s">
        <v>4052</v>
      </c>
      <c r="L27" s="121">
        <v>51100000</v>
      </c>
      <c r="M27" s="121" t="s">
        <v>4053</v>
      </c>
      <c r="N27" s="121" t="s">
        <v>4054</v>
      </c>
      <c r="O27" s="121">
        <v>51101900</v>
      </c>
      <c r="P27" s="121" t="s">
        <v>4187</v>
      </c>
      <c r="Q27" s="121" t="s">
        <v>4188</v>
      </c>
    </row>
    <row r="28" spans="1:17" ht="15.75" customHeight="1" x14ac:dyDescent="0.25">
      <c r="A28" s="157">
        <v>10000682</v>
      </c>
      <c r="B28" s="121" t="s">
        <v>128</v>
      </c>
      <c r="C28" s="121" t="s">
        <v>4193</v>
      </c>
      <c r="D28" s="121" t="s">
        <v>4194</v>
      </c>
      <c r="E28" s="121" t="s">
        <v>4195</v>
      </c>
      <c r="F28" s="121" t="s">
        <v>4196</v>
      </c>
      <c r="G28" s="121" t="s">
        <v>4197</v>
      </c>
      <c r="H28" s="121" t="s">
        <v>4198</v>
      </c>
      <c r="I28" s="121">
        <v>51000000</v>
      </c>
      <c r="J28" s="121" t="s">
        <v>4051</v>
      </c>
      <c r="K28" s="121" t="s">
        <v>4052</v>
      </c>
      <c r="L28" s="121">
        <v>51100000</v>
      </c>
      <c r="M28" s="121" t="s">
        <v>4053</v>
      </c>
      <c r="N28" s="121" t="s">
        <v>4054</v>
      </c>
      <c r="O28" s="121">
        <v>51101900</v>
      </c>
      <c r="P28" s="121" t="s">
        <v>4187</v>
      </c>
      <c r="Q28" s="121" t="s">
        <v>4188</v>
      </c>
    </row>
    <row r="29" spans="1:17" ht="15.75" customHeight="1" x14ac:dyDescent="0.25">
      <c r="A29" s="157">
        <v>10000690</v>
      </c>
      <c r="B29" s="121" t="s">
        <v>128</v>
      </c>
      <c r="C29" s="121" t="s">
        <v>4199</v>
      </c>
      <c r="D29" s="121" t="s">
        <v>4200</v>
      </c>
      <c r="E29" s="121" t="s">
        <v>4201</v>
      </c>
      <c r="F29" s="121" t="s">
        <v>4202</v>
      </c>
      <c r="G29" s="121" t="s">
        <v>4203</v>
      </c>
      <c r="H29" s="121" t="s">
        <v>4204</v>
      </c>
      <c r="I29" s="121">
        <v>51000000</v>
      </c>
      <c r="J29" s="121" t="s">
        <v>4051</v>
      </c>
      <c r="K29" s="121" t="s">
        <v>4052</v>
      </c>
      <c r="L29" s="121">
        <v>51100000</v>
      </c>
      <c r="M29" s="121" t="s">
        <v>4053</v>
      </c>
      <c r="N29" s="121" t="s">
        <v>4054</v>
      </c>
      <c r="O29" s="121">
        <v>51101900</v>
      </c>
      <c r="P29" s="121" t="s">
        <v>4187</v>
      </c>
      <c r="Q29" s="121" t="s">
        <v>4188</v>
      </c>
    </row>
    <row r="30" spans="1:17" ht="15.75" customHeight="1" x14ac:dyDescent="0.25">
      <c r="A30" s="157">
        <v>10000487</v>
      </c>
      <c r="B30" s="121" t="s">
        <v>128</v>
      </c>
      <c r="C30" s="121" t="s">
        <v>4205</v>
      </c>
      <c r="D30" s="121" t="s">
        <v>4206</v>
      </c>
      <c r="E30" s="121" t="s">
        <v>4207</v>
      </c>
      <c r="F30" s="121" t="s">
        <v>4208</v>
      </c>
      <c r="G30" s="121" t="s">
        <v>4209</v>
      </c>
      <c r="H30" s="121" t="s">
        <v>4210</v>
      </c>
      <c r="I30" s="121">
        <v>51000000</v>
      </c>
      <c r="J30" s="121" t="s">
        <v>4051</v>
      </c>
      <c r="K30" s="121" t="s">
        <v>4052</v>
      </c>
      <c r="L30" s="121">
        <v>51100000</v>
      </c>
      <c r="M30" s="121" t="s">
        <v>4053</v>
      </c>
      <c r="N30" s="121" t="s">
        <v>4054</v>
      </c>
      <c r="O30" s="121">
        <v>51102100</v>
      </c>
      <c r="P30" s="121" t="s">
        <v>4211</v>
      </c>
      <c r="Q30" s="121" t="s">
        <v>4212</v>
      </c>
    </row>
    <row r="31" spans="1:17" ht="15.75" customHeight="1" x14ac:dyDescent="0.25">
      <c r="A31" s="157">
        <v>10000525</v>
      </c>
      <c r="B31" s="121" t="s">
        <v>128</v>
      </c>
      <c r="C31" s="121" t="s">
        <v>4213</v>
      </c>
      <c r="D31" s="121" t="s">
        <v>4214</v>
      </c>
      <c r="E31" s="121" t="s">
        <v>4215</v>
      </c>
      <c r="F31" s="121" t="s">
        <v>4216</v>
      </c>
      <c r="G31" s="121" t="s">
        <v>4217</v>
      </c>
      <c r="H31" s="121" t="s">
        <v>4218</v>
      </c>
      <c r="I31" s="121">
        <v>51000000</v>
      </c>
      <c r="J31" s="121" t="s">
        <v>4051</v>
      </c>
      <c r="K31" s="121" t="s">
        <v>4052</v>
      </c>
      <c r="L31" s="121">
        <v>51100000</v>
      </c>
      <c r="M31" s="121" t="s">
        <v>4053</v>
      </c>
      <c r="N31" s="121" t="s">
        <v>4054</v>
      </c>
      <c r="O31" s="121">
        <v>51102100</v>
      </c>
      <c r="P31" s="121" t="s">
        <v>4211</v>
      </c>
      <c r="Q31" s="121" t="s">
        <v>4212</v>
      </c>
    </row>
    <row r="32" spans="1:17" ht="15.75" customHeight="1" x14ac:dyDescent="0.25">
      <c r="A32" s="157">
        <v>10000526</v>
      </c>
      <c r="B32" s="121" t="s">
        <v>128</v>
      </c>
      <c r="C32" s="121" t="s">
        <v>4219</v>
      </c>
      <c r="D32" s="121" t="s">
        <v>4220</v>
      </c>
      <c r="E32" s="121" t="s">
        <v>4221</v>
      </c>
      <c r="F32" s="121" t="s">
        <v>4222</v>
      </c>
      <c r="G32" s="121" t="s">
        <v>4223</v>
      </c>
      <c r="H32" s="121" t="s">
        <v>4224</v>
      </c>
      <c r="I32" s="121">
        <v>51000000</v>
      </c>
      <c r="J32" s="121" t="s">
        <v>4051</v>
      </c>
      <c r="K32" s="121" t="s">
        <v>4052</v>
      </c>
      <c r="L32" s="121">
        <v>51100000</v>
      </c>
      <c r="M32" s="121" t="s">
        <v>4053</v>
      </c>
      <c r="N32" s="121" t="s">
        <v>4054</v>
      </c>
      <c r="O32" s="121">
        <v>51102100</v>
      </c>
      <c r="P32" s="121" t="s">
        <v>4211</v>
      </c>
      <c r="Q32" s="121" t="s">
        <v>4212</v>
      </c>
    </row>
    <row r="33" spans="1:17" ht="15.75" customHeight="1" x14ac:dyDescent="0.25">
      <c r="A33" s="157">
        <v>10000527</v>
      </c>
      <c r="B33" s="121" t="s">
        <v>128</v>
      </c>
      <c r="C33" s="121" t="s">
        <v>4225</v>
      </c>
      <c r="D33" s="121" t="s">
        <v>4226</v>
      </c>
      <c r="E33" s="121" t="s">
        <v>4227</v>
      </c>
      <c r="F33" s="121" t="s">
        <v>4228</v>
      </c>
      <c r="G33" s="121" t="s">
        <v>4229</v>
      </c>
      <c r="H33" s="121" t="s">
        <v>4230</v>
      </c>
      <c r="I33" s="121">
        <v>51000000</v>
      </c>
      <c r="J33" s="121" t="s">
        <v>4051</v>
      </c>
      <c r="K33" s="121" t="s">
        <v>4052</v>
      </c>
      <c r="L33" s="121">
        <v>51100000</v>
      </c>
      <c r="M33" s="121" t="s">
        <v>4053</v>
      </c>
      <c r="N33" s="121" t="s">
        <v>4054</v>
      </c>
      <c r="O33" s="121">
        <v>51102100</v>
      </c>
      <c r="P33" s="121" t="s">
        <v>4211</v>
      </c>
      <c r="Q33" s="121" t="s">
        <v>4212</v>
      </c>
    </row>
    <row r="34" spans="1:17" ht="15.75" customHeight="1" x14ac:dyDescent="0.25">
      <c r="A34" s="157">
        <v>10000528</v>
      </c>
      <c r="B34" s="121" t="s">
        <v>128</v>
      </c>
      <c r="C34" s="121" t="s">
        <v>4231</v>
      </c>
      <c r="D34" s="121" t="s">
        <v>4232</v>
      </c>
      <c r="E34" s="121" t="s">
        <v>4233</v>
      </c>
      <c r="F34" s="121" t="s">
        <v>4234</v>
      </c>
      <c r="G34" s="121" t="s">
        <v>4235</v>
      </c>
      <c r="H34" s="121" t="s">
        <v>4236</v>
      </c>
      <c r="I34" s="121">
        <v>51000000</v>
      </c>
      <c r="J34" s="121" t="s">
        <v>4051</v>
      </c>
      <c r="K34" s="121" t="s">
        <v>4052</v>
      </c>
      <c r="L34" s="121">
        <v>51100000</v>
      </c>
      <c r="M34" s="121" t="s">
        <v>4053</v>
      </c>
      <c r="N34" s="121" t="s">
        <v>4054</v>
      </c>
      <c r="O34" s="121">
        <v>51102100</v>
      </c>
      <c r="P34" s="121" t="s">
        <v>4211</v>
      </c>
      <c r="Q34" s="121" t="s">
        <v>4212</v>
      </c>
    </row>
    <row r="35" spans="1:17" ht="15.75" customHeight="1" x14ac:dyDescent="0.25">
      <c r="A35" s="157">
        <v>10000529</v>
      </c>
      <c r="B35" s="121" t="s">
        <v>128</v>
      </c>
      <c r="C35" s="121" t="s">
        <v>4237</v>
      </c>
      <c r="D35" s="121" t="s">
        <v>4238</v>
      </c>
      <c r="E35" s="121" t="s">
        <v>4239</v>
      </c>
      <c r="F35" s="121" t="s">
        <v>4240</v>
      </c>
      <c r="G35" s="121" t="s">
        <v>4241</v>
      </c>
      <c r="H35" s="121" t="s">
        <v>4242</v>
      </c>
      <c r="I35" s="121">
        <v>51000000</v>
      </c>
      <c r="J35" s="121" t="s">
        <v>4051</v>
      </c>
      <c r="K35" s="121" t="s">
        <v>4052</v>
      </c>
      <c r="L35" s="121">
        <v>51100000</v>
      </c>
      <c r="M35" s="121" t="s">
        <v>4053</v>
      </c>
      <c r="N35" s="121" t="s">
        <v>4054</v>
      </c>
      <c r="O35" s="121">
        <v>51102100</v>
      </c>
      <c r="P35" s="121" t="s">
        <v>4211</v>
      </c>
      <c r="Q35" s="121" t="s">
        <v>4212</v>
      </c>
    </row>
    <row r="36" spans="1:17" ht="15.75" customHeight="1" x14ac:dyDescent="0.25">
      <c r="A36" s="157">
        <v>10000637</v>
      </c>
      <c r="B36" s="121" t="s">
        <v>128</v>
      </c>
      <c r="C36" s="121" t="s">
        <v>4243</v>
      </c>
      <c r="D36" s="121" t="s">
        <v>4244</v>
      </c>
      <c r="E36" s="121" t="s">
        <v>4245</v>
      </c>
      <c r="F36" s="121" t="s">
        <v>4246</v>
      </c>
      <c r="G36" s="121" t="s">
        <v>4247</v>
      </c>
      <c r="H36" s="121" t="s">
        <v>4248</v>
      </c>
      <c r="I36" s="121">
        <v>51000000</v>
      </c>
      <c r="J36" s="121" t="s">
        <v>4051</v>
      </c>
      <c r="K36" s="121" t="s">
        <v>4052</v>
      </c>
      <c r="L36" s="121">
        <v>51100000</v>
      </c>
      <c r="M36" s="121" t="s">
        <v>4053</v>
      </c>
      <c r="N36" s="121" t="s">
        <v>4054</v>
      </c>
      <c r="O36" s="121">
        <v>51102100</v>
      </c>
      <c r="P36" s="121" t="s">
        <v>4211</v>
      </c>
      <c r="Q36" s="121" t="s">
        <v>4212</v>
      </c>
    </row>
    <row r="37" spans="1:17" ht="15.75" customHeight="1" x14ac:dyDescent="0.25">
      <c r="A37" s="157">
        <v>10000638</v>
      </c>
      <c r="B37" s="121" t="s">
        <v>128</v>
      </c>
      <c r="C37" s="121" t="s">
        <v>4249</v>
      </c>
      <c r="D37" s="121" t="s">
        <v>4250</v>
      </c>
      <c r="E37" s="121" t="s">
        <v>4251</v>
      </c>
      <c r="F37" s="121" t="s">
        <v>4252</v>
      </c>
      <c r="G37" s="121" t="s">
        <v>4253</v>
      </c>
      <c r="H37" s="121" t="s">
        <v>4254</v>
      </c>
      <c r="I37" s="121">
        <v>51000000</v>
      </c>
      <c r="J37" s="121" t="s">
        <v>4051</v>
      </c>
      <c r="K37" s="121" t="s">
        <v>4052</v>
      </c>
      <c r="L37" s="121">
        <v>51100000</v>
      </c>
      <c r="M37" s="121" t="s">
        <v>4053</v>
      </c>
      <c r="N37" s="121" t="s">
        <v>4054</v>
      </c>
      <c r="O37" s="121">
        <v>51102100</v>
      </c>
      <c r="P37" s="121" t="s">
        <v>4211</v>
      </c>
      <c r="Q37" s="121" t="s">
        <v>4212</v>
      </c>
    </row>
    <row r="38" spans="1:17" ht="15.75" customHeight="1" x14ac:dyDescent="0.25">
      <c r="A38" s="157">
        <v>10000639</v>
      </c>
      <c r="B38" s="121" t="s">
        <v>128</v>
      </c>
      <c r="C38" s="121" t="s">
        <v>4255</v>
      </c>
      <c r="D38" s="121" t="s">
        <v>4256</v>
      </c>
      <c r="E38" s="121" t="s">
        <v>4257</v>
      </c>
      <c r="F38" s="121" t="s">
        <v>4258</v>
      </c>
      <c r="G38" s="121" t="s">
        <v>4259</v>
      </c>
      <c r="H38" s="121" t="s">
        <v>4260</v>
      </c>
      <c r="I38" s="121">
        <v>51000000</v>
      </c>
      <c r="J38" s="121" t="s">
        <v>4051</v>
      </c>
      <c r="K38" s="121" t="s">
        <v>4052</v>
      </c>
      <c r="L38" s="121">
        <v>51100000</v>
      </c>
      <c r="M38" s="121" t="s">
        <v>4053</v>
      </c>
      <c r="N38" s="121" t="s">
        <v>4054</v>
      </c>
      <c r="O38" s="121">
        <v>51102100</v>
      </c>
      <c r="P38" s="121" t="s">
        <v>4211</v>
      </c>
      <c r="Q38" s="121" t="s">
        <v>4212</v>
      </c>
    </row>
    <row r="39" spans="1:17" ht="15.75" customHeight="1" x14ac:dyDescent="0.25">
      <c r="A39" s="157">
        <v>10000687</v>
      </c>
      <c r="B39" s="121" t="s">
        <v>128</v>
      </c>
      <c r="C39" s="121" t="s">
        <v>4261</v>
      </c>
      <c r="D39" s="121" t="s">
        <v>4262</v>
      </c>
      <c r="E39" s="121" t="s">
        <v>4263</v>
      </c>
      <c r="F39" s="121" t="s">
        <v>4264</v>
      </c>
      <c r="G39" s="121" t="s">
        <v>4265</v>
      </c>
      <c r="H39" s="121" t="s">
        <v>4266</v>
      </c>
      <c r="I39" s="121">
        <v>51000000</v>
      </c>
      <c r="J39" s="121" t="s">
        <v>4051</v>
      </c>
      <c r="K39" s="121" t="s">
        <v>4052</v>
      </c>
      <c r="L39" s="121">
        <v>51100000</v>
      </c>
      <c r="M39" s="121" t="s">
        <v>4053</v>
      </c>
      <c r="N39" s="121" t="s">
        <v>4054</v>
      </c>
      <c r="O39" s="121">
        <v>51102100</v>
      </c>
      <c r="P39" s="121" t="s">
        <v>4211</v>
      </c>
      <c r="Q39" s="121" t="s">
        <v>4212</v>
      </c>
    </row>
    <row r="40" spans="1:17" ht="15.75" customHeight="1" x14ac:dyDescent="0.25">
      <c r="A40" s="157">
        <v>10000688</v>
      </c>
      <c r="B40" s="121" t="s">
        <v>128</v>
      </c>
      <c r="C40" s="121" t="s">
        <v>4267</v>
      </c>
      <c r="D40" s="121" t="s">
        <v>4268</v>
      </c>
      <c r="E40" s="121" t="s">
        <v>4269</v>
      </c>
      <c r="F40" s="121" t="s">
        <v>4270</v>
      </c>
      <c r="G40" s="121" t="s">
        <v>4271</v>
      </c>
      <c r="H40" s="121" t="s">
        <v>4272</v>
      </c>
      <c r="I40" s="121">
        <v>51000000</v>
      </c>
      <c r="J40" s="121" t="s">
        <v>4051</v>
      </c>
      <c r="K40" s="121" t="s">
        <v>4052</v>
      </c>
      <c r="L40" s="121">
        <v>51100000</v>
      </c>
      <c r="M40" s="121" t="s">
        <v>4053</v>
      </c>
      <c r="N40" s="121" t="s">
        <v>4054</v>
      </c>
      <c r="O40" s="121">
        <v>51102100</v>
      </c>
      <c r="P40" s="121" t="s">
        <v>4211</v>
      </c>
      <c r="Q40" s="121" t="s">
        <v>4212</v>
      </c>
    </row>
    <row r="41" spans="1:17" ht="15.75" customHeight="1" x14ac:dyDescent="0.25">
      <c r="A41" s="157">
        <v>10000689</v>
      </c>
      <c r="B41" s="121" t="s">
        <v>128</v>
      </c>
      <c r="C41" s="121" t="s">
        <v>4273</v>
      </c>
      <c r="D41" s="121" t="s">
        <v>4274</v>
      </c>
      <c r="E41" s="121" t="s">
        <v>4275</v>
      </c>
      <c r="F41" s="121" t="s">
        <v>4276</v>
      </c>
      <c r="G41" s="121" t="s">
        <v>4277</v>
      </c>
      <c r="H41" s="121" t="s">
        <v>4278</v>
      </c>
      <c r="I41" s="121">
        <v>51000000</v>
      </c>
      <c r="J41" s="121" t="s">
        <v>4051</v>
      </c>
      <c r="K41" s="121" t="s">
        <v>4052</v>
      </c>
      <c r="L41" s="121">
        <v>51100000</v>
      </c>
      <c r="M41" s="121" t="s">
        <v>4053</v>
      </c>
      <c r="N41" s="121" t="s">
        <v>4054</v>
      </c>
      <c r="O41" s="121">
        <v>51102100</v>
      </c>
      <c r="P41" s="121" t="s">
        <v>4211</v>
      </c>
      <c r="Q41" s="121" t="s">
        <v>4212</v>
      </c>
    </row>
    <row r="42" spans="1:17" ht="15.75" customHeight="1" x14ac:dyDescent="0.25">
      <c r="A42" s="157">
        <v>10000911</v>
      </c>
      <c r="B42" s="121" t="s">
        <v>128</v>
      </c>
      <c r="C42" s="121" t="s">
        <v>4279</v>
      </c>
      <c r="D42" s="121" t="s">
        <v>4280</v>
      </c>
      <c r="E42" s="121" t="s">
        <v>4281</v>
      </c>
      <c r="F42" s="121" t="s">
        <v>4282</v>
      </c>
      <c r="G42" s="121" t="s">
        <v>4283</v>
      </c>
      <c r="H42" s="121" t="s">
        <v>4284</v>
      </c>
      <c r="I42" s="121">
        <v>51000000</v>
      </c>
      <c r="J42" s="121" t="s">
        <v>4051</v>
      </c>
      <c r="K42" s="121" t="s">
        <v>4052</v>
      </c>
      <c r="L42" s="121">
        <v>51100000</v>
      </c>
      <c r="M42" s="121" t="s">
        <v>4053</v>
      </c>
      <c r="N42" s="121" t="s">
        <v>4054</v>
      </c>
      <c r="O42" s="121">
        <v>51102100</v>
      </c>
      <c r="P42" s="121" t="s">
        <v>4211</v>
      </c>
      <c r="Q42" s="121" t="s">
        <v>4212</v>
      </c>
    </row>
    <row r="43" spans="1:17" ht="15.75" customHeight="1" x14ac:dyDescent="0.25">
      <c r="A43" s="157">
        <v>10000500</v>
      </c>
      <c r="B43" s="121" t="s">
        <v>128</v>
      </c>
      <c r="C43" s="121" t="s">
        <v>4285</v>
      </c>
      <c r="D43" s="121" t="s">
        <v>4286</v>
      </c>
      <c r="E43" s="121" t="s">
        <v>4287</v>
      </c>
      <c r="F43" s="121" t="s">
        <v>4288</v>
      </c>
      <c r="G43" s="121" t="s">
        <v>4289</v>
      </c>
      <c r="H43" s="121" t="s">
        <v>4290</v>
      </c>
      <c r="I43" s="121">
        <v>51000000</v>
      </c>
      <c r="J43" s="121" t="s">
        <v>4051</v>
      </c>
      <c r="K43" s="121" t="s">
        <v>4052</v>
      </c>
      <c r="L43" s="121">
        <v>51100000</v>
      </c>
      <c r="M43" s="121" t="s">
        <v>4053</v>
      </c>
      <c r="N43" s="121" t="s">
        <v>4054</v>
      </c>
      <c r="O43" s="121">
        <v>51102200</v>
      </c>
      <c r="P43" s="121" t="s">
        <v>4285</v>
      </c>
      <c r="Q43" s="121" t="s">
        <v>4286</v>
      </c>
    </row>
    <row r="44" spans="1:17" ht="15.75" customHeight="1" x14ac:dyDescent="0.25">
      <c r="A44" s="157">
        <v>10000504</v>
      </c>
      <c r="B44" s="121" t="s">
        <v>128</v>
      </c>
      <c r="C44" s="121" t="s">
        <v>4291</v>
      </c>
      <c r="D44" s="121" t="s">
        <v>4292</v>
      </c>
      <c r="E44" s="121" t="s">
        <v>4293</v>
      </c>
      <c r="F44" s="121" t="s">
        <v>4293</v>
      </c>
      <c r="G44" s="121" t="s">
        <v>4294</v>
      </c>
      <c r="H44" s="121" t="s">
        <v>4294</v>
      </c>
      <c r="I44" s="121">
        <v>51000000</v>
      </c>
      <c r="J44" s="121" t="s">
        <v>4051</v>
      </c>
      <c r="K44" s="121" t="s">
        <v>4052</v>
      </c>
      <c r="L44" s="121">
        <v>51100000</v>
      </c>
      <c r="M44" s="121" t="s">
        <v>4053</v>
      </c>
      <c r="N44" s="121" t="s">
        <v>4054</v>
      </c>
      <c r="O44" s="121">
        <v>51102200</v>
      </c>
      <c r="P44" s="121" t="s">
        <v>4285</v>
      </c>
      <c r="Q44" s="121" t="s">
        <v>4286</v>
      </c>
    </row>
    <row r="45" spans="1:17" ht="15.75" customHeight="1" x14ac:dyDescent="0.25">
      <c r="A45" s="157">
        <v>10000683</v>
      </c>
      <c r="B45" s="121" t="s">
        <v>128</v>
      </c>
      <c r="C45" s="121" t="s">
        <v>4295</v>
      </c>
      <c r="D45" s="121" t="s">
        <v>4296</v>
      </c>
      <c r="E45" s="121" t="s">
        <v>4297</v>
      </c>
      <c r="F45" s="121" t="s">
        <v>4298</v>
      </c>
      <c r="G45" s="121" t="s">
        <v>4299</v>
      </c>
      <c r="H45" s="121" t="s">
        <v>4300</v>
      </c>
      <c r="I45" s="121">
        <v>51000000</v>
      </c>
      <c r="J45" s="121" t="s">
        <v>4051</v>
      </c>
      <c r="K45" s="121" t="s">
        <v>4052</v>
      </c>
      <c r="L45" s="121">
        <v>51100000</v>
      </c>
      <c r="M45" s="121" t="s">
        <v>4053</v>
      </c>
      <c r="N45" s="121" t="s">
        <v>4054</v>
      </c>
      <c r="O45" s="121">
        <v>51102300</v>
      </c>
      <c r="P45" s="121" t="s">
        <v>4295</v>
      </c>
      <c r="Q45" s="121" t="s">
        <v>4296</v>
      </c>
    </row>
    <row r="46" spans="1:17" ht="15.75" customHeight="1" x14ac:dyDescent="0.25">
      <c r="A46" s="157">
        <v>10000846</v>
      </c>
      <c r="B46" s="121" t="s">
        <v>128</v>
      </c>
      <c r="C46" s="121" t="s">
        <v>4301</v>
      </c>
      <c r="D46" s="121" t="s">
        <v>4302</v>
      </c>
      <c r="E46" s="121" t="s">
        <v>4303</v>
      </c>
      <c r="F46" s="121" t="s">
        <v>4304</v>
      </c>
      <c r="G46" s="121" t="s">
        <v>4305</v>
      </c>
      <c r="H46" s="121" t="s">
        <v>4306</v>
      </c>
      <c r="I46" s="121">
        <v>51000000</v>
      </c>
      <c r="J46" s="121" t="s">
        <v>4051</v>
      </c>
      <c r="K46" s="121" t="s">
        <v>4052</v>
      </c>
      <c r="L46" s="121">
        <v>51100000</v>
      </c>
      <c r="M46" s="121" t="s">
        <v>4053</v>
      </c>
      <c r="N46" s="121" t="s">
        <v>4054</v>
      </c>
      <c r="O46" s="121">
        <v>51102400</v>
      </c>
      <c r="P46" s="121" t="s">
        <v>4307</v>
      </c>
      <c r="Q46" s="121" t="s">
        <v>4308</v>
      </c>
    </row>
    <row r="47" spans="1:17" ht="15.75" customHeight="1" x14ac:dyDescent="0.25">
      <c r="A47" s="157">
        <v>10000847</v>
      </c>
      <c r="B47" s="121" t="s">
        <v>128</v>
      </c>
      <c r="C47" s="121" t="s">
        <v>4309</v>
      </c>
      <c r="D47" s="121" t="s">
        <v>4310</v>
      </c>
      <c r="E47" s="121" t="s">
        <v>4311</v>
      </c>
      <c r="F47" s="121" t="s">
        <v>4312</v>
      </c>
      <c r="G47" s="121" t="s">
        <v>4313</v>
      </c>
      <c r="H47" s="121" t="s">
        <v>4314</v>
      </c>
      <c r="I47" s="121">
        <v>51000000</v>
      </c>
      <c r="J47" s="121" t="s">
        <v>4051</v>
      </c>
      <c r="K47" s="121" t="s">
        <v>4052</v>
      </c>
      <c r="L47" s="121">
        <v>51100000</v>
      </c>
      <c r="M47" s="121" t="s">
        <v>4053</v>
      </c>
      <c r="N47" s="121" t="s">
        <v>4054</v>
      </c>
      <c r="O47" s="121">
        <v>51102400</v>
      </c>
      <c r="P47" s="121" t="s">
        <v>4307</v>
      </c>
      <c r="Q47" s="121" t="s">
        <v>4308</v>
      </c>
    </row>
    <row r="48" spans="1:17" ht="15.75" customHeight="1" x14ac:dyDescent="0.25">
      <c r="A48" s="157">
        <v>10000848</v>
      </c>
      <c r="B48" s="121" t="s">
        <v>128</v>
      </c>
      <c r="C48" s="121" t="s">
        <v>4315</v>
      </c>
      <c r="D48" s="121" t="s">
        <v>4316</v>
      </c>
      <c r="E48" s="121" t="s">
        <v>4317</v>
      </c>
      <c r="F48" s="121" t="s">
        <v>4318</v>
      </c>
      <c r="G48" s="121" t="s">
        <v>4319</v>
      </c>
      <c r="H48" s="121" t="s">
        <v>4320</v>
      </c>
      <c r="I48" s="121">
        <v>51000000</v>
      </c>
      <c r="J48" s="121" t="s">
        <v>4051</v>
      </c>
      <c r="K48" s="121" t="s">
        <v>4052</v>
      </c>
      <c r="L48" s="121">
        <v>51100000</v>
      </c>
      <c r="M48" s="121" t="s">
        <v>4053</v>
      </c>
      <c r="N48" s="121" t="s">
        <v>4054</v>
      </c>
      <c r="O48" s="121">
        <v>51102400</v>
      </c>
      <c r="P48" s="121" t="s">
        <v>4307</v>
      </c>
      <c r="Q48" s="121" t="s">
        <v>4308</v>
      </c>
    </row>
    <row r="49" spans="1:17" ht="15.75" customHeight="1" x14ac:dyDescent="0.25">
      <c r="A49" s="157">
        <v>10000849</v>
      </c>
      <c r="B49" s="121" t="s">
        <v>128</v>
      </c>
      <c r="C49" s="121" t="s">
        <v>4321</v>
      </c>
      <c r="D49" s="121" t="s">
        <v>4322</v>
      </c>
      <c r="E49" s="121" t="s">
        <v>4323</v>
      </c>
      <c r="F49" s="121" t="s">
        <v>4324</v>
      </c>
      <c r="G49" s="121" t="s">
        <v>4325</v>
      </c>
      <c r="H49" s="121" t="s">
        <v>4326</v>
      </c>
      <c r="I49" s="121">
        <v>51000000</v>
      </c>
      <c r="J49" s="121" t="s">
        <v>4051</v>
      </c>
      <c r="K49" s="121" t="s">
        <v>4052</v>
      </c>
      <c r="L49" s="121">
        <v>51100000</v>
      </c>
      <c r="M49" s="121" t="s">
        <v>4053</v>
      </c>
      <c r="N49" s="121" t="s">
        <v>4054</v>
      </c>
      <c r="O49" s="121">
        <v>51102400</v>
      </c>
      <c r="P49" s="121" t="s">
        <v>4307</v>
      </c>
      <c r="Q49" s="121" t="s">
        <v>4308</v>
      </c>
    </row>
    <row r="50" spans="1:17" ht="15.75" customHeight="1" x14ac:dyDescent="0.25">
      <c r="A50" s="157">
        <v>10000850</v>
      </c>
      <c r="B50" s="121" t="s">
        <v>128</v>
      </c>
      <c r="C50" s="121" t="s">
        <v>4327</v>
      </c>
      <c r="D50" s="121" t="s">
        <v>4328</v>
      </c>
      <c r="E50" s="121" t="s">
        <v>4329</v>
      </c>
      <c r="F50" s="121" t="s">
        <v>4330</v>
      </c>
      <c r="G50" s="121" t="s">
        <v>4331</v>
      </c>
      <c r="H50" s="121" t="s">
        <v>4332</v>
      </c>
      <c r="I50" s="121">
        <v>51000000</v>
      </c>
      <c r="J50" s="121" t="s">
        <v>4051</v>
      </c>
      <c r="K50" s="121" t="s">
        <v>4052</v>
      </c>
      <c r="L50" s="121">
        <v>51100000</v>
      </c>
      <c r="M50" s="121" t="s">
        <v>4053</v>
      </c>
      <c r="N50" s="121" t="s">
        <v>4054</v>
      </c>
      <c r="O50" s="121">
        <v>51102400</v>
      </c>
      <c r="P50" s="121" t="s">
        <v>4307</v>
      </c>
      <c r="Q50" s="121" t="s">
        <v>4308</v>
      </c>
    </row>
    <row r="51" spans="1:17" ht="15.75" customHeight="1" x14ac:dyDescent="0.25">
      <c r="A51" s="157">
        <v>10000851</v>
      </c>
      <c r="B51" s="121" t="s">
        <v>128</v>
      </c>
      <c r="C51" s="121" t="s">
        <v>4333</v>
      </c>
      <c r="D51" s="121" t="s">
        <v>4334</v>
      </c>
      <c r="E51" s="121" t="s">
        <v>4335</v>
      </c>
      <c r="F51" s="121" t="s">
        <v>4336</v>
      </c>
      <c r="G51" s="121" t="s">
        <v>4337</v>
      </c>
      <c r="H51" s="121" t="s">
        <v>4338</v>
      </c>
      <c r="I51" s="121">
        <v>51000000</v>
      </c>
      <c r="J51" s="121" t="s">
        <v>4051</v>
      </c>
      <c r="K51" s="121" t="s">
        <v>4052</v>
      </c>
      <c r="L51" s="121">
        <v>51100000</v>
      </c>
      <c r="M51" s="121" t="s">
        <v>4053</v>
      </c>
      <c r="N51" s="121" t="s">
        <v>4054</v>
      </c>
      <c r="O51" s="121">
        <v>51102400</v>
      </c>
      <c r="P51" s="121" t="s">
        <v>4307</v>
      </c>
      <c r="Q51" s="121" t="s">
        <v>4308</v>
      </c>
    </row>
    <row r="52" spans="1:17" ht="15.75" customHeight="1" x14ac:dyDescent="0.25">
      <c r="A52" s="157">
        <v>10000852</v>
      </c>
      <c r="B52" s="121" t="s">
        <v>128</v>
      </c>
      <c r="C52" s="121" t="s">
        <v>4339</v>
      </c>
      <c r="D52" s="121" t="s">
        <v>4340</v>
      </c>
      <c r="E52" s="121" t="s">
        <v>4341</v>
      </c>
      <c r="F52" s="121" t="s">
        <v>4342</v>
      </c>
      <c r="G52" s="121" t="s">
        <v>4343</v>
      </c>
      <c r="H52" s="121" t="s">
        <v>4344</v>
      </c>
      <c r="I52" s="121">
        <v>51000000</v>
      </c>
      <c r="J52" s="121" t="s">
        <v>4051</v>
      </c>
      <c r="K52" s="121" t="s">
        <v>4052</v>
      </c>
      <c r="L52" s="121">
        <v>51100000</v>
      </c>
      <c r="M52" s="121" t="s">
        <v>4053</v>
      </c>
      <c r="N52" s="121" t="s">
        <v>4054</v>
      </c>
      <c r="O52" s="121">
        <v>51102400</v>
      </c>
      <c r="P52" s="121" t="s">
        <v>4307</v>
      </c>
      <c r="Q52" s="121" t="s">
        <v>4308</v>
      </c>
    </row>
    <row r="53" spans="1:17" ht="15.75" customHeight="1" x14ac:dyDescent="0.25">
      <c r="A53" s="157">
        <v>10000923</v>
      </c>
      <c r="B53" s="121" t="s">
        <v>128</v>
      </c>
      <c r="C53" s="121" t="s">
        <v>4345</v>
      </c>
      <c r="D53" s="121" t="s">
        <v>4346</v>
      </c>
      <c r="E53" s="121" t="s">
        <v>4347</v>
      </c>
      <c r="F53" s="121" t="s">
        <v>4348</v>
      </c>
      <c r="G53" s="121" t="s">
        <v>4349</v>
      </c>
      <c r="H53" s="121" t="s">
        <v>4350</v>
      </c>
      <c r="I53" s="121">
        <v>51000000</v>
      </c>
      <c r="J53" s="121" t="s">
        <v>4051</v>
      </c>
      <c r="K53" s="121" t="s">
        <v>4052</v>
      </c>
      <c r="L53" s="121">
        <v>51100000</v>
      </c>
      <c r="M53" s="121" t="s">
        <v>4053</v>
      </c>
      <c r="N53" s="121" t="s">
        <v>4054</v>
      </c>
      <c r="O53" s="121">
        <v>51102400</v>
      </c>
      <c r="P53" s="121" t="s">
        <v>4307</v>
      </c>
      <c r="Q53" s="121" t="s">
        <v>4308</v>
      </c>
    </row>
    <row r="54" spans="1:17" ht="15.75" customHeight="1" x14ac:dyDescent="0.25">
      <c r="A54" s="157">
        <v>10000853</v>
      </c>
      <c r="B54" s="121" t="s">
        <v>128</v>
      </c>
      <c r="C54" s="121" t="s">
        <v>4351</v>
      </c>
      <c r="D54" s="121" t="s">
        <v>4352</v>
      </c>
      <c r="E54" s="121" t="s">
        <v>4353</v>
      </c>
      <c r="F54" s="121" t="s">
        <v>4354</v>
      </c>
      <c r="G54" s="121" t="s">
        <v>4355</v>
      </c>
      <c r="H54" s="121" t="s">
        <v>4356</v>
      </c>
      <c r="I54" s="121">
        <v>51000000</v>
      </c>
      <c r="J54" s="121" t="s">
        <v>4051</v>
      </c>
      <c r="K54" s="121" t="s">
        <v>4052</v>
      </c>
      <c r="L54" s="121">
        <v>51100000</v>
      </c>
      <c r="M54" s="121" t="s">
        <v>4053</v>
      </c>
      <c r="N54" s="121" t="s">
        <v>4054</v>
      </c>
      <c r="O54" s="121">
        <v>51102500</v>
      </c>
      <c r="P54" s="121" t="s">
        <v>4357</v>
      </c>
      <c r="Q54" s="121" t="s">
        <v>4358</v>
      </c>
    </row>
    <row r="55" spans="1:17" ht="15.75" customHeight="1" x14ac:dyDescent="0.25">
      <c r="A55" s="157">
        <v>10000854</v>
      </c>
      <c r="B55" s="121" t="s">
        <v>128</v>
      </c>
      <c r="C55" s="121" t="s">
        <v>4359</v>
      </c>
      <c r="D55" s="121" t="s">
        <v>4360</v>
      </c>
      <c r="E55" s="121" t="s">
        <v>4361</v>
      </c>
      <c r="F55" s="121" t="s">
        <v>4362</v>
      </c>
      <c r="G55" s="121" t="s">
        <v>4363</v>
      </c>
      <c r="H55" s="121" t="s">
        <v>4364</v>
      </c>
      <c r="I55" s="121">
        <v>51000000</v>
      </c>
      <c r="J55" s="121" t="s">
        <v>4051</v>
      </c>
      <c r="K55" s="121" t="s">
        <v>4052</v>
      </c>
      <c r="L55" s="121">
        <v>51100000</v>
      </c>
      <c r="M55" s="121" t="s">
        <v>4053</v>
      </c>
      <c r="N55" s="121" t="s">
        <v>4054</v>
      </c>
      <c r="O55" s="121">
        <v>51102500</v>
      </c>
      <c r="P55" s="121" t="s">
        <v>4357</v>
      </c>
      <c r="Q55" s="121" t="s">
        <v>4358</v>
      </c>
    </row>
    <row r="56" spans="1:17" ht="15.75" customHeight="1" x14ac:dyDescent="0.25">
      <c r="A56" s="157">
        <v>10000855</v>
      </c>
      <c r="B56" s="121" t="s">
        <v>128</v>
      </c>
      <c r="C56" s="121" t="s">
        <v>4365</v>
      </c>
      <c r="D56" s="121" t="s">
        <v>4366</v>
      </c>
      <c r="E56" s="121" t="s">
        <v>4367</v>
      </c>
      <c r="F56" s="121" t="s">
        <v>4368</v>
      </c>
      <c r="G56" s="121" t="s">
        <v>4369</v>
      </c>
      <c r="H56" s="121" t="s">
        <v>4370</v>
      </c>
      <c r="I56" s="121">
        <v>51000000</v>
      </c>
      <c r="J56" s="121" t="s">
        <v>4051</v>
      </c>
      <c r="K56" s="121" t="s">
        <v>4052</v>
      </c>
      <c r="L56" s="121">
        <v>51100000</v>
      </c>
      <c r="M56" s="121" t="s">
        <v>4053</v>
      </c>
      <c r="N56" s="121" t="s">
        <v>4054</v>
      </c>
      <c r="O56" s="121">
        <v>51102500</v>
      </c>
      <c r="P56" s="121" t="s">
        <v>4357</v>
      </c>
      <c r="Q56" s="121" t="s">
        <v>4358</v>
      </c>
    </row>
    <row r="57" spans="1:17" ht="15.75" customHeight="1" x14ac:dyDescent="0.25">
      <c r="A57" s="157">
        <v>10000856</v>
      </c>
      <c r="B57" s="121" t="s">
        <v>128</v>
      </c>
      <c r="C57" s="121" t="s">
        <v>4371</v>
      </c>
      <c r="D57" s="121" t="s">
        <v>4372</v>
      </c>
      <c r="E57" s="121" t="s">
        <v>4373</v>
      </c>
      <c r="F57" s="121" t="s">
        <v>4374</v>
      </c>
      <c r="G57" s="121" t="s">
        <v>4375</v>
      </c>
      <c r="H57" s="121" t="s">
        <v>4376</v>
      </c>
      <c r="I57" s="121">
        <v>51000000</v>
      </c>
      <c r="J57" s="121" t="s">
        <v>4051</v>
      </c>
      <c r="K57" s="121" t="s">
        <v>4052</v>
      </c>
      <c r="L57" s="121">
        <v>51100000</v>
      </c>
      <c r="M57" s="121" t="s">
        <v>4053</v>
      </c>
      <c r="N57" s="121" t="s">
        <v>4054</v>
      </c>
      <c r="O57" s="121">
        <v>51102500</v>
      </c>
      <c r="P57" s="121" t="s">
        <v>4357</v>
      </c>
      <c r="Q57" s="121" t="s">
        <v>4358</v>
      </c>
    </row>
    <row r="58" spans="1:17" ht="15.75" customHeight="1" x14ac:dyDescent="0.25">
      <c r="A58" s="157">
        <v>10000857</v>
      </c>
      <c r="B58" s="121" t="s">
        <v>128</v>
      </c>
      <c r="C58" s="121" t="s">
        <v>4377</v>
      </c>
      <c r="D58" s="121" t="s">
        <v>4378</v>
      </c>
      <c r="E58" s="121" t="s">
        <v>4379</v>
      </c>
      <c r="F58" s="121" t="s">
        <v>4380</v>
      </c>
      <c r="G58" s="121" t="s">
        <v>4381</v>
      </c>
      <c r="H58" s="121" t="s">
        <v>4382</v>
      </c>
      <c r="I58" s="121">
        <v>51000000</v>
      </c>
      <c r="J58" s="121" t="s">
        <v>4051</v>
      </c>
      <c r="K58" s="121" t="s">
        <v>4052</v>
      </c>
      <c r="L58" s="121">
        <v>51100000</v>
      </c>
      <c r="M58" s="121" t="s">
        <v>4053</v>
      </c>
      <c r="N58" s="121" t="s">
        <v>4054</v>
      </c>
      <c r="O58" s="121">
        <v>51102500</v>
      </c>
      <c r="P58" s="121" t="s">
        <v>4357</v>
      </c>
      <c r="Q58" s="121" t="s">
        <v>4358</v>
      </c>
    </row>
    <row r="59" spans="1:17" ht="15.75" customHeight="1" x14ac:dyDescent="0.25">
      <c r="A59" s="157">
        <v>10000858</v>
      </c>
      <c r="B59" s="121" t="s">
        <v>128</v>
      </c>
      <c r="C59" s="121" t="s">
        <v>4383</v>
      </c>
      <c r="D59" s="121" t="s">
        <v>4384</v>
      </c>
      <c r="E59" s="121" t="s">
        <v>4385</v>
      </c>
      <c r="F59" s="121" t="s">
        <v>4386</v>
      </c>
      <c r="G59" s="121" t="s">
        <v>4387</v>
      </c>
      <c r="H59" s="121" t="s">
        <v>4388</v>
      </c>
      <c r="I59" s="121">
        <v>51000000</v>
      </c>
      <c r="J59" s="121" t="s">
        <v>4051</v>
      </c>
      <c r="K59" s="121" t="s">
        <v>4052</v>
      </c>
      <c r="L59" s="121">
        <v>51100000</v>
      </c>
      <c r="M59" s="121" t="s">
        <v>4053</v>
      </c>
      <c r="N59" s="121" t="s">
        <v>4054</v>
      </c>
      <c r="O59" s="121">
        <v>51102500</v>
      </c>
      <c r="P59" s="121" t="s">
        <v>4357</v>
      </c>
      <c r="Q59" s="121" t="s">
        <v>4358</v>
      </c>
    </row>
    <row r="60" spans="1:17" ht="15.75" customHeight="1" x14ac:dyDescent="0.25">
      <c r="A60" s="157">
        <v>10000859</v>
      </c>
      <c r="B60" s="121" t="s">
        <v>128</v>
      </c>
      <c r="C60" s="121" t="s">
        <v>4389</v>
      </c>
      <c r="D60" s="121" t="s">
        <v>4390</v>
      </c>
      <c r="E60" s="121" t="s">
        <v>4391</v>
      </c>
      <c r="F60" s="121" t="s">
        <v>4392</v>
      </c>
      <c r="G60" s="121" t="s">
        <v>4393</v>
      </c>
      <c r="H60" s="121" t="s">
        <v>4394</v>
      </c>
      <c r="I60" s="121">
        <v>51000000</v>
      </c>
      <c r="J60" s="121" t="s">
        <v>4051</v>
      </c>
      <c r="K60" s="121" t="s">
        <v>4052</v>
      </c>
      <c r="L60" s="121">
        <v>51100000</v>
      </c>
      <c r="M60" s="121" t="s">
        <v>4053</v>
      </c>
      <c r="N60" s="121" t="s">
        <v>4054</v>
      </c>
      <c r="O60" s="121">
        <v>51102600</v>
      </c>
      <c r="P60" s="121" t="s">
        <v>4395</v>
      </c>
      <c r="Q60" s="121" t="s">
        <v>4396</v>
      </c>
    </row>
    <row r="61" spans="1:17" ht="15.75" customHeight="1" x14ac:dyDescent="0.25">
      <c r="A61" s="157">
        <v>10000860</v>
      </c>
      <c r="B61" s="121" t="s">
        <v>128</v>
      </c>
      <c r="C61" s="121" t="s">
        <v>4397</v>
      </c>
      <c r="D61" s="121" t="s">
        <v>4398</v>
      </c>
      <c r="E61" s="121" t="s">
        <v>4399</v>
      </c>
      <c r="F61" s="121" t="s">
        <v>4400</v>
      </c>
      <c r="G61" s="121" t="s">
        <v>4401</v>
      </c>
      <c r="H61" s="121" t="s">
        <v>4402</v>
      </c>
      <c r="I61" s="121">
        <v>51000000</v>
      </c>
      <c r="J61" s="121" t="s">
        <v>4051</v>
      </c>
      <c r="K61" s="121" t="s">
        <v>4052</v>
      </c>
      <c r="L61" s="121">
        <v>51100000</v>
      </c>
      <c r="M61" s="121" t="s">
        <v>4053</v>
      </c>
      <c r="N61" s="121" t="s">
        <v>4054</v>
      </c>
      <c r="O61" s="121">
        <v>51102600</v>
      </c>
      <c r="P61" s="121" t="s">
        <v>4395</v>
      </c>
      <c r="Q61" s="121" t="s">
        <v>4396</v>
      </c>
    </row>
    <row r="62" spans="1:17" ht="15.75" customHeight="1" x14ac:dyDescent="0.25">
      <c r="A62" s="157">
        <v>10000861</v>
      </c>
      <c r="B62" s="121" t="s">
        <v>128</v>
      </c>
      <c r="C62" s="121" t="s">
        <v>4403</v>
      </c>
      <c r="D62" s="121" t="s">
        <v>4404</v>
      </c>
      <c r="E62" s="121" t="s">
        <v>4405</v>
      </c>
      <c r="F62" s="121" t="s">
        <v>4406</v>
      </c>
      <c r="G62" s="121" t="s">
        <v>4407</v>
      </c>
      <c r="H62" s="121" t="s">
        <v>4408</v>
      </c>
      <c r="I62" s="121">
        <v>51000000</v>
      </c>
      <c r="J62" s="121" t="s">
        <v>4051</v>
      </c>
      <c r="K62" s="121" t="s">
        <v>4052</v>
      </c>
      <c r="L62" s="121">
        <v>51100000</v>
      </c>
      <c r="M62" s="121" t="s">
        <v>4053</v>
      </c>
      <c r="N62" s="121" t="s">
        <v>4054</v>
      </c>
      <c r="O62" s="121">
        <v>51102600</v>
      </c>
      <c r="P62" s="121" t="s">
        <v>4395</v>
      </c>
      <c r="Q62" s="121" t="s">
        <v>4396</v>
      </c>
    </row>
    <row r="63" spans="1:17" ht="15.75" customHeight="1" x14ac:dyDescent="0.25">
      <c r="A63" s="157">
        <v>10000862</v>
      </c>
      <c r="B63" s="121" t="s">
        <v>128</v>
      </c>
      <c r="C63" s="121" t="s">
        <v>4409</v>
      </c>
      <c r="D63" s="121" t="s">
        <v>4410</v>
      </c>
      <c r="E63" s="121" t="s">
        <v>4411</v>
      </c>
      <c r="F63" s="121" t="s">
        <v>4412</v>
      </c>
      <c r="G63" s="121" t="s">
        <v>4413</v>
      </c>
      <c r="H63" s="121" t="s">
        <v>4414</v>
      </c>
      <c r="I63" s="121">
        <v>51000000</v>
      </c>
      <c r="J63" s="121" t="s">
        <v>4051</v>
      </c>
      <c r="K63" s="121" t="s">
        <v>4052</v>
      </c>
      <c r="L63" s="121">
        <v>51100000</v>
      </c>
      <c r="M63" s="121" t="s">
        <v>4053</v>
      </c>
      <c r="N63" s="121" t="s">
        <v>4054</v>
      </c>
      <c r="O63" s="121">
        <v>51102600</v>
      </c>
      <c r="P63" s="121" t="s">
        <v>4395</v>
      </c>
      <c r="Q63" s="121" t="s">
        <v>4396</v>
      </c>
    </row>
    <row r="64" spans="1:17" ht="15.75" customHeight="1" x14ac:dyDescent="0.25">
      <c r="A64" s="157">
        <v>10000914</v>
      </c>
      <c r="B64" s="121" t="s">
        <v>128</v>
      </c>
      <c r="C64" s="121" t="s">
        <v>4415</v>
      </c>
      <c r="D64" s="121" t="s">
        <v>4416</v>
      </c>
      <c r="E64" s="121" t="s">
        <v>4417</v>
      </c>
      <c r="F64" s="121" t="s">
        <v>4418</v>
      </c>
      <c r="G64" s="121" t="s">
        <v>4419</v>
      </c>
      <c r="H64" s="121" t="s">
        <v>4420</v>
      </c>
      <c r="I64" s="121">
        <v>51000000</v>
      </c>
      <c r="J64" s="121" t="s">
        <v>4051</v>
      </c>
      <c r="K64" s="121" t="s">
        <v>4052</v>
      </c>
      <c r="L64" s="121">
        <v>51100000</v>
      </c>
      <c r="M64" s="121" t="s">
        <v>4053</v>
      </c>
      <c r="N64" s="121" t="s">
        <v>4054</v>
      </c>
      <c r="O64" s="121">
        <v>51102600</v>
      </c>
      <c r="P64" s="121" t="s">
        <v>4395</v>
      </c>
      <c r="Q64" s="121" t="s">
        <v>4396</v>
      </c>
    </row>
    <row r="65" spans="1:17" ht="15.75" customHeight="1" x14ac:dyDescent="0.25">
      <c r="A65" s="157">
        <v>10000863</v>
      </c>
      <c r="B65" s="121" t="s">
        <v>128</v>
      </c>
      <c r="C65" s="121" t="s">
        <v>4421</v>
      </c>
      <c r="D65" s="121" t="s">
        <v>4422</v>
      </c>
      <c r="E65" s="121" t="s">
        <v>4423</v>
      </c>
      <c r="F65" s="121" t="s">
        <v>4424</v>
      </c>
      <c r="G65" s="121" t="s">
        <v>4425</v>
      </c>
      <c r="H65" s="121" t="s">
        <v>4426</v>
      </c>
      <c r="I65" s="121">
        <v>51000000</v>
      </c>
      <c r="J65" s="121" t="s">
        <v>4051</v>
      </c>
      <c r="K65" s="121" t="s">
        <v>4052</v>
      </c>
      <c r="L65" s="121">
        <v>51100000</v>
      </c>
      <c r="M65" s="121" t="s">
        <v>4053</v>
      </c>
      <c r="N65" s="121" t="s">
        <v>4054</v>
      </c>
      <c r="O65" s="121">
        <v>51102700</v>
      </c>
      <c r="P65" s="121" t="s">
        <v>4427</v>
      </c>
      <c r="Q65" s="121" t="s">
        <v>4428</v>
      </c>
    </row>
    <row r="66" spans="1:17" ht="15.75" customHeight="1" x14ac:dyDescent="0.25">
      <c r="A66" s="157">
        <v>10000864</v>
      </c>
      <c r="B66" s="121" t="s">
        <v>128</v>
      </c>
      <c r="C66" s="121" t="s">
        <v>4429</v>
      </c>
      <c r="D66" s="121" t="s">
        <v>4430</v>
      </c>
      <c r="E66" s="121" t="s">
        <v>4431</v>
      </c>
      <c r="F66" s="121" t="s">
        <v>4432</v>
      </c>
      <c r="G66" s="121" t="s">
        <v>4433</v>
      </c>
      <c r="H66" s="121" t="s">
        <v>4434</v>
      </c>
      <c r="I66" s="121">
        <v>51000000</v>
      </c>
      <c r="J66" s="121" t="s">
        <v>4051</v>
      </c>
      <c r="K66" s="121" t="s">
        <v>4052</v>
      </c>
      <c r="L66" s="121">
        <v>51100000</v>
      </c>
      <c r="M66" s="121" t="s">
        <v>4053</v>
      </c>
      <c r="N66" s="121" t="s">
        <v>4054</v>
      </c>
      <c r="O66" s="121">
        <v>51102700</v>
      </c>
      <c r="P66" s="121" t="s">
        <v>4427</v>
      </c>
      <c r="Q66" s="121" t="s">
        <v>4428</v>
      </c>
    </row>
    <row r="67" spans="1:17" ht="15.75" customHeight="1" x14ac:dyDescent="0.25">
      <c r="A67" s="157">
        <v>10000865</v>
      </c>
      <c r="B67" s="121" t="s">
        <v>128</v>
      </c>
      <c r="C67" s="121" t="s">
        <v>4435</v>
      </c>
      <c r="D67" s="121" t="s">
        <v>4436</v>
      </c>
      <c r="E67" s="121" t="s">
        <v>4437</v>
      </c>
      <c r="F67" s="121" t="s">
        <v>4438</v>
      </c>
      <c r="G67" s="121" t="s">
        <v>4439</v>
      </c>
      <c r="H67" s="121" t="s">
        <v>4440</v>
      </c>
      <c r="I67" s="121">
        <v>51000000</v>
      </c>
      <c r="J67" s="121" t="s">
        <v>4051</v>
      </c>
      <c r="K67" s="121" t="s">
        <v>4052</v>
      </c>
      <c r="L67" s="121">
        <v>51100000</v>
      </c>
      <c r="M67" s="121" t="s">
        <v>4053</v>
      </c>
      <c r="N67" s="121" t="s">
        <v>4054</v>
      </c>
      <c r="O67" s="121">
        <v>51102700</v>
      </c>
      <c r="P67" s="121" t="s">
        <v>4427</v>
      </c>
      <c r="Q67" s="121" t="s">
        <v>4428</v>
      </c>
    </row>
    <row r="68" spans="1:17" ht="15.75" customHeight="1" x14ac:dyDescent="0.25">
      <c r="A68" s="157">
        <v>10000866</v>
      </c>
      <c r="B68" s="121" t="s">
        <v>128</v>
      </c>
      <c r="C68" s="121" t="s">
        <v>4441</v>
      </c>
      <c r="D68" s="121" t="s">
        <v>4442</v>
      </c>
      <c r="E68" s="121" t="s">
        <v>4443</v>
      </c>
      <c r="F68" s="121" t="s">
        <v>4444</v>
      </c>
      <c r="G68" s="121" t="s">
        <v>4445</v>
      </c>
      <c r="H68" s="121" t="s">
        <v>4446</v>
      </c>
      <c r="I68" s="121">
        <v>51000000</v>
      </c>
      <c r="J68" s="121" t="s">
        <v>4051</v>
      </c>
      <c r="K68" s="121" t="s">
        <v>4052</v>
      </c>
      <c r="L68" s="121">
        <v>51100000</v>
      </c>
      <c r="M68" s="121" t="s">
        <v>4053</v>
      </c>
      <c r="N68" s="121" t="s">
        <v>4054</v>
      </c>
      <c r="O68" s="121">
        <v>51102700</v>
      </c>
      <c r="P68" s="121" t="s">
        <v>4427</v>
      </c>
      <c r="Q68" s="121" t="s">
        <v>4428</v>
      </c>
    </row>
    <row r="69" spans="1:17" ht="15.75" customHeight="1" x14ac:dyDescent="0.25">
      <c r="A69" s="157">
        <v>10000867</v>
      </c>
      <c r="B69" s="121" t="s">
        <v>128</v>
      </c>
      <c r="C69" s="121" t="s">
        <v>4447</v>
      </c>
      <c r="D69" s="121" t="s">
        <v>4448</v>
      </c>
      <c r="E69" s="121" t="s">
        <v>4449</v>
      </c>
      <c r="F69" s="121" t="s">
        <v>4450</v>
      </c>
      <c r="G69" s="121" t="s">
        <v>4451</v>
      </c>
      <c r="H69" s="121" t="s">
        <v>4452</v>
      </c>
      <c r="I69" s="121">
        <v>51000000</v>
      </c>
      <c r="J69" s="121" t="s">
        <v>4051</v>
      </c>
      <c r="K69" s="121" t="s">
        <v>4052</v>
      </c>
      <c r="L69" s="121">
        <v>51100000</v>
      </c>
      <c r="M69" s="121" t="s">
        <v>4053</v>
      </c>
      <c r="N69" s="121" t="s">
        <v>4054</v>
      </c>
      <c r="O69" s="121">
        <v>51102700</v>
      </c>
      <c r="P69" s="121" t="s">
        <v>4427</v>
      </c>
      <c r="Q69" s="121" t="s">
        <v>4428</v>
      </c>
    </row>
    <row r="70" spans="1:17" ht="15.75" customHeight="1" x14ac:dyDescent="0.25">
      <c r="A70" s="157">
        <v>10000868</v>
      </c>
      <c r="B70" s="121" t="s">
        <v>128</v>
      </c>
      <c r="C70" s="121" t="s">
        <v>4453</v>
      </c>
      <c r="D70" s="121" t="s">
        <v>4454</v>
      </c>
      <c r="E70" s="121" t="s">
        <v>4455</v>
      </c>
      <c r="F70" s="121" t="s">
        <v>4456</v>
      </c>
      <c r="G70" s="121" t="s">
        <v>4457</v>
      </c>
      <c r="H70" s="121" t="s">
        <v>4458</v>
      </c>
      <c r="I70" s="121">
        <v>51000000</v>
      </c>
      <c r="J70" s="121" t="s">
        <v>4051</v>
      </c>
      <c r="K70" s="121" t="s">
        <v>4052</v>
      </c>
      <c r="L70" s="121">
        <v>51100000</v>
      </c>
      <c r="M70" s="121" t="s">
        <v>4053</v>
      </c>
      <c r="N70" s="121" t="s">
        <v>4054</v>
      </c>
      <c r="O70" s="121">
        <v>51102700</v>
      </c>
      <c r="P70" s="121" t="s">
        <v>4427</v>
      </c>
      <c r="Q70" s="121" t="s">
        <v>4428</v>
      </c>
    </row>
    <row r="71" spans="1:17" ht="15.75" customHeight="1" x14ac:dyDescent="0.25">
      <c r="A71" s="157">
        <v>10000869</v>
      </c>
      <c r="B71" s="121" t="s">
        <v>128</v>
      </c>
      <c r="C71" s="121" t="s">
        <v>4459</v>
      </c>
      <c r="D71" s="121" t="s">
        <v>4460</v>
      </c>
      <c r="E71" s="121" t="s">
        <v>4461</v>
      </c>
      <c r="F71" s="121" t="s">
        <v>4462</v>
      </c>
      <c r="G71" s="121" t="s">
        <v>4463</v>
      </c>
      <c r="H71" s="121" t="s">
        <v>4464</v>
      </c>
      <c r="I71" s="121">
        <v>51000000</v>
      </c>
      <c r="J71" s="121" t="s">
        <v>4051</v>
      </c>
      <c r="K71" s="121" t="s">
        <v>4052</v>
      </c>
      <c r="L71" s="121">
        <v>51100000</v>
      </c>
      <c r="M71" s="121" t="s">
        <v>4053</v>
      </c>
      <c r="N71" s="121" t="s">
        <v>4054</v>
      </c>
      <c r="O71" s="121">
        <v>51102700</v>
      </c>
      <c r="P71" s="121" t="s">
        <v>4427</v>
      </c>
      <c r="Q71" s="121" t="s">
        <v>4428</v>
      </c>
    </row>
    <row r="72" spans="1:17" ht="15.75" customHeight="1" x14ac:dyDescent="0.25">
      <c r="A72" s="157">
        <v>10000870</v>
      </c>
      <c r="B72" s="121" t="s">
        <v>128</v>
      </c>
      <c r="C72" s="121" t="s">
        <v>4465</v>
      </c>
      <c r="D72" s="121" t="s">
        <v>4466</v>
      </c>
      <c r="E72" s="121" t="s">
        <v>4467</v>
      </c>
      <c r="F72" s="121" t="s">
        <v>4468</v>
      </c>
      <c r="G72" s="121" t="s">
        <v>4469</v>
      </c>
      <c r="H72" s="121" t="s">
        <v>4470</v>
      </c>
      <c r="I72" s="121">
        <v>51000000</v>
      </c>
      <c r="J72" s="121" t="s">
        <v>4051</v>
      </c>
      <c r="K72" s="121" t="s">
        <v>4052</v>
      </c>
      <c r="L72" s="121">
        <v>51100000</v>
      </c>
      <c r="M72" s="121" t="s">
        <v>4053</v>
      </c>
      <c r="N72" s="121" t="s">
        <v>4054</v>
      </c>
      <c r="O72" s="121">
        <v>51102700</v>
      </c>
      <c r="P72" s="121" t="s">
        <v>4427</v>
      </c>
      <c r="Q72" s="121" t="s">
        <v>4428</v>
      </c>
    </row>
    <row r="73" spans="1:17" ht="15.75" customHeight="1" x14ac:dyDescent="0.25">
      <c r="A73" s="157">
        <v>10000871</v>
      </c>
      <c r="B73" s="121" t="s">
        <v>128</v>
      </c>
      <c r="C73" s="121" t="s">
        <v>4471</v>
      </c>
      <c r="D73" s="121" t="s">
        <v>4472</v>
      </c>
      <c r="E73" s="121" t="s">
        <v>4473</v>
      </c>
      <c r="F73" s="121" t="s">
        <v>4474</v>
      </c>
      <c r="G73" s="121" t="s">
        <v>4475</v>
      </c>
      <c r="H73" s="121" t="s">
        <v>4476</v>
      </c>
      <c r="I73" s="121">
        <v>51000000</v>
      </c>
      <c r="J73" s="121" t="s">
        <v>4051</v>
      </c>
      <c r="K73" s="121" t="s">
        <v>4052</v>
      </c>
      <c r="L73" s="121">
        <v>51100000</v>
      </c>
      <c r="M73" s="121" t="s">
        <v>4053</v>
      </c>
      <c r="N73" s="121" t="s">
        <v>4054</v>
      </c>
      <c r="O73" s="121">
        <v>51102700</v>
      </c>
      <c r="P73" s="121" t="s">
        <v>4427</v>
      </c>
      <c r="Q73" s="121" t="s">
        <v>4428</v>
      </c>
    </row>
    <row r="74" spans="1:17" ht="15.75" customHeight="1" x14ac:dyDescent="0.25">
      <c r="A74" s="157">
        <v>10000872</v>
      </c>
      <c r="B74" s="121" t="s">
        <v>128</v>
      </c>
      <c r="C74" s="121" t="s">
        <v>4477</v>
      </c>
      <c r="D74" s="121" t="s">
        <v>4478</v>
      </c>
      <c r="E74" s="121" t="s">
        <v>4479</v>
      </c>
      <c r="F74" s="121" t="s">
        <v>4480</v>
      </c>
      <c r="G74" s="121" t="s">
        <v>4481</v>
      </c>
      <c r="H74" s="121" t="s">
        <v>4482</v>
      </c>
      <c r="I74" s="121">
        <v>51000000</v>
      </c>
      <c r="J74" s="121" t="s">
        <v>4051</v>
      </c>
      <c r="K74" s="121" t="s">
        <v>4052</v>
      </c>
      <c r="L74" s="121">
        <v>51100000</v>
      </c>
      <c r="M74" s="121" t="s">
        <v>4053</v>
      </c>
      <c r="N74" s="121" t="s">
        <v>4054</v>
      </c>
      <c r="O74" s="121">
        <v>51102800</v>
      </c>
      <c r="P74" s="121" t="s">
        <v>4483</v>
      </c>
      <c r="Q74" s="121" t="s">
        <v>4484</v>
      </c>
    </row>
    <row r="75" spans="1:17" ht="15.75" customHeight="1" x14ac:dyDescent="0.25">
      <c r="A75" s="157">
        <v>10000873</v>
      </c>
      <c r="B75" s="121" t="s">
        <v>128</v>
      </c>
      <c r="C75" s="121" t="s">
        <v>4485</v>
      </c>
      <c r="D75" s="121" t="s">
        <v>4486</v>
      </c>
      <c r="E75" s="121" t="s">
        <v>4487</v>
      </c>
      <c r="F75" s="121" t="s">
        <v>4488</v>
      </c>
      <c r="G75" s="121" t="s">
        <v>4489</v>
      </c>
      <c r="H75" s="121" t="s">
        <v>4490</v>
      </c>
      <c r="I75" s="121">
        <v>51000000</v>
      </c>
      <c r="J75" s="121" t="s">
        <v>4051</v>
      </c>
      <c r="K75" s="121" t="s">
        <v>4052</v>
      </c>
      <c r="L75" s="121">
        <v>51100000</v>
      </c>
      <c r="M75" s="121" t="s">
        <v>4053</v>
      </c>
      <c r="N75" s="121" t="s">
        <v>4054</v>
      </c>
      <c r="O75" s="121">
        <v>51102800</v>
      </c>
      <c r="P75" s="121" t="s">
        <v>4483</v>
      </c>
      <c r="Q75" s="121" t="s">
        <v>4484</v>
      </c>
    </row>
    <row r="76" spans="1:17" ht="15.75" customHeight="1" x14ac:dyDescent="0.25">
      <c r="A76" s="157">
        <v>10000874</v>
      </c>
      <c r="B76" s="121" t="s">
        <v>128</v>
      </c>
      <c r="C76" s="121" t="s">
        <v>4491</v>
      </c>
      <c r="D76" s="121" t="s">
        <v>4492</v>
      </c>
      <c r="E76" s="121" t="s">
        <v>4493</v>
      </c>
      <c r="F76" s="121" t="s">
        <v>4494</v>
      </c>
      <c r="G76" s="121" t="s">
        <v>4495</v>
      </c>
      <c r="H76" s="121" t="s">
        <v>4496</v>
      </c>
      <c r="I76" s="121">
        <v>51000000</v>
      </c>
      <c r="J76" s="121" t="s">
        <v>4051</v>
      </c>
      <c r="K76" s="121" t="s">
        <v>4052</v>
      </c>
      <c r="L76" s="121">
        <v>51100000</v>
      </c>
      <c r="M76" s="121" t="s">
        <v>4053</v>
      </c>
      <c r="N76" s="121" t="s">
        <v>4054</v>
      </c>
      <c r="O76" s="121">
        <v>51102800</v>
      </c>
      <c r="P76" s="121" t="s">
        <v>4483</v>
      </c>
      <c r="Q76" s="121" t="s">
        <v>4484</v>
      </c>
    </row>
    <row r="77" spans="1:17" ht="15.75" customHeight="1" x14ac:dyDescent="0.25">
      <c r="A77" s="157">
        <v>10000919</v>
      </c>
      <c r="B77" s="121" t="s">
        <v>128</v>
      </c>
      <c r="C77" s="121" t="s">
        <v>4497</v>
      </c>
      <c r="D77" s="121" t="s">
        <v>4498</v>
      </c>
      <c r="E77" s="121" t="s">
        <v>4499</v>
      </c>
      <c r="F77" s="121" t="s">
        <v>4500</v>
      </c>
      <c r="G77" s="121" t="s">
        <v>4501</v>
      </c>
      <c r="H77" s="121" t="s">
        <v>4502</v>
      </c>
      <c r="I77" s="121">
        <v>51000000</v>
      </c>
      <c r="J77" s="121" t="s">
        <v>4051</v>
      </c>
      <c r="K77" s="121" t="s">
        <v>4052</v>
      </c>
      <c r="L77" s="121">
        <v>51100000</v>
      </c>
      <c r="M77" s="121" t="s">
        <v>4053</v>
      </c>
      <c r="N77" s="121" t="s">
        <v>4054</v>
      </c>
      <c r="O77" s="121">
        <v>51102800</v>
      </c>
      <c r="P77" s="121" t="s">
        <v>4483</v>
      </c>
      <c r="Q77" s="121" t="s">
        <v>4484</v>
      </c>
    </row>
    <row r="78" spans="1:17" ht="15.75" customHeight="1" x14ac:dyDescent="0.25">
      <c r="A78" s="157">
        <v>10000875</v>
      </c>
      <c r="B78" s="121" t="s">
        <v>128</v>
      </c>
      <c r="C78" s="121" t="s">
        <v>4503</v>
      </c>
      <c r="D78" s="121" t="s">
        <v>4504</v>
      </c>
      <c r="E78" s="121" t="s">
        <v>4505</v>
      </c>
      <c r="F78" s="121" t="s">
        <v>4506</v>
      </c>
      <c r="G78" s="121" t="s">
        <v>4507</v>
      </c>
      <c r="H78" s="121" t="s">
        <v>4508</v>
      </c>
      <c r="I78" s="121">
        <v>51000000</v>
      </c>
      <c r="J78" s="121" t="s">
        <v>4051</v>
      </c>
      <c r="K78" s="121" t="s">
        <v>4052</v>
      </c>
      <c r="L78" s="121">
        <v>51100000</v>
      </c>
      <c r="M78" s="121" t="s">
        <v>4053</v>
      </c>
      <c r="N78" s="121" t="s">
        <v>4054</v>
      </c>
      <c r="O78" s="121">
        <v>51102900</v>
      </c>
      <c r="P78" s="121" t="s">
        <v>4509</v>
      </c>
      <c r="Q78" s="121" t="s">
        <v>4510</v>
      </c>
    </row>
    <row r="79" spans="1:17" ht="15.75" customHeight="1" x14ac:dyDescent="0.25">
      <c r="A79" s="157">
        <v>10000876</v>
      </c>
      <c r="B79" s="121" t="s">
        <v>128</v>
      </c>
      <c r="C79" s="121" t="s">
        <v>4511</v>
      </c>
      <c r="D79" s="121" t="s">
        <v>4512</v>
      </c>
      <c r="E79" s="121" t="s">
        <v>4513</v>
      </c>
      <c r="F79" s="121" t="s">
        <v>4514</v>
      </c>
      <c r="G79" s="121" t="s">
        <v>4515</v>
      </c>
      <c r="H79" s="121" t="s">
        <v>4516</v>
      </c>
      <c r="I79" s="121">
        <v>51000000</v>
      </c>
      <c r="J79" s="121" t="s">
        <v>4051</v>
      </c>
      <c r="K79" s="121" t="s">
        <v>4052</v>
      </c>
      <c r="L79" s="121">
        <v>51100000</v>
      </c>
      <c r="M79" s="121" t="s">
        <v>4053</v>
      </c>
      <c r="N79" s="121" t="s">
        <v>4054</v>
      </c>
      <c r="O79" s="121">
        <v>51102900</v>
      </c>
      <c r="P79" s="121" t="s">
        <v>4509</v>
      </c>
      <c r="Q79" s="121" t="s">
        <v>4510</v>
      </c>
    </row>
    <row r="80" spans="1:17" ht="15.75" customHeight="1" x14ac:dyDescent="0.25">
      <c r="A80" s="157">
        <v>10000877</v>
      </c>
      <c r="B80" s="121" t="s">
        <v>128</v>
      </c>
      <c r="C80" s="121" t="s">
        <v>4517</v>
      </c>
      <c r="D80" s="121" t="s">
        <v>4518</v>
      </c>
      <c r="E80" s="121" t="s">
        <v>4519</v>
      </c>
      <c r="F80" s="121" t="s">
        <v>4520</v>
      </c>
      <c r="G80" s="121" t="s">
        <v>4521</v>
      </c>
      <c r="H80" s="121" t="s">
        <v>4522</v>
      </c>
      <c r="I80" s="121">
        <v>51000000</v>
      </c>
      <c r="J80" s="121" t="s">
        <v>4051</v>
      </c>
      <c r="K80" s="121" t="s">
        <v>4052</v>
      </c>
      <c r="L80" s="121">
        <v>51100000</v>
      </c>
      <c r="M80" s="121" t="s">
        <v>4053</v>
      </c>
      <c r="N80" s="121" t="s">
        <v>4054</v>
      </c>
      <c r="O80" s="121">
        <v>51102900</v>
      </c>
      <c r="P80" s="121" t="s">
        <v>4509</v>
      </c>
      <c r="Q80" s="121" t="s">
        <v>4510</v>
      </c>
    </row>
    <row r="81" spans="1:17" ht="15.75" customHeight="1" x14ac:dyDescent="0.25">
      <c r="A81" s="157">
        <v>10000878</v>
      </c>
      <c r="B81" s="121" t="s">
        <v>128</v>
      </c>
      <c r="C81" s="121" t="s">
        <v>4523</v>
      </c>
      <c r="D81" s="121" t="s">
        <v>4524</v>
      </c>
      <c r="E81" s="121" t="s">
        <v>4525</v>
      </c>
      <c r="F81" s="121" t="s">
        <v>4526</v>
      </c>
      <c r="G81" s="121" t="s">
        <v>4527</v>
      </c>
      <c r="H81" s="121" t="s">
        <v>4528</v>
      </c>
      <c r="I81" s="121">
        <v>51000000</v>
      </c>
      <c r="J81" s="121" t="s">
        <v>4051</v>
      </c>
      <c r="K81" s="121" t="s">
        <v>4052</v>
      </c>
      <c r="L81" s="121">
        <v>51100000</v>
      </c>
      <c r="M81" s="121" t="s">
        <v>4053</v>
      </c>
      <c r="N81" s="121" t="s">
        <v>4054</v>
      </c>
      <c r="O81" s="121">
        <v>51102900</v>
      </c>
      <c r="P81" s="121" t="s">
        <v>4509</v>
      </c>
      <c r="Q81" s="121" t="s">
        <v>4510</v>
      </c>
    </row>
    <row r="82" spans="1:17" ht="15.75" customHeight="1" x14ac:dyDescent="0.25">
      <c r="A82" s="157">
        <v>10000879</v>
      </c>
      <c r="B82" s="121" t="s">
        <v>128</v>
      </c>
      <c r="C82" s="121" t="s">
        <v>4529</v>
      </c>
      <c r="D82" s="121" t="s">
        <v>4530</v>
      </c>
      <c r="E82" s="121" t="s">
        <v>4531</v>
      </c>
      <c r="F82" s="121" t="s">
        <v>4532</v>
      </c>
      <c r="G82" s="121" t="s">
        <v>4533</v>
      </c>
      <c r="H82" s="121" t="s">
        <v>4534</v>
      </c>
      <c r="I82" s="121">
        <v>51000000</v>
      </c>
      <c r="J82" s="121" t="s">
        <v>4051</v>
      </c>
      <c r="K82" s="121" t="s">
        <v>4052</v>
      </c>
      <c r="L82" s="121">
        <v>51100000</v>
      </c>
      <c r="M82" s="121" t="s">
        <v>4053</v>
      </c>
      <c r="N82" s="121" t="s">
        <v>4054</v>
      </c>
      <c r="O82" s="121">
        <v>51102900</v>
      </c>
      <c r="P82" s="121" t="s">
        <v>4509</v>
      </c>
      <c r="Q82" s="121" t="s">
        <v>4510</v>
      </c>
    </row>
    <row r="83" spans="1:17" ht="15.75" customHeight="1" x14ac:dyDescent="0.25">
      <c r="A83" s="157">
        <v>10000880</v>
      </c>
      <c r="B83" s="121" t="s">
        <v>128</v>
      </c>
      <c r="C83" s="121" t="s">
        <v>4535</v>
      </c>
      <c r="D83" s="121" t="s">
        <v>4536</v>
      </c>
      <c r="E83" s="121" t="s">
        <v>4537</v>
      </c>
      <c r="F83" s="121" t="s">
        <v>4538</v>
      </c>
      <c r="G83" s="121" t="s">
        <v>4539</v>
      </c>
      <c r="H83" s="121" t="s">
        <v>4540</v>
      </c>
      <c r="I83" s="121">
        <v>51000000</v>
      </c>
      <c r="J83" s="121" t="s">
        <v>4051</v>
      </c>
      <c r="K83" s="121" t="s">
        <v>4052</v>
      </c>
      <c r="L83" s="121">
        <v>51100000</v>
      </c>
      <c r="M83" s="121" t="s">
        <v>4053</v>
      </c>
      <c r="N83" s="121" t="s">
        <v>4054</v>
      </c>
      <c r="O83" s="121">
        <v>51102900</v>
      </c>
      <c r="P83" s="121" t="s">
        <v>4509</v>
      </c>
      <c r="Q83" s="121" t="s">
        <v>4510</v>
      </c>
    </row>
    <row r="84" spans="1:17" ht="15.75" customHeight="1" x14ac:dyDescent="0.25">
      <c r="A84" s="157">
        <v>10000881</v>
      </c>
      <c r="B84" s="121" t="s">
        <v>128</v>
      </c>
      <c r="C84" s="121" t="s">
        <v>4541</v>
      </c>
      <c r="D84" s="121" t="s">
        <v>4542</v>
      </c>
      <c r="E84" s="121" t="s">
        <v>4543</v>
      </c>
      <c r="F84" s="121" t="s">
        <v>4544</v>
      </c>
      <c r="G84" s="121" t="s">
        <v>4545</v>
      </c>
      <c r="H84" s="121" t="s">
        <v>4546</v>
      </c>
      <c r="I84" s="121">
        <v>51000000</v>
      </c>
      <c r="J84" s="121" t="s">
        <v>4051</v>
      </c>
      <c r="K84" s="121" t="s">
        <v>4052</v>
      </c>
      <c r="L84" s="121">
        <v>51100000</v>
      </c>
      <c r="M84" s="121" t="s">
        <v>4053</v>
      </c>
      <c r="N84" s="121" t="s">
        <v>4054</v>
      </c>
      <c r="O84" s="121">
        <v>51102900</v>
      </c>
      <c r="P84" s="121" t="s">
        <v>4509</v>
      </c>
      <c r="Q84" s="121" t="s">
        <v>4510</v>
      </c>
    </row>
    <row r="85" spans="1:17" ht="15.75" customHeight="1" x14ac:dyDescent="0.25">
      <c r="A85" s="157">
        <v>10000882</v>
      </c>
      <c r="B85" s="121" t="s">
        <v>128</v>
      </c>
      <c r="C85" s="121" t="s">
        <v>4547</v>
      </c>
      <c r="D85" s="121" t="s">
        <v>4548</v>
      </c>
      <c r="E85" s="121" t="s">
        <v>4549</v>
      </c>
      <c r="F85" s="121" t="s">
        <v>4550</v>
      </c>
      <c r="G85" s="121" t="s">
        <v>4551</v>
      </c>
      <c r="H85" s="121" t="s">
        <v>4552</v>
      </c>
      <c r="I85" s="121">
        <v>51000000</v>
      </c>
      <c r="J85" s="121" t="s">
        <v>4051</v>
      </c>
      <c r="K85" s="121" t="s">
        <v>4052</v>
      </c>
      <c r="L85" s="121">
        <v>51100000</v>
      </c>
      <c r="M85" s="121" t="s">
        <v>4053</v>
      </c>
      <c r="N85" s="121" t="s">
        <v>4054</v>
      </c>
      <c r="O85" s="121">
        <v>51102900</v>
      </c>
      <c r="P85" s="121" t="s">
        <v>4509</v>
      </c>
      <c r="Q85" s="121" t="s">
        <v>4510</v>
      </c>
    </row>
    <row r="86" spans="1:17" ht="15.75" customHeight="1" x14ac:dyDescent="0.25">
      <c r="A86" s="157">
        <v>10000883</v>
      </c>
      <c r="B86" s="121" t="s">
        <v>128</v>
      </c>
      <c r="C86" s="121" t="s">
        <v>4553</v>
      </c>
      <c r="D86" s="121" t="s">
        <v>4554</v>
      </c>
      <c r="E86" s="121" t="s">
        <v>4555</v>
      </c>
      <c r="F86" s="121" t="s">
        <v>4556</v>
      </c>
      <c r="G86" s="121" t="s">
        <v>4557</v>
      </c>
      <c r="H86" s="121" t="s">
        <v>4558</v>
      </c>
      <c r="I86" s="121">
        <v>51000000</v>
      </c>
      <c r="J86" s="121" t="s">
        <v>4051</v>
      </c>
      <c r="K86" s="121" t="s">
        <v>4052</v>
      </c>
      <c r="L86" s="121">
        <v>51100000</v>
      </c>
      <c r="M86" s="121" t="s">
        <v>4053</v>
      </c>
      <c r="N86" s="121" t="s">
        <v>4054</v>
      </c>
      <c r="O86" s="121">
        <v>51102900</v>
      </c>
      <c r="P86" s="121" t="s">
        <v>4509</v>
      </c>
      <c r="Q86" s="121" t="s">
        <v>4510</v>
      </c>
    </row>
    <row r="87" spans="1:17" ht="15.75" customHeight="1" x14ac:dyDescent="0.25">
      <c r="A87" s="157">
        <v>10000884</v>
      </c>
      <c r="B87" s="121" t="s">
        <v>128</v>
      </c>
      <c r="C87" s="121" t="s">
        <v>4559</v>
      </c>
      <c r="D87" s="121" t="s">
        <v>4560</v>
      </c>
      <c r="E87" s="121" t="s">
        <v>4561</v>
      </c>
      <c r="F87" s="121" t="s">
        <v>4562</v>
      </c>
      <c r="G87" s="121" t="s">
        <v>4563</v>
      </c>
      <c r="H87" s="121" t="s">
        <v>4564</v>
      </c>
      <c r="I87" s="121">
        <v>51000000</v>
      </c>
      <c r="J87" s="121" t="s">
        <v>4051</v>
      </c>
      <c r="K87" s="121" t="s">
        <v>4052</v>
      </c>
      <c r="L87" s="121">
        <v>51100000</v>
      </c>
      <c r="M87" s="121" t="s">
        <v>4053</v>
      </c>
      <c r="N87" s="121" t="s">
        <v>4054</v>
      </c>
      <c r="O87" s="121">
        <v>51102900</v>
      </c>
      <c r="P87" s="121" t="s">
        <v>4509</v>
      </c>
      <c r="Q87" s="121" t="s">
        <v>4510</v>
      </c>
    </row>
    <row r="88" spans="1:17" ht="15.75" customHeight="1" x14ac:dyDescent="0.25">
      <c r="A88" s="157">
        <v>10000916</v>
      </c>
      <c r="B88" s="121" t="s">
        <v>128</v>
      </c>
      <c r="C88" s="121" t="s">
        <v>4565</v>
      </c>
      <c r="D88" s="121" t="s">
        <v>4566</v>
      </c>
      <c r="E88" s="121" t="s">
        <v>4567</v>
      </c>
      <c r="F88" s="121" t="s">
        <v>4568</v>
      </c>
      <c r="G88" s="121" t="s">
        <v>4569</v>
      </c>
      <c r="H88" s="121" t="s">
        <v>4570</v>
      </c>
      <c r="I88" s="121">
        <v>51000000</v>
      </c>
      <c r="J88" s="121" t="s">
        <v>4051</v>
      </c>
      <c r="K88" s="121" t="s">
        <v>4052</v>
      </c>
      <c r="L88" s="121">
        <v>51100000</v>
      </c>
      <c r="M88" s="121" t="s">
        <v>4053</v>
      </c>
      <c r="N88" s="121" t="s">
        <v>4054</v>
      </c>
      <c r="O88" s="121">
        <v>51102900</v>
      </c>
      <c r="P88" s="121" t="s">
        <v>4509</v>
      </c>
      <c r="Q88" s="121" t="s">
        <v>4510</v>
      </c>
    </row>
    <row r="89" spans="1:17" ht="15.75" customHeight="1" x14ac:dyDescent="0.25">
      <c r="A89" s="157">
        <v>10000920</v>
      </c>
      <c r="B89" s="121" t="s">
        <v>128</v>
      </c>
      <c r="C89" s="121" t="s">
        <v>4571</v>
      </c>
      <c r="D89" s="121" t="s">
        <v>4572</v>
      </c>
      <c r="E89" s="121" t="s">
        <v>4573</v>
      </c>
      <c r="F89" s="121" t="s">
        <v>4574</v>
      </c>
      <c r="G89" s="121" t="s">
        <v>4575</v>
      </c>
      <c r="H89" s="121" t="s">
        <v>4576</v>
      </c>
      <c r="I89" s="121">
        <v>51000000</v>
      </c>
      <c r="J89" s="121" t="s">
        <v>4051</v>
      </c>
      <c r="K89" s="121" t="s">
        <v>4052</v>
      </c>
      <c r="L89" s="121">
        <v>51100000</v>
      </c>
      <c r="M89" s="121" t="s">
        <v>4053</v>
      </c>
      <c r="N89" s="121" t="s">
        <v>4054</v>
      </c>
      <c r="O89" s="121">
        <v>51102900</v>
      </c>
      <c r="P89" s="121" t="s">
        <v>4509</v>
      </c>
      <c r="Q89" s="121" t="s">
        <v>4510</v>
      </c>
    </row>
    <row r="90" spans="1:17" ht="15.75" customHeight="1" x14ac:dyDescent="0.25">
      <c r="A90" s="157">
        <v>10000885</v>
      </c>
      <c r="B90" s="121" t="s">
        <v>128</v>
      </c>
      <c r="C90" s="121" t="s">
        <v>4577</v>
      </c>
      <c r="D90" s="121" t="s">
        <v>4578</v>
      </c>
      <c r="E90" s="121" t="s">
        <v>4579</v>
      </c>
      <c r="F90" s="121" t="s">
        <v>4580</v>
      </c>
      <c r="G90" s="121" t="s">
        <v>4581</v>
      </c>
      <c r="H90" s="121" t="s">
        <v>4582</v>
      </c>
      <c r="I90" s="121">
        <v>51000000</v>
      </c>
      <c r="J90" s="121" t="s">
        <v>4051</v>
      </c>
      <c r="K90" s="121" t="s">
        <v>4052</v>
      </c>
      <c r="L90" s="121">
        <v>51100000</v>
      </c>
      <c r="M90" s="121" t="s">
        <v>4053</v>
      </c>
      <c r="N90" s="121" t="s">
        <v>4054</v>
      </c>
      <c r="O90" s="121">
        <v>51103000</v>
      </c>
      <c r="P90" s="121" t="s">
        <v>4583</v>
      </c>
      <c r="Q90" s="121" t="s">
        <v>4584</v>
      </c>
    </row>
    <row r="91" spans="1:17" ht="15.75" customHeight="1" x14ac:dyDescent="0.25">
      <c r="A91" s="157">
        <v>10000886</v>
      </c>
      <c r="B91" s="121" t="s">
        <v>128</v>
      </c>
      <c r="C91" s="121" t="s">
        <v>4585</v>
      </c>
      <c r="D91" s="121" t="s">
        <v>4586</v>
      </c>
      <c r="E91" s="121" t="s">
        <v>4587</v>
      </c>
      <c r="F91" s="121" t="s">
        <v>4588</v>
      </c>
      <c r="G91" s="121" t="s">
        <v>4589</v>
      </c>
      <c r="H91" s="121" t="s">
        <v>4590</v>
      </c>
      <c r="I91" s="121">
        <v>51000000</v>
      </c>
      <c r="J91" s="121" t="s">
        <v>4051</v>
      </c>
      <c r="K91" s="121" t="s">
        <v>4052</v>
      </c>
      <c r="L91" s="121">
        <v>51100000</v>
      </c>
      <c r="M91" s="121" t="s">
        <v>4053</v>
      </c>
      <c r="N91" s="121" t="s">
        <v>4054</v>
      </c>
      <c r="O91" s="121">
        <v>51103000</v>
      </c>
      <c r="P91" s="121" t="s">
        <v>4583</v>
      </c>
      <c r="Q91" s="121" t="s">
        <v>4584</v>
      </c>
    </row>
    <row r="92" spans="1:17" ht="15.75" customHeight="1" x14ac:dyDescent="0.25">
      <c r="A92" s="157">
        <v>10000887</v>
      </c>
      <c r="B92" s="121" t="s">
        <v>128</v>
      </c>
      <c r="C92" s="121" t="s">
        <v>4591</v>
      </c>
      <c r="D92" s="121" t="s">
        <v>4592</v>
      </c>
      <c r="E92" s="121" t="s">
        <v>4593</v>
      </c>
      <c r="F92" s="121" t="s">
        <v>4594</v>
      </c>
      <c r="G92" s="121" t="s">
        <v>4595</v>
      </c>
      <c r="H92" s="121" t="s">
        <v>4596</v>
      </c>
      <c r="I92" s="121">
        <v>51000000</v>
      </c>
      <c r="J92" s="121" t="s">
        <v>4051</v>
      </c>
      <c r="K92" s="121" t="s">
        <v>4052</v>
      </c>
      <c r="L92" s="121">
        <v>51100000</v>
      </c>
      <c r="M92" s="121" t="s">
        <v>4053</v>
      </c>
      <c r="N92" s="121" t="s">
        <v>4054</v>
      </c>
      <c r="O92" s="121">
        <v>51103000</v>
      </c>
      <c r="P92" s="121" t="s">
        <v>4583</v>
      </c>
      <c r="Q92" s="121" t="s">
        <v>4584</v>
      </c>
    </row>
    <row r="93" spans="1:17" ht="15.75" customHeight="1" x14ac:dyDescent="0.25">
      <c r="A93" s="157">
        <v>10000888</v>
      </c>
      <c r="B93" s="121" t="s">
        <v>128</v>
      </c>
      <c r="C93" s="121" t="s">
        <v>4597</v>
      </c>
      <c r="D93" s="121" t="s">
        <v>4598</v>
      </c>
      <c r="E93" s="121" t="s">
        <v>4599</v>
      </c>
      <c r="F93" s="121" t="s">
        <v>4600</v>
      </c>
      <c r="G93" s="121" t="s">
        <v>4601</v>
      </c>
      <c r="H93" s="121" t="s">
        <v>4602</v>
      </c>
      <c r="I93" s="121">
        <v>51000000</v>
      </c>
      <c r="J93" s="121" t="s">
        <v>4051</v>
      </c>
      <c r="K93" s="121" t="s">
        <v>4052</v>
      </c>
      <c r="L93" s="121">
        <v>51100000</v>
      </c>
      <c r="M93" s="121" t="s">
        <v>4053</v>
      </c>
      <c r="N93" s="121" t="s">
        <v>4054</v>
      </c>
      <c r="O93" s="121">
        <v>51103000</v>
      </c>
      <c r="P93" s="121" t="s">
        <v>4583</v>
      </c>
      <c r="Q93" s="121" t="s">
        <v>4584</v>
      </c>
    </row>
    <row r="94" spans="1:17" ht="15.75" customHeight="1" x14ac:dyDescent="0.25">
      <c r="A94" s="157">
        <v>10000889</v>
      </c>
      <c r="B94" s="121" t="s">
        <v>128</v>
      </c>
      <c r="C94" s="121" t="s">
        <v>4603</v>
      </c>
      <c r="D94" s="121" t="s">
        <v>4604</v>
      </c>
      <c r="E94" s="121" t="s">
        <v>4605</v>
      </c>
      <c r="F94" s="121" t="s">
        <v>4606</v>
      </c>
      <c r="G94" s="121" t="s">
        <v>4607</v>
      </c>
      <c r="H94" s="121" t="s">
        <v>4608</v>
      </c>
      <c r="I94" s="121">
        <v>51000000</v>
      </c>
      <c r="J94" s="121" t="s">
        <v>4051</v>
      </c>
      <c r="K94" s="121" t="s">
        <v>4052</v>
      </c>
      <c r="L94" s="121">
        <v>51100000</v>
      </c>
      <c r="M94" s="121" t="s">
        <v>4053</v>
      </c>
      <c r="N94" s="121" t="s">
        <v>4054</v>
      </c>
      <c r="O94" s="121">
        <v>51103000</v>
      </c>
      <c r="P94" s="121" t="s">
        <v>4583</v>
      </c>
      <c r="Q94" s="121" t="s">
        <v>4584</v>
      </c>
    </row>
    <row r="95" spans="1:17" ht="15.75" customHeight="1" x14ac:dyDescent="0.25">
      <c r="A95" s="157">
        <v>10000890</v>
      </c>
      <c r="B95" s="121" t="s">
        <v>128</v>
      </c>
      <c r="C95" s="121" t="s">
        <v>4609</v>
      </c>
      <c r="D95" s="121" t="s">
        <v>4610</v>
      </c>
      <c r="E95" s="121" t="s">
        <v>4611</v>
      </c>
      <c r="F95" s="121" t="s">
        <v>4612</v>
      </c>
      <c r="G95" s="121" t="s">
        <v>4613</v>
      </c>
      <c r="H95" s="121" t="s">
        <v>4614</v>
      </c>
      <c r="I95" s="121">
        <v>51000000</v>
      </c>
      <c r="J95" s="121" t="s">
        <v>4051</v>
      </c>
      <c r="K95" s="121" t="s">
        <v>4052</v>
      </c>
      <c r="L95" s="121">
        <v>51100000</v>
      </c>
      <c r="M95" s="121" t="s">
        <v>4053</v>
      </c>
      <c r="N95" s="121" t="s">
        <v>4054</v>
      </c>
      <c r="O95" s="121">
        <v>51103000</v>
      </c>
      <c r="P95" s="121" t="s">
        <v>4583</v>
      </c>
      <c r="Q95" s="121" t="s">
        <v>4584</v>
      </c>
    </row>
    <row r="96" spans="1:17" ht="15.75" customHeight="1" x14ac:dyDescent="0.25">
      <c r="A96" s="157">
        <v>10000891</v>
      </c>
      <c r="B96" s="121" t="s">
        <v>128</v>
      </c>
      <c r="C96" s="121" t="s">
        <v>4615</v>
      </c>
      <c r="D96" s="121" t="s">
        <v>4616</v>
      </c>
      <c r="E96" s="121" t="s">
        <v>4617</v>
      </c>
      <c r="F96" s="121" t="s">
        <v>4618</v>
      </c>
      <c r="G96" s="121" t="s">
        <v>4619</v>
      </c>
      <c r="H96" s="121" t="s">
        <v>4620</v>
      </c>
      <c r="I96" s="121">
        <v>51000000</v>
      </c>
      <c r="J96" s="121" t="s">
        <v>4051</v>
      </c>
      <c r="K96" s="121" t="s">
        <v>4052</v>
      </c>
      <c r="L96" s="121">
        <v>51100000</v>
      </c>
      <c r="M96" s="121" t="s">
        <v>4053</v>
      </c>
      <c r="N96" s="121" t="s">
        <v>4054</v>
      </c>
      <c r="O96" s="121">
        <v>51103000</v>
      </c>
      <c r="P96" s="121" t="s">
        <v>4583</v>
      </c>
      <c r="Q96" s="121" t="s">
        <v>4584</v>
      </c>
    </row>
    <row r="97" spans="1:17" ht="15.75" customHeight="1" x14ac:dyDescent="0.25">
      <c r="A97" s="157">
        <v>10000892</v>
      </c>
      <c r="B97" s="121" t="s">
        <v>128</v>
      </c>
      <c r="C97" s="121" t="s">
        <v>4621</v>
      </c>
      <c r="D97" s="121" t="s">
        <v>4622</v>
      </c>
      <c r="E97" s="121" t="s">
        <v>4623</v>
      </c>
      <c r="F97" s="121" t="s">
        <v>4624</v>
      </c>
      <c r="G97" s="121" t="s">
        <v>4625</v>
      </c>
      <c r="H97" s="121" t="s">
        <v>4626</v>
      </c>
      <c r="I97" s="121">
        <v>51000000</v>
      </c>
      <c r="J97" s="121" t="s">
        <v>4051</v>
      </c>
      <c r="K97" s="121" t="s">
        <v>4052</v>
      </c>
      <c r="L97" s="121">
        <v>51100000</v>
      </c>
      <c r="M97" s="121" t="s">
        <v>4053</v>
      </c>
      <c r="N97" s="121" t="s">
        <v>4054</v>
      </c>
      <c r="O97" s="121">
        <v>51103000</v>
      </c>
      <c r="P97" s="121" t="s">
        <v>4583</v>
      </c>
      <c r="Q97" s="121" t="s">
        <v>4584</v>
      </c>
    </row>
    <row r="98" spans="1:17" ht="15.75" customHeight="1" x14ac:dyDescent="0.25">
      <c r="A98" s="157">
        <v>10000893</v>
      </c>
      <c r="B98" s="121" t="s">
        <v>128</v>
      </c>
      <c r="C98" s="121" t="s">
        <v>4627</v>
      </c>
      <c r="D98" s="121" t="s">
        <v>4628</v>
      </c>
      <c r="E98" s="121" t="s">
        <v>4629</v>
      </c>
      <c r="F98" s="121" t="s">
        <v>4630</v>
      </c>
      <c r="G98" s="121" t="s">
        <v>4631</v>
      </c>
      <c r="H98" s="121" t="s">
        <v>4632</v>
      </c>
      <c r="I98" s="121">
        <v>51000000</v>
      </c>
      <c r="J98" s="121" t="s">
        <v>4051</v>
      </c>
      <c r="K98" s="121" t="s">
        <v>4052</v>
      </c>
      <c r="L98" s="121">
        <v>51100000</v>
      </c>
      <c r="M98" s="121" t="s">
        <v>4053</v>
      </c>
      <c r="N98" s="121" t="s">
        <v>4054</v>
      </c>
      <c r="O98" s="121">
        <v>51103000</v>
      </c>
      <c r="P98" s="121" t="s">
        <v>4583</v>
      </c>
      <c r="Q98" s="121" t="s">
        <v>4584</v>
      </c>
    </row>
    <row r="99" spans="1:17" ht="15.75" customHeight="1" x14ac:dyDescent="0.25">
      <c r="A99" s="157">
        <v>10000903</v>
      </c>
      <c r="B99" s="121" t="s">
        <v>128</v>
      </c>
      <c r="C99" s="121" t="s">
        <v>4633</v>
      </c>
      <c r="D99" s="121" t="s">
        <v>4634</v>
      </c>
      <c r="E99" s="121" t="s">
        <v>4635</v>
      </c>
      <c r="F99" s="121" t="s">
        <v>4636</v>
      </c>
      <c r="G99" s="121" t="s">
        <v>4637</v>
      </c>
      <c r="H99" s="121" t="s">
        <v>4638</v>
      </c>
      <c r="I99" s="121">
        <v>51000000</v>
      </c>
      <c r="J99" s="121" t="s">
        <v>4051</v>
      </c>
      <c r="K99" s="121" t="s">
        <v>4052</v>
      </c>
      <c r="L99" s="121">
        <v>51100000</v>
      </c>
      <c r="M99" s="121" t="s">
        <v>4053</v>
      </c>
      <c r="N99" s="121" t="s">
        <v>4054</v>
      </c>
      <c r="O99" s="121">
        <v>51103000</v>
      </c>
      <c r="P99" s="121" t="s">
        <v>4583</v>
      </c>
      <c r="Q99" s="121" t="s">
        <v>4584</v>
      </c>
    </row>
    <row r="100" spans="1:17" ht="15.75" customHeight="1" x14ac:dyDescent="0.25">
      <c r="A100" s="157">
        <v>10000904</v>
      </c>
      <c r="B100" s="121" t="s">
        <v>128</v>
      </c>
      <c r="C100" s="121" t="s">
        <v>4639</v>
      </c>
      <c r="D100" s="121" t="s">
        <v>4640</v>
      </c>
      <c r="E100" s="121" t="s">
        <v>4641</v>
      </c>
      <c r="F100" s="121" t="s">
        <v>4642</v>
      </c>
      <c r="G100" s="121" t="s">
        <v>4643</v>
      </c>
      <c r="H100" s="121" t="s">
        <v>4644</v>
      </c>
      <c r="I100" s="121">
        <v>51000000</v>
      </c>
      <c r="J100" s="121" t="s">
        <v>4051</v>
      </c>
      <c r="K100" s="121" t="s">
        <v>4052</v>
      </c>
      <c r="L100" s="121">
        <v>51100000</v>
      </c>
      <c r="M100" s="121" t="s">
        <v>4053</v>
      </c>
      <c r="N100" s="121" t="s">
        <v>4054</v>
      </c>
      <c r="O100" s="121">
        <v>51103000</v>
      </c>
      <c r="P100" s="121" t="s">
        <v>4583</v>
      </c>
      <c r="Q100" s="121" t="s">
        <v>4584</v>
      </c>
    </row>
    <row r="101" spans="1:17" ht="15.75" customHeight="1" x14ac:dyDescent="0.25">
      <c r="A101" s="157">
        <v>10000905</v>
      </c>
      <c r="B101" s="121" t="s">
        <v>128</v>
      </c>
      <c r="C101" s="121" t="s">
        <v>4645</v>
      </c>
      <c r="D101" s="121" t="s">
        <v>4646</v>
      </c>
      <c r="E101" s="121" t="s">
        <v>4647</v>
      </c>
      <c r="F101" s="121" t="s">
        <v>4648</v>
      </c>
      <c r="G101" s="121" t="s">
        <v>4649</v>
      </c>
      <c r="H101" s="121" t="s">
        <v>4650</v>
      </c>
      <c r="I101" s="121">
        <v>51000000</v>
      </c>
      <c r="J101" s="121" t="s">
        <v>4051</v>
      </c>
      <c r="K101" s="121" t="s">
        <v>4052</v>
      </c>
      <c r="L101" s="121">
        <v>51100000</v>
      </c>
      <c r="M101" s="121" t="s">
        <v>4053</v>
      </c>
      <c r="N101" s="121" t="s">
        <v>4054</v>
      </c>
      <c r="O101" s="121">
        <v>51103000</v>
      </c>
      <c r="P101" s="121" t="s">
        <v>4583</v>
      </c>
      <c r="Q101" s="121" t="s">
        <v>4584</v>
      </c>
    </row>
    <row r="102" spans="1:17" ht="15.75" customHeight="1" x14ac:dyDescent="0.25">
      <c r="A102" s="157">
        <v>10000906</v>
      </c>
      <c r="B102" s="121" t="s">
        <v>128</v>
      </c>
      <c r="C102" s="121" t="s">
        <v>4651</v>
      </c>
      <c r="D102" s="121" t="s">
        <v>4652</v>
      </c>
      <c r="E102" s="121" t="s">
        <v>4653</v>
      </c>
      <c r="F102" s="121" t="s">
        <v>4654</v>
      </c>
      <c r="G102" s="121" t="s">
        <v>4655</v>
      </c>
      <c r="H102" s="121" t="s">
        <v>4656</v>
      </c>
      <c r="I102" s="121">
        <v>51000000</v>
      </c>
      <c r="J102" s="121" t="s">
        <v>4051</v>
      </c>
      <c r="K102" s="121" t="s">
        <v>4052</v>
      </c>
      <c r="L102" s="121">
        <v>51100000</v>
      </c>
      <c r="M102" s="121" t="s">
        <v>4053</v>
      </c>
      <c r="N102" s="121" t="s">
        <v>4054</v>
      </c>
      <c r="O102" s="121">
        <v>51103000</v>
      </c>
      <c r="P102" s="121" t="s">
        <v>4583</v>
      </c>
      <c r="Q102" s="121" t="s">
        <v>4584</v>
      </c>
    </row>
    <row r="103" spans="1:17" ht="15.75" customHeight="1" x14ac:dyDescent="0.25">
      <c r="A103" s="157">
        <v>10000894</v>
      </c>
      <c r="B103" s="121" t="s">
        <v>128</v>
      </c>
      <c r="C103" s="121" t="s">
        <v>4657</v>
      </c>
      <c r="D103" s="121" t="s">
        <v>4658</v>
      </c>
      <c r="E103" s="121" t="s">
        <v>4659</v>
      </c>
      <c r="F103" s="121" t="s">
        <v>4660</v>
      </c>
      <c r="G103" s="121" t="s">
        <v>4661</v>
      </c>
      <c r="H103" s="121" t="s">
        <v>4662</v>
      </c>
      <c r="I103" s="121">
        <v>51000000</v>
      </c>
      <c r="J103" s="121" t="s">
        <v>4051</v>
      </c>
      <c r="K103" s="121" t="s">
        <v>4052</v>
      </c>
      <c r="L103" s="121">
        <v>51100000</v>
      </c>
      <c r="M103" s="121" t="s">
        <v>4053</v>
      </c>
      <c r="N103" s="121" t="s">
        <v>4054</v>
      </c>
      <c r="O103" s="121">
        <v>51103100</v>
      </c>
      <c r="P103" s="121" t="s">
        <v>4663</v>
      </c>
      <c r="Q103" s="121" t="s">
        <v>4664</v>
      </c>
    </row>
    <row r="104" spans="1:17" ht="15.75" customHeight="1" x14ac:dyDescent="0.25">
      <c r="A104" s="157">
        <v>10000895</v>
      </c>
      <c r="B104" s="121" t="s">
        <v>128</v>
      </c>
      <c r="C104" s="121" t="s">
        <v>4665</v>
      </c>
      <c r="D104" s="121" t="s">
        <v>4666</v>
      </c>
      <c r="E104" s="121" t="s">
        <v>4667</v>
      </c>
      <c r="F104" s="121" t="s">
        <v>4668</v>
      </c>
      <c r="G104" s="121" t="s">
        <v>4669</v>
      </c>
      <c r="H104" s="121" t="s">
        <v>4670</v>
      </c>
      <c r="I104" s="121">
        <v>51000000</v>
      </c>
      <c r="J104" s="121" t="s">
        <v>4051</v>
      </c>
      <c r="K104" s="121" t="s">
        <v>4052</v>
      </c>
      <c r="L104" s="121">
        <v>51100000</v>
      </c>
      <c r="M104" s="121" t="s">
        <v>4053</v>
      </c>
      <c r="N104" s="121" t="s">
        <v>4054</v>
      </c>
      <c r="O104" s="121">
        <v>51103100</v>
      </c>
      <c r="P104" s="121" t="s">
        <v>4663</v>
      </c>
      <c r="Q104" s="121" t="s">
        <v>4664</v>
      </c>
    </row>
    <row r="105" spans="1:17" ht="15.75" customHeight="1" x14ac:dyDescent="0.25">
      <c r="A105" s="157">
        <v>10000896</v>
      </c>
      <c r="B105" s="121" t="s">
        <v>128</v>
      </c>
      <c r="C105" s="121" t="s">
        <v>4671</v>
      </c>
      <c r="D105" s="121" t="s">
        <v>4672</v>
      </c>
      <c r="E105" s="121" t="s">
        <v>4673</v>
      </c>
      <c r="F105" s="121" t="s">
        <v>4674</v>
      </c>
      <c r="G105" s="121" t="s">
        <v>4675</v>
      </c>
      <c r="H105" s="121" t="s">
        <v>4676</v>
      </c>
      <c r="I105" s="121">
        <v>51000000</v>
      </c>
      <c r="J105" s="121" t="s">
        <v>4051</v>
      </c>
      <c r="K105" s="121" t="s">
        <v>4052</v>
      </c>
      <c r="L105" s="121">
        <v>51100000</v>
      </c>
      <c r="M105" s="121" t="s">
        <v>4053</v>
      </c>
      <c r="N105" s="121" t="s">
        <v>4054</v>
      </c>
      <c r="O105" s="121">
        <v>51103100</v>
      </c>
      <c r="P105" s="121" t="s">
        <v>4663</v>
      </c>
      <c r="Q105" s="121" t="s">
        <v>4664</v>
      </c>
    </row>
    <row r="106" spans="1:17" ht="15.75" customHeight="1" x14ac:dyDescent="0.25">
      <c r="A106" s="157">
        <v>10000897</v>
      </c>
      <c r="B106" s="121" t="s">
        <v>128</v>
      </c>
      <c r="C106" s="121" t="s">
        <v>4677</v>
      </c>
      <c r="D106" s="121" t="s">
        <v>4678</v>
      </c>
      <c r="E106" s="121" t="s">
        <v>4679</v>
      </c>
      <c r="F106" s="121" t="s">
        <v>4680</v>
      </c>
      <c r="G106" s="121" t="s">
        <v>4681</v>
      </c>
      <c r="H106" s="121" t="s">
        <v>4682</v>
      </c>
      <c r="I106" s="121">
        <v>51000000</v>
      </c>
      <c r="J106" s="121" t="s">
        <v>4051</v>
      </c>
      <c r="K106" s="121" t="s">
        <v>4052</v>
      </c>
      <c r="L106" s="121">
        <v>51100000</v>
      </c>
      <c r="M106" s="121" t="s">
        <v>4053</v>
      </c>
      <c r="N106" s="121" t="s">
        <v>4054</v>
      </c>
      <c r="O106" s="121">
        <v>51103100</v>
      </c>
      <c r="P106" s="121" t="s">
        <v>4663</v>
      </c>
      <c r="Q106" s="121" t="s">
        <v>4664</v>
      </c>
    </row>
    <row r="107" spans="1:17" ht="15.75" customHeight="1" x14ac:dyDescent="0.25">
      <c r="A107" s="157">
        <v>10000898</v>
      </c>
      <c r="B107" s="121" t="s">
        <v>128</v>
      </c>
      <c r="C107" s="121" t="s">
        <v>4683</v>
      </c>
      <c r="D107" s="121" t="s">
        <v>4684</v>
      </c>
      <c r="E107" s="121" t="s">
        <v>4685</v>
      </c>
      <c r="F107" s="121" t="s">
        <v>4686</v>
      </c>
      <c r="G107" s="121" t="s">
        <v>4687</v>
      </c>
      <c r="H107" s="121" t="s">
        <v>4688</v>
      </c>
      <c r="I107" s="121">
        <v>51000000</v>
      </c>
      <c r="J107" s="121" t="s">
        <v>4051</v>
      </c>
      <c r="K107" s="121" t="s">
        <v>4052</v>
      </c>
      <c r="L107" s="121">
        <v>51100000</v>
      </c>
      <c r="M107" s="121" t="s">
        <v>4053</v>
      </c>
      <c r="N107" s="121" t="s">
        <v>4054</v>
      </c>
      <c r="O107" s="121">
        <v>51103200</v>
      </c>
      <c r="P107" s="121" t="s">
        <v>4689</v>
      </c>
      <c r="Q107" s="121" t="s">
        <v>4690</v>
      </c>
    </row>
    <row r="108" spans="1:17" ht="15.75" customHeight="1" x14ac:dyDescent="0.25">
      <c r="A108" s="157">
        <v>10000899</v>
      </c>
      <c r="B108" s="121" t="s">
        <v>128</v>
      </c>
      <c r="C108" s="121" t="s">
        <v>4691</v>
      </c>
      <c r="D108" s="121" t="s">
        <v>4692</v>
      </c>
      <c r="E108" s="121" t="s">
        <v>4693</v>
      </c>
      <c r="F108" s="121" t="s">
        <v>4694</v>
      </c>
      <c r="G108" s="121" t="s">
        <v>4695</v>
      </c>
      <c r="H108" s="121" t="s">
        <v>4696</v>
      </c>
      <c r="I108" s="121">
        <v>51000000</v>
      </c>
      <c r="J108" s="121" t="s">
        <v>4051</v>
      </c>
      <c r="K108" s="121" t="s">
        <v>4052</v>
      </c>
      <c r="L108" s="121">
        <v>51100000</v>
      </c>
      <c r="M108" s="121" t="s">
        <v>4053</v>
      </c>
      <c r="N108" s="121" t="s">
        <v>4054</v>
      </c>
      <c r="O108" s="121">
        <v>51103200</v>
      </c>
      <c r="P108" s="121" t="s">
        <v>4689</v>
      </c>
      <c r="Q108" s="121" t="s">
        <v>4690</v>
      </c>
    </row>
    <row r="109" spans="1:17" ht="15.75" customHeight="1" x14ac:dyDescent="0.25">
      <c r="A109" s="157">
        <v>10000900</v>
      </c>
      <c r="B109" s="121" t="s">
        <v>128</v>
      </c>
      <c r="C109" s="121" t="s">
        <v>4697</v>
      </c>
      <c r="D109" s="121" t="s">
        <v>4698</v>
      </c>
      <c r="E109" s="121" t="s">
        <v>4699</v>
      </c>
      <c r="F109" s="121" t="s">
        <v>4700</v>
      </c>
      <c r="G109" s="121" t="s">
        <v>4701</v>
      </c>
      <c r="H109" s="121" t="s">
        <v>4702</v>
      </c>
      <c r="I109" s="121">
        <v>51000000</v>
      </c>
      <c r="J109" s="121" t="s">
        <v>4051</v>
      </c>
      <c r="K109" s="121" t="s">
        <v>4052</v>
      </c>
      <c r="L109" s="121">
        <v>51100000</v>
      </c>
      <c r="M109" s="121" t="s">
        <v>4053</v>
      </c>
      <c r="N109" s="121" t="s">
        <v>4054</v>
      </c>
      <c r="O109" s="121">
        <v>51103200</v>
      </c>
      <c r="P109" s="121" t="s">
        <v>4689</v>
      </c>
      <c r="Q109" s="121" t="s">
        <v>4690</v>
      </c>
    </row>
    <row r="110" spans="1:17" ht="15.75" customHeight="1" x14ac:dyDescent="0.25">
      <c r="A110" s="157">
        <v>10000901</v>
      </c>
      <c r="B110" s="121" t="s">
        <v>128</v>
      </c>
      <c r="C110" s="121" t="s">
        <v>4703</v>
      </c>
      <c r="D110" s="121" t="s">
        <v>4704</v>
      </c>
      <c r="E110" s="121" t="s">
        <v>4705</v>
      </c>
      <c r="F110" s="121" t="s">
        <v>4706</v>
      </c>
      <c r="G110" s="121" t="s">
        <v>4707</v>
      </c>
      <c r="H110" s="121" t="s">
        <v>4708</v>
      </c>
      <c r="I110" s="121">
        <v>51000000</v>
      </c>
      <c r="J110" s="121" t="s">
        <v>4051</v>
      </c>
      <c r="K110" s="121" t="s">
        <v>4052</v>
      </c>
      <c r="L110" s="121">
        <v>51100000</v>
      </c>
      <c r="M110" s="121" t="s">
        <v>4053</v>
      </c>
      <c r="N110" s="121" t="s">
        <v>4054</v>
      </c>
      <c r="O110" s="121">
        <v>51103200</v>
      </c>
      <c r="P110" s="121" t="s">
        <v>4689</v>
      </c>
      <c r="Q110" s="121" t="s">
        <v>4690</v>
      </c>
    </row>
    <row r="111" spans="1:17" ht="15.75" customHeight="1" x14ac:dyDescent="0.25">
      <c r="A111" s="157">
        <v>10000902</v>
      </c>
      <c r="B111" s="121" t="s">
        <v>128</v>
      </c>
      <c r="C111" s="121" t="s">
        <v>4709</v>
      </c>
      <c r="D111" s="121" t="s">
        <v>4710</v>
      </c>
      <c r="E111" s="121" t="s">
        <v>4711</v>
      </c>
      <c r="F111" s="121" t="s">
        <v>4712</v>
      </c>
      <c r="G111" s="121" t="s">
        <v>4713</v>
      </c>
      <c r="H111" s="121" t="s">
        <v>4714</v>
      </c>
      <c r="I111" s="121">
        <v>51000000</v>
      </c>
      <c r="J111" s="121" t="s">
        <v>4051</v>
      </c>
      <c r="K111" s="121" t="s">
        <v>4052</v>
      </c>
      <c r="L111" s="121">
        <v>51100000</v>
      </c>
      <c r="M111" s="121" t="s">
        <v>4053</v>
      </c>
      <c r="N111" s="121" t="s">
        <v>4054</v>
      </c>
      <c r="O111" s="121">
        <v>51103200</v>
      </c>
      <c r="P111" s="121" t="s">
        <v>4689</v>
      </c>
      <c r="Q111" s="121" t="s">
        <v>4690</v>
      </c>
    </row>
    <row r="112" spans="1:17" ht="15.75" customHeight="1" x14ac:dyDescent="0.25">
      <c r="A112" s="157">
        <v>10000921</v>
      </c>
      <c r="B112" s="121" t="s">
        <v>128</v>
      </c>
      <c r="C112" s="121" t="s">
        <v>4715</v>
      </c>
      <c r="D112" s="121" t="s">
        <v>4716</v>
      </c>
      <c r="E112" s="121" t="s">
        <v>4717</v>
      </c>
      <c r="F112" s="121" t="s">
        <v>4718</v>
      </c>
      <c r="G112" s="121" t="s">
        <v>4719</v>
      </c>
      <c r="H112" s="121" t="s">
        <v>4720</v>
      </c>
      <c r="I112" s="121">
        <v>51000000</v>
      </c>
      <c r="J112" s="121" t="s">
        <v>4051</v>
      </c>
      <c r="K112" s="121" t="s">
        <v>4052</v>
      </c>
      <c r="L112" s="121">
        <v>51100000</v>
      </c>
      <c r="M112" s="121" t="s">
        <v>4053</v>
      </c>
      <c r="N112" s="121" t="s">
        <v>4054</v>
      </c>
      <c r="O112" s="121">
        <v>51103200</v>
      </c>
      <c r="P112" s="121" t="s">
        <v>4689</v>
      </c>
      <c r="Q112" s="121" t="s">
        <v>4690</v>
      </c>
    </row>
    <row r="113" spans="1:17" ht="15.75" customHeight="1" x14ac:dyDescent="0.25">
      <c r="A113" s="157">
        <v>10002423</v>
      </c>
      <c r="B113" s="121" t="s">
        <v>128</v>
      </c>
      <c r="C113" s="121" t="s">
        <v>4721</v>
      </c>
      <c r="D113" s="121" t="s">
        <v>4722</v>
      </c>
      <c r="E113" s="121" t="s">
        <v>4723</v>
      </c>
      <c r="F113" s="121" t="s">
        <v>4724</v>
      </c>
      <c r="G113" s="121" t="s">
        <v>4725</v>
      </c>
      <c r="H113" s="121" t="s">
        <v>4726</v>
      </c>
      <c r="I113" s="121">
        <v>51000000</v>
      </c>
      <c r="J113" s="121" t="s">
        <v>4051</v>
      </c>
      <c r="K113" s="121" t="s">
        <v>4052</v>
      </c>
      <c r="L113" s="121">
        <v>51100000</v>
      </c>
      <c r="M113" s="121" t="s">
        <v>4053</v>
      </c>
      <c r="N113" s="121" t="s">
        <v>4054</v>
      </c>
      <c r="O113" s="121">
        <v>51103300</v>
      </c>
      <c r="P113" s="121" t="s">
        <v>4721</v>
      </c>
      <c r="Q113" s="121" t="s">
        <v>4722</v>
      </c>
    </row>
    <row r="114" spans="1:17" ht="15.75" customHeight="1" x14ac:dyDescent="0.25">
      <c r="A114" s="157">
        <v>10000460</v>
      </c>
      <c r="B114" s="121" t="s">
        <v>128</v>
      </c>
      <c r="C114" s="121" t="s">
        <v>4727</v>
      </c>
      <c r="D114" s="121" t="s">
        <v>4728</v>
      </c>
      <c r="E114" s="121" t="s">
        <v>4729</v>
      </c>
      <c r="F114" s="121" t="s">
        <v>4730</v>
      </c>
      <c r="G114" s="121" t="s">
        <v>4731</v>
      </c>
      <c r="H114" s="121" t="s">
        <v>4732</v>
      </c>
      <c r="I114" s="121">
        <v>51000000</v>
      </c>
      <c r="J114" s="121" t="s">
        <v>4051</v>
      </c>
      <c r="K114" s="121" t="s">
        <v>4052</v>
      </c>
      <c r="L114" s="121">
        <v>51110000</v>
      </c>
      <c r="M114" s="121" t="s">
        <v>4733</v>
      </c>
      <c r="N114" s="121" t="s">
        <v>4734</v>
      </c>
      <c r="O114" s="121">
        <v>51111500</v>
      </c>
      <c r="P114" s="121" t="s">
        <v>4735</v>
      </c>
      <c r="Q114" s="121" t="s">
        <v>4736</v>
      </c>
    </row>
    <row r="115" spans="1:17" ht="15.75" customHeight="1" x14ac:dyDescent="0.25">
      <c r="A115" s="157">
        <v>10000461</v>
      </c>
      <c r="B115" s="121" t="s">
        <v>128</v>
      </c>
      <c r="C115" s="121" t="s">
        <v>4737</v>
      </c>
      <c r="D115" s="121" t="s">
        <v>4738</v>
      </c>
      <c r="E115" s="121" t="s">
        <v>4739</v>
      </c>
      <c r="F115" s="121" t="s">
        <v>4740</v>
      </c>
      <c r="G115" s="121" t="s">
        <v>4741</v>
      </c>
      <c r="H115" s="121" t="s">
        <v>4742</v>
      </c>
      <c r="I115" s="121">
        <v>51000000</v>
      </c>
      <c r="J115" s="121" t="s">
        <v>4051</v>
      </c>
      <c r="K115" s="121" t="s">
        <v>4052</v>
      </c>
      <c r="L115" s="121">
        <v>51110000</v>
      </c>
      <c r="M115" s="121" t="s">
        <v>4733</v>
      </c>
      <c r="N115" s="121" t="s">
        <v>4734</v>
      </c>
      <c r="O115" s="121">
        <v>51111500</v>
      </c>
      <c r="P115" s="121" t="s">
        <v>4735</v>
      </c>
      <c r="Q115" s="121" t="s">
        <v>4736</v>
      </c>
    </row>
    <row r="116" spans="1:17" ht="15.75" customHeight="1" x14ac:dyDescent="0.25">
      <c r="A116" s="157">
        <v>10000462</v>
      </c>
      <c r="B116" s="121" t="s">
        <v>128</v>
      </c>
      <c r="C116" s="121" t="s">
        <v>4743</v>
      </c>
      <c r="D116" s="121" t="s">
        <v>4744</v>
      </c>
      <c r="E116" s="121" t="s">
        <v>4745</v>
      </c>
      <c r="F116" s="121" t="s">
        <v>4746</v>
      </c>
      <c r="G116" s="121" t="s">
        <v>4747</v>
      </c>
      <c r="H116" s="121" t="s">
        <v>4748</v>
      </c>
      <c r="I116" s="121">
        <v>51000000</v>
      </c>
      <c r="J116" s="121" t="s">
        <v>4051</v>
      </c>
      <c r="K116" s="121" t="s">
        <v>4052</v>
      </c>
      <c r="L116" s="121">
        <v>51110000</v>
      </c>
      <c r="M116" s="121" t="s">
        <v>4733</v>
      </c>
      <c r="N116" s="121" t="s">
        <v>4734</v>
      </c>
      <c r="O116" s="121">
        <v>51111500</v>
      </c>
      <c r="P116" s="121" t="s">
        <v>4735</v>
      </c>
      <c r="Q116" s="121" t="s">
        <v>4736</v>
      </c>
    </row>
    <row r="117" spans="1:17" ht="15.75" customHeight="1" x14ac:dyDescent="0.25">
      <c r="A117" s="157">
        <v>10000674</v>
      </c>
      <c r="B117" s="121" t="s">
        <v>128</v>
      </c>
      <c r="C117" s="121" t="s">
        <v>4749</v>
      </c>
      <c r="D117" s="121" t="s">
        <v>4750</v>
      </c>
      <c r="E117" s="121" t="s">
        <v>4751</v>
      </c>
      <c r="F117" s="121" t="s">
        <v>4752</v>
      </c>
      <c r="G117" s="121" t="s">
        <v>4753</v>
      </c>
      <c r="H117" s="121" t="s">
        <v>4754</v>
      </c>
      <c r="I117" s="121">
        <v>51000000</v>
      </c>
      <c r="J117" s="121" t="s">
        <v>4051</v>
      </c>
      <c r="K117" s="121" t="s">
        <v>4052</v>
      </c>
      <c r="L117" s="121">
        <v>51110000</v>
      </c>
      <c r="M117" s="121" t="s">
        <v>4733</v>
      </c>
      <c r="N117" s="121" t="s">
        <v>4734</v>
      </c>
      <c r="O117" s="121">
        <v>51111500</v>
      </c>
      <c r="P117" s="121" t="s">
        <v>4735</v>
      </c>
      <c r="Q117" s="121" t="s">
        <v>4736</v>
      </c>
    </row>
    <row r="118" spans="1:17" ht="15.75" customHeight="1" x14ac:dyDescent="0.25">
      <c r="A118" s="157">
        <v>10000838</v>
      </c>
      <c r="B118" s="121" t="s">
        <v>128</v>
      </c>
      <c r="C118" s="121" t="s">
        <v>4755</v>
      </c>
      <c r="D118" s="121" t="s">
        <v>4756</v>
      </c>
      <c r="E118" s="121" t="s">
        <v>4757</v>
      </c>
      <c r="F118" s="121" t="s">
        <v>4758</v>
      </c>
      <c r="G118" s="121" t="s">
        <v>4759</v>
      </c>
      <c r="H118" s="121" t="s">
        <v>4760</v>
      </c>
      <c r="I118" s="121">
        <v>51000000</v>
      </c>
      <c r="J118" s="121" t="s">
        <v>4051</v>
      </c>
      <c r="K118" s="121" t="s">
        <v>4052</v>
      </c>
      <c r="L118" s="121">
        <v>51110000</v>
      </c>
      <c r="M118" s="121" t="s">
        <v>4733</v>
      </c>
      <c r="N118" s="121" t="s">
        <v>4734</v>
      </c>
      <c r="O118" s="121">
        <v>51111500</v>
      </c>
      <c r="P118" s="121" t="s">
        <v>4735</v>
      </c>
      <c r="Q118" s="121" t="s">
        <v>4736</v>
      </c>
    </row>
    <row r="119" spans="1:17" ht="15.75" customHeight="1" x14ac:dyDescent="0.25">
      <c r="A119" s="157">
        <v>10000463</v>
      </c>
      <c r="B119" s="121" t="s">
        <v>128</v>
      </c>
      <c r="C119" s="121" t="s">
        <v>4761</v>
      </c>
      <c r="D119" s="121" t="s">
        <v>4762</v>
      </c>
      <c r="E119" s="121" t="s">
        <v>4763</v>
      </c>
      <c r="F119" s="121" t="s">
        <v>4764</v>
      </c>
      <c r="G119" s="121" t="s">
        <v>4765</v>
      </c>
      <c r="H119" s="121" t="s">
        <v>4766</v>
      </c>
      <c r="I119" s="121">
        <v>51000000</v>
      </c>
      <c r="J119" s="121" t="s">
        <v>4051</v>
      </c>
      <c r="K119" s="121" t="s">
        <v>4052</v>
      </c>
      <c r="L119" s="121">
        <v>51110000</v>
      </c>
      <c r="M119" s="121" t="s">
        <v>4733</v>
      </c>
      <c r="N119" s="121" t="s">
        <v>4734</v>
      </c>
      <c r="O119" s="121">
        <v>51111600</v>
      </c>
      <c r="P119" s="121" t="s">
        <v>4761</v>
      </c>
      <c r="Q119" s="121" t="s">
        <v>4762</v>
      </c>
    </row>
    <row r="120" spans="1:17" ht="15.75" customHeight="1" x14ac:dyDescent="0.25">
      <c r="A120" s="157">
        <v>10000464</v>
      </c>
      <c r="B120" s="121" t="s">
        <v>128</v>
      </c>
      <c r="C120" s="121" t="s">
        <v>4767</v>
      </c>
      <c r="D120" s="121" t="s">
        <v>4768</v>
      </c>
      <c r="E120" s="121" t="s">
        <v>4769</v>
      </c>
      <c r="F120" s="121" t="s">
        <v>4770</v>
      </c>
      <c r="G120" s="121" t="s">
        <v>4771</v>
      </c>
      <c r="H120" s="121" t="s">
        <v>4772</v>
      </c>
      <c r="I120" s="121">
        <v>51000000</v>
      </c>
      <c r="J120" s="121" t="s">
        <v>4051</v>
      </c>
      <c r="K120" s="121" t="s">
        <v>4052</v>
      </c>
      <c r="L120" s="121">
        <v>51110000</v>
      </c>
      <c r="M120" s="121" t="s">
        <v>4733</v>
      </c>
      <c r="N120" s="121" t="s">
        <v>4734</v>
      </c>
      <c r="O120" s="121">
        <v>51111700</v>
      </c>
      <c r="P120" s="121" t="s">
        <v>4767</v>
      </c>
      <c r="Q120" s="121" t="s">
        <v>4773</v>
      </c>
    </row>
    <row r="121" spans="1:17" ht="15.75" customHeight="1" x14ac:dyDescent="0.25">
      <c r="A121" s="157">
        <v>10000675</v>
      </c>
      <c r="B121" s="121" t="s">
        <v>128</v>
      </c>
      <c r="C121" s="121" t="s">
        <v>4774</v>
      </c>
      <c r="D121" s="121" t="s">
        <v>4775</v>
      </c>
      <c r="E121" s="121" t="s">
        <v>4776</v>
      </c>
      <c r="F121" s="121" t="s">
        <v>4777</v>
      </c>
      <c r="G121" s="121" t="s">
        <v>4778</v>
      </c>
      <c r="H121" s="121" t="s">
        <v>4779</v>
      </c>
      <c r="I121" s="121">
        <v>51000000</v>
      </c>
      <c r="J121" s="121" t="s">
        <v>4051</v>
      </c>
      <c r="K121" s="121" t="s">
        <v>4052</v>
      </c>
      <c r="L121" s="121">
        <v>51110000</v>
      </c>
      <c r="M121" s="121" t="s">
        <v>4733</v>
      </c>
      <c r="N121" s="121" t="s">
        <v>4734</v>
      </c>
      <c r="O121" s="121">
        <v>51111800</v>
      </c>
      <c r="P121" s="121" t="s">
        <v>4774</v>
      </c>
      <c r="Q121" s="121" t="s">
        <v>4775</v>
      </c>
    </row>
    <row r="122" spans="1:17" ht="15.75" customHeight="1" x14ac:dyDescent="0.25">
      <c r="A122" s="157">
        <v>10000465</v>
      </c>
      <c r="B122" s="121" t="s">
        <v>128</v>
      </c>
      <c r="C122" s="121" t="s">
        <v>4780</v>
      </c>
      <c r="D122" s="121" t="s">
        <v>4781</v>
      </c>
      <c r="E122" s="121" t="s">
        <v>4782</v>
      </c>
      <c r="F122" s="121" t="s">
        <v>4783</v>
      </c>
      <c r="G122" s="121" t="s">
        <v>4784</v>
      </c>
      <c r="H122" s="121" t="s">
        <v>4785</v>
      </c>
      <c r="I122" s="121">
        <v>51000000</v>
      </c>
      <c r="J122" s="121" t="s">
        <v>4051</v>
      </c>
      <c r="K122" s="121" t="s">
        <v>4052</v>
      </c>
      <c r="L122" s="121">
        <v>51120000</v>
      </c>
      <c r="M122" s="121" t="s">
        <v>4786</v>
      </c>
      <c r="N122" s="121" t="s">
        <v>4787</v>
      </c>
      <c r="O122" s="121">
        <v>51121500</v>
      </c>
      <c r="P122" s="121" t="s">
        <v>4788</v>
      </c>
      <c r="Q122" s="121" t="s">
        <v>4789</v>
      </c>
    </row>
    <row r="123" spans="1:17" ht="15.75" customHeight="1" x14ac:dyDescent="0.25">
      <c r="A123" s="157">
        <v>10000466</v>
      </c>
      <c r="B123" s="121" t="s">
        <v>128</v>
      </c>
      <c r="C123" s="121" t="s">
        <v>4790</v>
      </c>
      <c r="D123" s="121" t="s">
        <v>4791</v>
      </c>
      <c r="E123" s="121" t="s">
        <v>4792</v>
      </c>
      <c r="F123" s="121" t="s">
        <v>4793</v>
      </c>
      <c r="G123" s="121" t="s">
        <v>4794</v>
      </c>
      <c r="H123" s="121" t="s">
        <v>4795</v>
      </c>
      <c r="I123" s="121">
        <v>51000000</v>
      </c>
      <c r="J123" s="121" t="s">
        <v>4051</v>
      </c>
      <c r="K123" s="121" t="s">
        <v>4052</v>
      </c>
      <c r="L123" s="121">
        <v>51120000</v>
      </c>
      <c r="M123" s="121" t="s">
        <v>4786</v>
      </c>
      <c r="N123" s="121" t="s">
        <v>4787</v>
      </c>
      <c r="O123" s="121">
        <v>51121500</v>
      </c>
      <c r="P123" s="121" t="s">
        <v>4788</v>
      </c>
      <c r="Q123" s="121" t="s">
        <v>4789</v>
      </c>
    </row>
    <row r="124" spans="1:17" ht="15.75" customHeight="1" x14ac:dyDescent="0.25">
      <c r="A124" s="157">
        <v>10000650</v>
      </c>
      <c r="B124" s="121" t="s">
        <v>128</v>
      </c>
      <c r="C124" s="121" t="s">
        <v>4796</v>
      </c>
      <c r="D124" s="121" t="s">
        <v>4797</v>
      </c>
      <c r="E124" s="121" t="s">
        <v>4798</v>
      </c>
      <c r="F124" s="121" t="s">
        <v>4799</v>
      </c>
      <c r="G124" s="121" t="s">
        <v>4800</v>
      </c>
      <c r="H124" s="121" t="s">
        <v>4801</v>
      </c>
      <c r="I124" s="121">
        <v>51000000</v>
      </c>
      <c r="J124" s="121" t="s">
        <v>4051</v>
      </c>
      <c r="K124" s="121" t="s">
        <v>4052</v>
      </c>
      <c r="L124" s="121">
        <v>51120000</v>
      </c>
      <c r="M124" s="121" t="s">
        <v>4786</v>
      </c>
      <c r="N124" s="121" t="s">
        <v>4787</v>
      </c>
      <c r="O124" s="121">
        <v>51121500</v>
      </c>
      <c r="P124" s="121" t="s">
        <v>4788</v>
      </c>
      <c r="Q124" s="121" t="s">
        <v>4789</v>
      </c>
    </row>
    <row r="125" spans="1:17" ht="15.75" customHeight="1" x14ac:dyDescent="0.25">
      <c r="A125" s="157">
        <v>10000841</v>
      </c>
      <c r="B125" s="121" t="s">
        <v>128</v>
      </c>
      <c r="C125" s="121" t="s">
        <v>4802</v>
      </c>
      <c r="D125" s="121" t="s">
        <v>4803</v>
      </c>
      <c r="E125" s="121" t="s">
        <v>4804</v>
      </c>
      <c r="F125" s="121" t="s">
        <v>4805</v>
      </c>
      <c r="G125" s="121" t="s">
        <v>4806</v>
      </c>
      <c r="H125" s="121" t="s">
        <v>4807</v>
      </c>
      <c r="I125" s="121">
        <v>51000000</v>
      </c>
      <c r="J125" s="121" t="s">
        <v>4051</v>
      </c>
      <c r="K125" s="121" t="s">
        <v>4052</v>
      </c>
      <c r="L125" s="121">
        <v>51120000</v>
      </c>
      <c r="M125" s="121" t="s">
        <v>4786</v>
      </c>
      <c r="N125" s="121" t="s">
        <v>4787</v>
      </c>
      <c r="O125" s="121">
        <v>51121500</v>
      </c>
      <c r="P125" s="121" t="s">
        <v>4788</v>
      </c>
      <c r="Q125" s="121" t="s">
        <v>4789</v>
      </c>
    </row>
    <row r="126" spans="1:17" ht="15.75" customHeight="1" x14ac:dyDescent="0.25">
      <c r="A126" s="157">
        <v>10000467</v>
      </c>
      <c r="B126" s="121" t="s">
        <v>128</v>
      </c>
      <c r="C126" s="121" t="s">
        <v>4808</v>
      </c>
      <c r="D126" s="121" t="s">
        <v>4809</v>
      </c>
      <c r="E126" s="121" t="s">
        <v>4810</v>
      </c>
      <c r="F126" s="121" t="s">
        <v>4811</v>
      </c>
      <c r="G126" s="121" t="s">
        <v>4812</v>
      </c>
      <c r="H126" s="121" t="s">
        <v>4813</v>
      </c>
      <c r="I126" s="121">
        <v>51000000</v>
      </c>
      <c r="J126" s="121" t="s">
        <v>4051</v>
      </c>
      <c r="K126" s="121" t="s">
        <v>4052</v>
      </c>
      <c r="L126" s="121">
        <v>51120000</v>
      </c>
      <c r="M126" s="121" t="s">
        <v>4786</v>
      </c>
      <c r="N126" s="121" t="s">
        <v>4787</v>
      </c>
      <c r="O126" s="121">
        <v>51121600</v>
      </c>
      <c r="P126" s="121" t="s">
        <v>4814</v>
      </c>
      <c r="Q126" s="121" t="s">
        <v>4815</v>
      </c>
    </row>
    <row r="127" spans="1:17" ht="15.75" customHeight="1" x14ac:dyDescent="0.25">
      <c r="A127" s="157">
        <v>10000468</v>
      </c>
      <c r="B127" s="121" t="s">
        <v>128</v>
      </c>
      <c r="C127" s="121" t="s">
        <v>4816</v>
      </c>
      <c r="D127" s="121" t="s">
        <v>4817</v>
      </c>
      <c r="E127" s="121" t="s">
        <v>4818</v>
      </c>
      <c r="F127" s="121" t="s">
        <v>4819</v>
      </c>
      <c r="G127" s="121" t="s">
        <v>4820</v>
      </c>
      <c r="H127" s="121" t="s">
        <v>4821</v>
      </c>
      <c r="I127" s="121">
        <v>51000000</v>
      </c>
      <c r="J127" s="121" t="s">
        <v>4051</v>
      </c>
      <c r="K127" s="121" t="s">
        <v>4052</v>
      </c>
      <c r="L127" s="121">
        <v>51120000</v>
      </c>
      <c r="M127" s="121" t="s">
        <v>4786</v>
      </c>
      <c r="N127" s="121" t="s">
        <v>4787</v>
      </c>
      <c r="O127" s="121">
        <v>51121600</v>
      </c>
      <c r="P127" s="121" t="s">
        <v>4814</v>
      </c>
      <c r="Q127" s="121" t="s">
        <v>4815</v>
      </c>
    </row>
    <row r="128" spans="1:17" ht="15.75" customHeight="1" x14ac:dyDescent="0.25">
      <c r="A128" s="157">
        <v>10000651</v>
      </c>
      <c r="B128" s="121" t="s">
        <v>128</v>
      </c>
      <c r="C128" s="121" t="s">
        <v>4822</v>
      </c>
      <c r="D128" s="121" t="s">
        <v>4823</v>
      </c>
      <c r="E128" s="121" t="s">
        <v>4824</v>
      </c>
      <c r="F128" s="121" t="s">
        <v>4825</v>
      </c>
      <c r="G128" s="121" t="s">
        <v>4826</v>
      </c>
      <c r="H128" s="121" t="s">
        <v>4827</v>
      </c>
      <c r="I128" s="121">
        <v>51000000</v>
      </c>
      <c r="J128" s="121" t="s">
        <v>4051</v>
      </c>
      <c r="K128" s="121" t="s">
        <v>4052</v>
      </c>
      <c r="L128" s="121">
        <v>51120000</v>
      </c>
      <c r="M128" s="121" t="s">
        <v>4786</v>
      </c>
      <c r="N128" s="121" t="s">
        <v>4787</v>
      </c>
      <c r="O128" s="121">
        <v>51121600</v>
      </c>
      <c r="P128" s="121" t="s">
        <v>4814</v>
      </c>
      <c r="Q128" s="121" t="s">
        <v>4815</v>
      </c>
    </row>
    <row r="129" spans="1:17" ht="15.75" customHeight="1" x14ac:dyDescent="0.25">
      <c r="A129" s="157">
        <v>10000649</v>
      </c>
      <c r="B129" s="121" t="s">
        <v>128</v>
      </c>
      <c r="C129" s="121" t="s">
        <v>4828</v>
      </c>
      <c r="D129" s="121" t="s">
        <v>4829</v>
      </c>
      <c r="E129" s="121" t="s">
        <v>4830</v>
      </c>
      <c r="F129" s="121" t="s">
        <v>4831</v>
      </c>
      <c r="G129" s="121" t="s">
        <v>4832</v>
      </c>
      <c r="H129" s="121" t="s">
        <v>4833</v>
      </c>
      <c r="I129" s="121">
        <v>51000000</v>
      </c>
      <c r="J129" s="121" t="s">
        <v>4051</v>
      </c>
      <c r="K129" s="121" t="s">
        <v>4052</v>
      </c>
      <c r="L129" s="121">
        <v>51120000</v>
      </c>
      <c r="M129" s="121" t="s">
        <v>4786</v>
      </c>
      <c r="N129" s="121" t="s">
        <v>4787</v>
      </c>
      <c r="O129" s="121">
        <v>51121800</v>
      </c>
      <c r="P129" s="121" t="s">
        <v>4828</v>
      </c>
      <c r="Q129" s="121" t="s">
        <v>4829</v>
      </c>
    </row>
    <row r="130" spans="1:17" ht="15.75" customHeight="1" x14ac:dyDescent="0.25">
      <c r="A130" s="157">
        <v>10000917</v>
      </c>
      <c r="B130" s="121" t="s">
        <v>128</v>
      </c>
      <c r="C130" s="121" t="s">
        <v>4834</v>
      </c>
      <c r="D130" s="121" t="s">
        <v>4835</v>
      </c>
      <c r="E130" s="121" t="s">
        <v>4836</v>
      </c>
      <c r="F130" s="121" t="s">
        <v>4837</v>
      </c>
      <c r="G130" s="121" t="s">
        <v>4836</v>
      </c>
      <c r="H130" s="121" t="s">
        <v>4838</v>
      </c>
      <c r="I130" s="121">
        <v>51000000</v>
      </c>
      <c r="J130" s="121" t="s">
        <v>4051</v>
      </c>
      <c r="K130" s="121" t="s">
        <v>4052</v>
      </c>
      <c r="L130" s="121">
        <v>51120000</v>
      </c>
      <c r="M130" s="121" t="s">
        <v>4786</v>
      </c>
      <c r="N130" s="121" t="s">
        <v>4787</v>
      </c>
      <c r="O130" s="121">
        <v>51121900</v>
      </c>
      <c r="P130" s="121" t="s">
        <v>4834</v>
      </c>
      <c r="Q130" s="121" t="s">
        <v>4835</v>
      </c>
    </row>
    <row r="131" spans="1:17" ht="15.75" customHeight="1" x14ac:dyDescent="0.25">
      <c r="A131" s="157">
        <v>10000918</v>
      </c>
      <c r="B131" s="121" t="s">
        <v>128</v>
      </c>
      <c r="C131" s="121" t="s">
        <v>4839</v>
      </c>
      <c r="D131" s="121" t="s">
        <v>4840</v>
      </c>
      <c r="E131" s="121" t="s">
        <v>4841</v>
      </c>
      <c r="F131" s="121" t="s">
        <v>4842</v>
      </c>
      <c r="G131" s="121" t="s">
        <v>4843</v>
      </c>
      <c r="H131" s="121" t="s">
        <v>4844</v>
      </c>
      <c r="I131" s="121">
        <v>51000000</v>
      </c>
      <c r="J131" s="121" t="s">
        <v>4051</v>
      </c>
      <c r="K131" s="121" t="s">
        <v>4052</v>
      </c>
      <c r="L131" s="121">
        <v>51120000</v>
      </c>
      <c r="M131" s="121" t="s">
        <v>4786</v>
      </c>
      <c r="N131" s="121" t="s">
        <v>4787</v>
      </c>
      <c r="O131" s="121">
        <v>51121900</v>
      </c>
      <c r="P131" s="121" t="s">
        <v>4834</v>
      </c>
      <c r="Q131" s="121" t="s">
        <v>4835</v>
      </c>
    </row>
    <row r="132" spans="1:17" ht="15.75" customHeight="1" x14ac:dyDescent="0.25">
      <c r="A132" s="157">
        <v>10000455</v>
      </c>
      <c r="B132" s="121" t="s">
        <v>128</v>
      </c>
      <c r="C132" s="121" t="s">
        <v>4845</v>
      </c>
      <c r="D132" s="121" t="s">
        <v>4846</v>
      </c>
      <c r="E132" s="121" t="s">
        <v>4847</v>
      </c>
      <c r="F132" s="121" t="s">
        <v>4848</v>
      </c>
      <c r="G132" s="121" t="s">
        <v>4849</v>
      </c>
      <c r="H132" s="121" t="s">
        <v>4850</v>
      </c>
      <c r="I132" s="121">
        <v>51000000</v>
      </c>
      <c r="J132" s="121" t="s">
        <v>4051</v>
      </c>
      <c r="K132" s="121" t="s">
        <v>4052</v>
      </c>
      <c r="L132" s="121">
        <v>51130000</v>
      </c>
      <c r="M132" s="121" t="s">
        <v>4851</v>
      </c>
      <c r="N132" s="121" t="s">
        <v>4852</v>
      </c>
      <c r="O132" s="121">
        <v>51131500</v>
      </c>
      <c r="P132" s="121" t="s">
        <v>4853</v>
      </c>
      <c r="Q132" s="121" t="s">
        <v>4854</v>
      </c>
    </row>
    <row r="133" spans="1:17" ht="15.75" customHeight="1" x14ac:dyDescent="0.25">
      <c r="A133" s="157">
        <v>10000843</v>
      </c>
      <c r="B133" s="121" t="s">
        <v>128</v>
      </c>
      <c r="C133" s="121" t="s">
        <v>4855</v>
      </c>
      <c r="D133" s="121" t="s">
        <v>4856</v>
      </c>
      <c r="E133" s="121" t="s">
        <v>4857</v>
      </c>
      <c r="F133" s="121" t="s">
        <v>4858</v>
      </c>
      <c r="G133" s="121" t="s">
        <v>4859</v>
      </c>
      <c r="H133" s="121" t="s">
        <v>4860</v>
      </c>
      <c r="I133" s="121">
        <v>51000000</v>
      </c>
      <c r="J133" s="121" t="s">
        <v>4051</v>
      </c>
      <c r="K133" s="121" t="s">
        <v>4052</v>
      </c>
      <c r="L133" s="121">
        <v>51130000</v>
      </c>
      <c r="M133" s="121" t="s">
        <v>4851</v>
      </c>
      <c r="N133" s="121" t="s">
        <v>4852</v>
      </c>
      <c r="O133" s="121">
        <v>51131500</v>
      </c>
      <c r="P133" s="121" t="s">
        <v>4853</v>
      </c>
      <c r="Q133" s="121" t="s">
        <v>4854</v>
      </c>
    </row>
    <row r="134" spans="1:17" ht="15.75" customHeight="1" x14ac:dyDescent="0.25">
      <c r="A134" s="157">
        <v>10000452</v>
      </c>
      <c r="B134" s="121" t="s">
        <v>128</v>
      </c>
      <c r="C134" s="121" t="s">
        <v>4861</v>
      </c>
      <c r="D134" s="121" t="s">
        <v>4861</v>
      </c>
      <c r="E134" s="121" t="s">
        <v>4862</v>
      </c>
      <c r="F134" s="121" t="s">
        <v>4863</v>
      </c>
      <c r="G134" s="121" t="s">
        <v>4864</v>
      </c>
      <c r="H134" s="121" t="s">
        <v>4865</v>
      </c>
      <c r="I134" s="121">
        <v>51000000</v>
      </c>
      <c r="J134" s="121" t="s">
        <v>4051</v>
      </c>
      <c r="K134" s="121" t="s">
        <v>4052</v>
      </c>
      <c r="L134" s="121">
        <v>51130000</v>
      </c>
      <c r="M134" s="121" t="s">
        <v>4851</v>
      </c>
      <c r="N134" s="121" t="s">
        <v>4852</v>
      </c>
      <c r="O134" s="121">
        <v>51131600</v>
      </c>
      <c r="P134" s="121" t="s">
        <v>4866</v>
      </c>
      <c r="Q134" s="121" t="s">
        <v>4867</v>
      </c>
    </row>
    <row r="135" spans="1:17" ht="15.75" customHeight="1" x14ac:dyDescent="0.25">
      <c r="A135" s="157">
        <v>10000453</v>
      </c>
      <c r="B135" s="121" t="s">
        <v>128</v>
      </c>
      <c r="C135" s="121" t="s">
        <v>4868</v>
      </c>
      <c r="D135" s="121" t="s">
        <v>4869</v>
      </c>
      <c r="E135" s="121" t="s">
        <v>4870</v>
      </c>
      <c r="F135" s="121" t="s">
        <v>4871</v>
      </c>
      <c r="G135" s="121" t="s">
        <v>4872</v>
      </c>
      <c r="H135" s="121" t="s">
        <v>4873</v>
      </c>
      <c r="I135" s="121">
        <v>51000000</v>
      </c>
      <c r="J135" s="121" t="s">
        <v>4051</v>
      </c>
      <c r="K135" s="121" t="s">
        <v>4052</v>
      </c>
      <c r="L135" s="121">
        <v>51130000</v>
      </c>
      <c r="M135" s="121" t="s">
        <v>4851</v>
      </c>
      <c r="N135" s="121" t="s">
        <v>4852</v>
      </c>
      <c r="O135" s="121">
        <v>51131600</v>
      </c>
      <c r="P135" s="121" t="s">
        <v>4866</v>
      </c>
      <c r="Q135" s="121" t="s">
        <v>4867</v>
      </c>
    </row>
    <row r="136" spans="1:17" ht="15.75" customHeight="1" x14ac:dyDescent="0.25">
      <c r="A136" s="157">
        <v>10000454</v>
      </c>
      <c r="B136" s="121" t="s">
        <v>128</v>
      </c>
      <c r="C136" s="121" t="s">
        <v>4874</v>
      </c>
      <c r="D136" s="121" t="s">
        <v>4875</v>
      </c>
      <c r="E136" s="121" t="s">
        <v>4876</v>
      </c>
      <c r="F136" s="121" t="s">
        <v>4877</v>
      </c>
      <c r="G136" s="121" t="s">
        <v>4878</v>
      </c>
      <c r="H136" s="121" t="s">
        <v>4879</v>
      </c>
      <c r="I136" s="121">
        <v>51000000</v>
      </c>
      <c r="J136" s="121" t="s">
        <v>4051</v>
      </c>
      <c r="K136" s="121" t="s">
        <v>4052</v>
      </c>
      <c r="L136" s="121">
        <v>51130000</v>
      </c>
      <c r="M136" s="121" t="s">
        <v>4851</v>
      </c>
      <c r="N136" s="121" t="s">
        <v>4852</v>
      </c>
      <c r="O136" s="121">
        <v>51131600</v>
      </c>
      <c r="P136" s="121" t="s">
        <v>4866</v>
      </c>
      <c r="Q136" s="121" t="s">
        <v>4867</v>
      </c>
    </row>
    <row r="137" spans="1:17" ht="15.75" customHeight="1" x14ac:dyDescent="0.25">
      <c r="A137" s="157">
        <v>10000648</v>
      </c>
      <c r="B137" s="121" t="s">
        <v>128</v>
      </c>
      <c r="C137" s="121" t="s">
        <v>4880</v>
      </c>
      <c r="D137" s="121" t="s">
        <v>4881</v>
      </c>
      <c r="E137" s="121" t="s">
        <v>4882</v>
      </c>
      <c r="F137" s="121" t="s">
        <v>4883</v>
      </c>
      <c r="G137" s="121" t="s">
        <v>4884</v>
      </c>
      <c r="H137" s="121" t="s">
        <v>4885</v>
      </c>
      <c r="I137" s="121">
        <v>51000000</v>
      </c>
      <c r="J137" s="121" t="s">
        <v>4051</v>
      </c>
      <c r="K137" s="121" t="s">
        <v>4052</v>
      </c>
      <c r="L137" s="121">
        <v>51130000</v>
      </c>
      <c r="M137" s="121" t="s">
        <v>4851</v>
      </c>
      <c r="N137" s="121" t="s">
        <v>4852</v>
      </c>
      <c r="O137" s="121">
        <v>51131600</v>
      </c>
      <c r="P137" s="121" t="s">
        <v>4866</v>
      </c>
      <c r="Q137" s="121" t="s">
        <v>4867</v>
      </c>
    </row>
    <row r="138" spans="1:17" ht="15.75" customHeight="1" x14ac:dyDescent="0.25">
      <c r="A138" s="157">
        <v>10000844</v>
      </c>
      <c r="B138" s="121" t="s">
        <v>128</v>
      </c>
      <c r="C138" s="121" t="s">
        <v>4886</v>
      </c>
      <c r="D138" s="121" t="s">
        <v>4887</v>
      </c>
      <c r="E138" s="121" t="s">
        <v>4888</v>
      </c>
      <c r="F138" s="121" t="s">
        <v>4889</v>
      </c>
      <c r="G138" s="121" t="s">
        <v>4890</v>
      </c>
      <c r="H138" s="121" t="s">
        <v>4891</v>
      </c>
      <c r="I138" s="121">
        <v>51000000</v>
      </c>
      <c r="J138" s="121" t="s">
        <v>4051</v>
      </c>
      <c r="K138" s="121" t="s">
        <v>4052</v>
      </c>
      <c r="L138" s="121">
        <v>51130000</v>
      </c>
      <c r="M138" s="121" t="s">
        <v>4851</v>
      </c>
      <c r="N138" s="121" t="s">
        <v>4852</v>
      </c>
      <c r="O138" s="121">
        <v>51131600</v>
      </c>
      <c r="P138" s="121" t="s">
        <v>4866</v>
      </c>
      <c r="Q138" s="121" t="s">
        <v>4867</v>
      </c>
    </row>
    <row r="139" spans="1:17" ht="15.75" customHeight="1" x14ac:dyDescent="0.25">
      <c r="A139" s="157">
        <v>10000647</v>
      </c>
      <c r="B139" s="121" t="s">
        <v>128</v>
      </c>
      <c r="C139" s="121" t="s">
        <v>4892</v>
      </c>
      <c r="D139" s="121" t="s">
        <v>4893</v>
      </c>
      <c r="E139" s="121" t="s">
        <v>4894</v>
      </c>
      <c r="F139" s="121" t="s">
        <v>4895</v>
      </c>
      <c r="G139" s="121" t="s">
        <v>4896</v>
      </c>
      <c r="H139" s="121" t="s">
        <v>4897</v>
      </c>
      <c r="I139" s="121">
        <v>51000000</v>
      </c>
      <c r="J139" s="121" t="s">
        <v>4051</v>
      </c>
      <c r="K139" s="121" t="s">
        <v>4052</v>
      </c>
      <c r="L139" s="121">
        <v>51130000</v>
      </c>
      <c r="M139" s="121" t="s">
        <v>4851</v>
      </c>
      <c r="N139" s="121" t="s">
        <v>4852</v>
      </c>
      <c r="O139" s="121">
        <v>51131700</v>
      </c>
      <c r="P139" s="121" t="s">
        <v>4892</v>
      </c>
      <c r="Q139" s="121" t="s">
        <v>4893</v>
      </c>
    </row>
    <row r="140" spans="1:17" ht="15.75" customHeight="1" x14ac:dyDescent="0.25">
      <c r="A140" s="157">
        <v>10000673</v>
      </c>
      <c r="B140" s="121" t="s">
        <v>128</v>
      </c>
      <c r="C140" s="121" t="s">
        <v>4898</v>
      </c>
      <c r="D140" s="121" t="s">
        <v>4899</v>
      </c>
      <c r="E140" s="121" t="s">
        <v>4900</v>
      </c>
      <c r="F140" s="121" t="s">
        <v>4901</v>
      </c>
      <c r="G140" s="121" t="s">
        <v>4902</v>
      </c>
      <c r="H140" s="121" t="s">
        <v>4903</v>
      </c>
      <c r="I140" s="121">
        <v>51000000</v>
      </c>
      <c r="J140" s="121" t="s">
        <v>4051</v>
      </c>
      <c r="K140" s="121" t="s">
        <v>4052</v>
      </c>
      <c r="L140" s="121">
        <v>51140000</v>
      </c>
      <c r="M140" s="121" t="s">
        <v>4898</v>
      </c>
      <c r="N140" s="121" t="s">
        <v>4899</v>
      </c>
      <c r="O140" s="121">
        <v>51140100</v>
      </c>
      <c r="P140" s="121" t="s">
        <v>4898</v>
      </c>
      <c r="Q140" s="121" t="s">
        <v>4899</v>
      </c>
    </row>
    <row r="141" spans="1:17" ht="15.75" customHeight="1" x14ac:dyDescent="0.25">
      <c r="A141" s="157">
        <v>10005844</v>
      </c>
      <c r="B141" s="121" t="s">
        <v>128</v>
      </c>
      <c r="C141" s="121" t="s">
        <v>4904</v>
      </c>
      <c r="D141" s="121" t="s">
        <v>4905</v>
      </c>
      <c r="E141" s="121" t="s">
        <v>4906</v>
      </c>
      <c r="F141" s="121" t="s">
        <v>4907</v>
      </c>
      <c r="G141" s="121" t="s">
        <v>4908</v>
      </c>
      <c r="H141" s="121" t="s">
        <v>4909</v>
      </c>
      <c r="I141" s="121">
        <v>51000000</v>
      </c>
      <c r="J141" s="121" t="s">
        <v>4051</v>
      </c>
      <c r="K141" s="121" t="s">
        <v>4052</v>
      </c>
      <c r="L141" s="121">
        <v>51150000</v>
      </c>
      <c r="M141" s="121" t="s">
        <v>4904</v>
      </c>
      <c r="N141" s="121" t="s">
        <v>4905</v>
      </c>
      <c r="O141" s="121">
        <v>51150100</v>
      </c>
      <c r="P141" s="121" t="s">
        <v>4904</v>
      </c>
      <c r="Q141" s="121" t="s">
        <v>4905</v>
      </c>
    </row>
    <row r="142" spans="1:17" ht="15.75" customHeight="1" x14ac:dyDescent="0.25">
      <c r="A142" s="157">
        <v>10005845</v>
      </c>
      <c r="B142" s="121" t="s">
        <v>128</v>
      </c>
      <c r="C142" s="121" t="s">
        <v>4910</v>
      </c>
      <c r="D142" s="121" t="s">
        <v>4911</v>
      </c>
      <c r="E142" s="121" t="s">
        <v>4912</v>
      </c>
      <c r="F142" s="121" t="s">
        <v>4913</v>
      </c>
      <c r="G142" s="121" t="s">
        <v>4914</v>
      </c>
      <c r="H142" s="121" t="s">
        <v>4915</v>
      </c>
      <c r="I142" s="121">
        <v>51000000</v>
      </c>
      <c r="J142" s="121" t="s">
        <v>4051</v>
      </c>
      <c r="K142" s="121" t="s">
        <v>4052</v>
      </c>
      <c r="L142" s="121">
        <v>51160000</v>
      </c>
      <c r="M142" s="121" t="s">
        <v>4910</v>
      </c>
      <c r="N142" s="121" t="s">
        <v>4911</v>
      </c>
      <c r="O142" s="121">
        <v>51160100</v>
      </c>
      <c r="P142" s="121" t="s">
        <v>4910</v>
      </c>
      <c r="Q142" s="121" t="s">
        <v>4911</v>
      </c>
    </row>
    <row r="143" spans="1:17" ht="15.75" customHeight="1" x14ac:dyDescent="0.25">
      <c r="A143" s="157">
        <v>10000514</v>
      </c>
      <c r="B143" s="121" t="s">
        <v>128</v>
      </c>
      <c r="C143" s="121" t="s">
        <v>4916</v>
      </c>
      <c r="D143" s="121" t="s">
        <v>4917</v>
      </c>
      <c r="E143" s="121" t="s">
        <v>4918</v>
      </c>
      <c r="F143" s="121" t="s">
        <v>4919</v>
      </c>
      <c r="G143" s="121" t="s">
        <v>4918</v>
      </c>
      <c r="H143" s="121" t="s">
        <v>4920</v>
      </c>
      <c r="I143" s="121">
        <v>51000000</v>
      </c>
      <c r="J143" s="121" t="s">
        <v>4051</v>
      </c>
      <c r="K143" s="121" t="s">
        <v>4052</v>
      </c>
      <c r="L143" s="121">
        <v>51170000</v>
      </c>
      <c r="M143" s="121" t="s">
        <v>4921</v>
      </c>
      <c r="N143" s="121" t="s">
        <v>4922</v>
      </c>
      <c r="O143" s="121">
        <v>51170100</v>
      </c>
      <c r="P143" s="121" t="s">
        <v>4916</v>
      </c>
      <c r="Q143" s="121" t="s">
        <v>4917</v>
      </c>
    </row>
    <row r="144" spans="1:17" ht="15.75" customHeight="1" thickBot="1" x14ac:dyDescent="0.3">
      <c r="A144" s="158">
        <v>10006412</v>
      </c>
      <c r="B144" s="123" t="s">
        <v>128</v>
      </c>
      <c r="C144" s="123" t="s">
        <v>4923</v>
      </c>
      <c r="D144" s="123" t="s">
        <v>4924</v>
      </c>
      <c r="E144" s="123" t="s">
        <v>4925</v>
      </c>
      <c r="F144" s="123" t="s">
        <v>4926</v>
      </c>
      <c r="G144" s="123" t="s">
        <v>4925</v>
      </c>
      <c r="H144" s="123" t="s">
        <v>4927</v>
      </c>
      <c r="I144" s="123">
        <v>51000000</v>
      </c>
      <c r="J144" s="123" t="s">
        <v>4051</v>
      </c>
      <c r="K144" s="123" t="s">
        <v>4052</v>
      </c>
      <c r="L144" s="123">
        <v>51170000</v>
      </c>
      <c r="M144" s="123" t="s">
        <v>4921</v>
      </c>
      <c r="N144" s="123" t="s">
        <v>4922</v>
      </c>
      <c r="O144" s="123">
        <v>51170200</v>
      </c>
      <c r="P144" s="123" t="s">
        <v>4923</v>
      </c>
      <c r="Q144" s="123" t="s">
        <v>4924</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110" customWidth="1"/>
    <col min="2" max="2" width="69.28515625" style="110" customWidth="1"/>
    <col min="3" max="3" width="35.42578125" style="110" customWidth="1"/>
    <col min="4" max="4" width="11" style="6" customWidth="1"/>
    <col min="5" max="9" width="11" style="6" hidden="1" customWidth="1"/>
    <col min="10" max="16384" width="10.7109375" style="6" hidden="1"/>
  </cols>
  <sheetData>
    <row r="1" spans="1:26" s="28" customFormat="1" ht="45" customHeight="1" x14ac:dyDescent="0.25">
      <c r="A1" s="112"/>
      <c r="B1" s="113" t="s">
        <v>97</v>
      </c>
      <c r="C1" s="114"/>
      <c r="E1" s="57"/>
      <c r="G1" s="58"/>
      <c r="H1" s="58"/>
      <c r="I1" s="57"/>
      <c r="J1" s="59"/>
      <c r="K1" s="59"/>
      <c r="L1" s="59"/>
      <c r="M1" s="59"/>
      <c r="N1" s="57"/>
      <c r="O1" s="57"/>
      <c r="P1" s="57"/>
      <c r="Q1" s="57"/>
    </row>
    <row r="2" spans="1:26" s="28" customFormat="1" ht="45" customHeight="1" x14ac:dyDescent="0.3">
      <c r="A2" s="112"/>
      <c r="B2" s="115" t="s">
        <v>4928</v>
      </c>
      <c r="C2" s="114"/>
      <c r="E2" s="57"/>
      <c r="G2" s="58"/>
      <c r="H2" s="58"/>
      <c r="I2" s="57"/>
      <c r="J2" s="59"/>
      <c r="K2" s="59"/>
      <c r="L2" s="59"/>
      <c r="M2" s="59"/>
      <c r="N2" s="57"/>
      <c r="O2" s="57"/>
      <c r="P2" s="57"/>
      <c r="Q2" s="57"/>
    </row>
    <row r="3" spans="1:26" s="27" customFormat="1" ht="6" customHeight="1" x14ac:dyDescent="0.2">
      <c r="A3" s="82"/>
      <c r="B3" s="83"/>
      <c r="C3" s="83"/>
      <c r="D3" s="21"/>
      <c r="E3" s="21"/>
      <c r="F3" s="21"/>
      <c r="G3" s="21"/>
      <c r="H3" s="21"/>
      <c r="I3" s="21"/>
      <c r="J3" s="21"/>
      <c r="K3" s="21"/>
      <c r="L3" s="18"/>
      <c r="M3" s="42"/>
      <c r="N3" s="21"/>
      <c r="O3" s="21"/>
      <c r="P3" s="16"/>
      <c r="Q3" s="26"/>
      <c r="R3" s="23"/>
      <c r="S3" s="21"/>
      <c r="T3" s="23"/>
      <c r="U3" s="23"/>
      <c r="V3" s="21"/>
      <c r="W3" s="21"/>
      <c r="X3" s="18"/>
      <c r="Y3" s="18"/>
      <c r="Z3" s="26"/>
    </row>
    <row r="4" spans="1:26" s="48" customFormat="1" ht="30.75" customHeight="1" x14ac:dyDescent="0.25">
      <c r="A4" s="116" t="s">
        <v>4929</v>
      </c>
      <c r="B4" s="117" t="s">
        <v>4930</v>
      </c>
      <c r="C4" s="118" t="s">
        <v>4931</v>
      </c>
      <c r="D4" s="60"/>
      <c r="E4" s="60"/>
    </row>
    <row r="5" spans="1:26" ht="17.25" customHeight="1" x14ac:dyDescent="0.2">
      <c r="A5" s="119">
        <v>10000458</v>
      </c>
      <c r="B5" s="119" t="str">
        <f>+VLOOKUP(A5,Bricks!A:D,4,FALSE)</f>
        <v>Hulpmiddelen Invaliditeit</v>
      </c>
      <c r="C5" s="120" t="s">
        <v>7</v>
      </c>
    </row>
    <row r="6" spans="1:26" ht="17.25" customHeight="1" x14ac:dyDescent="0.2">
      <c r="A6" s="121">
        <v>10000570</v>
      </c>
      <c r="B6" s="121" t="str">
        <f>+VLOOKUP(A6,Bricks!A:D,4,FALSE)</f>
        <v>Persoonlijke Insectenwerende middelen</v>
      </c>
      <c r="C6" s="122" t="s">
        <v>7</v>
      </c>
    </row>
    <row r="7" spans="1:26" ht="17.25" customHeight="1" x14ac:dyDescent="0.2">
      <c r="A7" s="121">
        <v>10000686</v>
      </c>
      <c r="B7" s="121" t="str">
        <f>+VLOOKUP(A7,Bricks!A:D,4,FALSE)</f>
        <v>Persoonlijke Hulpmiddelen – Assortimenten</v>
      </c>
      <c r="C7" s="122" t="s">
        <v>7</v>
      </c>
    </row>
    <row r="8" spans="1:26" ht="17.25" customHeight="1" x14ac:dyDescent="0.2">
      <c r="A8" s="121">
        <v>10000915</v>
      </c>
      <c r="B8" s="121" t="str">
        <f>+VLOOKUP(A8,Bricks!A:D,4,FALSE)</f>
        <v>Persoonlijke Hulpmiddelen – Overig</v>
      </c>
      <c r="C8" s="122" t="s">
        <v>7</v>
      </c>
    </row>
    <row r="9" spans="1:26" ht="17.25" customHeight="1" x14ac:dyDescent="0.2">
      <c r="A9" s="121">
        <v>10000456</v>
      </c>
      <c r="B9" s="121" t="str">
        <f>+VLOOKUP(A9,Bricks!A:D,4,FALSE)</f>
        <v>Geneesmiddelentoediening</v>
      </c>
      <c r="C9" s="122" t="s">
        <v>7</v>
      </c>
    </row>
    <row r="10" spans="1:26" ht="17.25" customHeight="1" x14ac:dyDescent="0.2">
      <c r="A10" s="121">
        <v>10000457</v>
      </c>
      <c r="B10" s="121" t="str">
        <f>+VLOOKUP(A10,Bricks!A:D,4,FALSE)</f>
        <v>Geneesmiddelentoediening – Accessoires</v>
      </c>
      <c r="C10" s="122" t="s">
        <v>7</v>
      </c>
    </row>
    <row r="11" spans="1:26" ht="17.25" customHeight="1" x14ac:dyDescent="0.2">
      <c r="A11" s="121">
        <v>10000681</v>
      </c>
      <c r="B11" s="121" t="str">
        <f>+VLOOKUP(A11,Bricks!A:D,4,FALSE)</f>
        <v>Geneesmiddelentoediening – Assortimenten</v>
      </c>
      <c r="C11" s="122" t="s">
        <v>7</v>
      </c>
    </row>
    <row r="12" spans="1:26" ht="17.25" customHeight="1" x14ac:dyDescent="0.2">
      <c r="A12" s="121">
        <v>10000912</v>
      </c>
      <c r="B12" s="121" t="str">
        <f>+VLOOKUP(A12,Bricks!A:D,4,FALSE)</f>
        <v>Geneesmiddelentoediening – Onderdelen</v>
      </c>
      <c r="C12" s="122" t="s">
        <v>7</v>
      </c>
    </row>
    <row r="13" spans="1:26" ht="17.25" customHeight="1" x14ac:dyDescent="0.2">
      <c r="A13" s="121">
        <v>10000922</v>
      </c>
      <c r="B13" s="121" t="str">
        <f>+VLOOKUP(A13,Bricks!A:D,4,FALSE)</f>
        <v>Geneesmiddelentoediening – Overig</v>
      </c>
      <c r="C13" s="122" t="s">
        <v>7</v>
      </c>
    </row>
    <row r="14" spans="1:26" ht="17.25" customHeight="1" x14ac:dyDescent="0.2">
      <c r="A14" s="121">
        <v>10000448</v>
      </c>
      <c r="B14" s="121" t="str">
        <f>+VLOOKUP(A14,Bricks!A:D,4,FALSE)</f>
        <v>Eerste Hulp – Verbandmateriaal/Verbanden/Gips</v>
      </c>
      <c r="C14" s="122" t="s">
        <v>7</v>
      </c>
    </row>
    <row r="15" spans="1:26" ht="17.25" customHeight="1" x14ac:dyDescent="0.2">
      <c r="A15" s="121">
        <v>10000449</v>
      </c>
      <c r="B15" s="121" t="str">
        <f>+VLOOKUP(A15,Bricks!A:D,4,FALSE)</f>
        <v>Eerste Hulp – Accessoires</v>
      </c>
      <c r="C15" s="122" t="s">
        <v>7</v>
      </c>
    </row>
    <row r="16" spans="1:26" ht="17.25" customHeight="1" x14ac:dyDescent="0.2">
      <c r="A16" s="121">
        <v>10000450</v>
      </c>
      <c r="B16" s="121" t="str">
        <f>+VLOOKUP(A16,Bricks!A:D,4,FALSE)</f>
        <v>Eerste Hulp – Mitella/Hulpmiddel</v>
      </c>
      <c r="C16" s="122" t="s">
        <v>7</v>
      </c>
    </row>
    <row r="17" spans="1:3" ht="17.25" customHeight="1" x14ac:dyDescent="0.2">
      <c r="A17" s="121">
        <v>10000451</v>
      </c>
      <c r="B17" s="121" t="str">
        <f>+VLOOKUP(A17,Bricks!A:D,4,FALSE)</f>
        <v>IJs-/Verwarmingszak</v>
      </c>
      <c r="C17" s="122" t="s">
        <v>7</v>
      </c>
    </row>
    <row r="18" spans="1:3" ht="17.25" customHeight="1" x14ac:dyDescent="0.2">
      <c r="A18" s="121">
        <v>10000684</v>
      </c>
      <c r="B18" s="121" t="str">
        <f>+VLOOKUP(A18,Bricks!A:D,4,FALSE)</f>
        <v>Eerste Hulp – Assortimenten</v>
      </c>
      <c r="C18" s="122" t="s">
        <v>7</v>
      </c>
    </row>
    <row r="19" spans="1:3" ht="17.25" customHeight="1" x14ac:dyDescent="0.2">
      <c r="A19" s="121">
        <v>10000908</v>
      </c>
      <c r="B19" s="121" t="str">
        <f>+VLOOKUP(A19,Bricks!A:D,4,FALSE)</f>
        <v>Eerste Hulp – Overig</v>
      </c>
      <c r="C19" s="122" t="s">
        <v>7</v>
      </c>
    </row>
    <row r="20" spans="1:3" ht="17.25" customHeight="1" x14ac:dyDescent="0.2">
      <c r="A20" s="121">
        <v>10000909</v>
      </c>
      <c r="B20" s="121" t="str">
        <f>+VLOOKUP(A20,Bricks!A:D,4,FALSE)</f>
        <v>Producten voor het Verwijderen/Behandelen van Gif</v>
      </c>
      <c r="C20" s="122" t="s">
        <v>7</v>
      </c>
    </row>
    <row r="21" spans="1:3" ht="17.25" customHeight="1" x14ac:dyDescent="0.2">
      <c r="A21" s="121">
        <v>10000910</v>
      </c>
      <c r="B21" s="121" t="str">
        <f>+VLOOKUP(A21,Bricks!A:D,4,FALSE)</f>
        <v>Sterilisatoren/Heelkundige Alcohol</v>
      </c>
      <c r="C21" s="122" t="s">
        <v>7</v>
      </c>
    </row>
    <row r="22" spans="1:3" ht="17.25" customHeight="1" x14ac:dyDescent="0.2">
      <c r="A22" s="121">
        <v>10000474</v>
      </c>
      <c r="B22" s="121" t="str">
        <f>+VLOOKUP(A22,Bricks!A:D,4,FALSE)</f>
        <v>Therapeutische Kousen</v>
      </c>
      <c r="C22" s="122" t="s">
        <v>7</v>
      </c>
    </row>
    <row r="23" spans="1:3" ht="17.25" customHeight="1" x14ac:dyDescent="0.2">
      <c r="A23" s="121">
        <v>10000488</v>
      </c>
      <c r="B23" s="121" t="str">
        <f>+VLOOKUP(A23,Bricks!A:D,4,FALSE)</f>
        <v>Geneeskundig/Orthopedisch Schoeisel</v>
      </c>
      <c r="C23" s="122" t="s">
        <v>7</v>
      </c>
    </row>
    <row r="24" spans="1:3" ht="17.25" customHeight="1" x14ac:dyDescent="0.2">
      <c r="A24" s="121">
        <v>10000489</v>
      </c>
      <c r="B24" s="121" t="str">
        <f>+VLOOKUP(A24,Bricks!A:D,4,FALSE)</f>
        <v>Hulpmiddelen voor Voetverzorging/Hygiëne</v>
      </c>
      <c r="C24" s="122" t="s">
        <v>7</v>
      </c>
    </row>
    <row r="25" spans="1:3" ht="17.25" customHeight="1" x14ac:dyDescent="0.2">
      <c r="A25" s="121">
        <v>10000685</v>
      </c>
      <c r="B25" s="121" t="str">
        <f>+VLOOKUP(A25,Bricks!A:D,4,FALSE)</f>
        <v>Voet/Been Verzorging/Behandeling – Assortimenten</v>
      </c>
      <c r="C25" s="122" t="s">
        <v>7</v>
      </c>
    </row>
    <row r="26" spans="1:3" ht="17.25" customHeight="1" x14ac:dyDescent="0.2">
      <c r="A26" s="121">
        <v>10000907</v>
      </c>
      <c r="B26" s="121" t="str">
        <f>+VLOOKUP(A26,Bricks!A:D,4,FALSE)</f>
        <v>Voet/Been Verzorging/Behandeling – Overig</v>
      </c>
      <c r="C26" s="122" t="s">
        <v>7</v>
      </c>
    </row>
    <row r="27" spans="1:3" ht="17.25" customHeight="1" x14ac:dyDescent="0.2">
      <c r="A27" s="121">
        <v>10000459</v>
      </c>
      <c r="B27" s="121" t="str">
        <f>+VLOOKUP(A27,Bricks!A:D,4,FALSE)</f>
        <v>Behandeling tegen Verslavingen</v>
      </c>
      <c r="C27" s="122" t="s">
        <v>7</v>
      </c>
    </row>
    <row r="28" spans="1:3" ht="17.25" customHeight="1" x14ac:dyDescent="0.2">
      <c r="A28" s="121">
        <v>10000682</v>
      </c>
      <c r="B28" s="121" t="str">
        <f>+VLOOKUP(A28,Bricks!A:D,4,FALSE)</f>
        <v>Anti-rook Hulpmiddelen</v>
      </c>
      <c r="C28" s="122" t="s">
        <v>7</v>
      </c>
    </row>
    <row r="29" spans="1:3" ht="17.25" customHeight="1" x14ac:dyDescent="0.2">
      <c r="A29" s="121">
        <v>10000690</v>
      </c>
      <c r="B29" s="121" t="str">
        <f>+VLOOKUP(A29,Bricks!A:D,4,FALSE)</f>
        <v>Behandeling tegen Verslaving – Assortimenten</v>
      </c>
      <c r="C29" s="122" t="s">
        <v>7</v>
      </c>
    </row>
    <row r="30" spans="1:3" ht="17.25" customHeight="1" x14ac:dyDescent="0.2">
      <c r="A30" s="121">
        <v>10000487</v>
      </c>
      <c r="B30" s="121" t="str">
        <f>+VLOOKUP(A30,Bricks!A:D,4,FALSE)</f>
        <v>Gehoorhulpmiddelen</v>
      </c>
      <c r="C30" s="122" t="s">
        <v>7</v>
      </c>
    </row>
    <row r="31" spans="1:3" ht="17.25" customHeight="1" x14ac:dyDescent="0.2">
      <c r="A31" s="121">
        <v>10000525</v>
      </c>
      <c r="B31" s="121" t="str">
        <f>+VLOOKUP(A31,Bricks!A:D,4,FALSE)</f>
        <v>Oorpreparaten</v>
      </c>
      <c r="C31" s="122" t="s">
        <v>7</v>
      </c>
    </row>
    <row r="32" spans="1:3" ht="17.25" customHeight="1" x14ac:dyDescent="0.2">
      <c r="A32" s="121">
        <v>10000526</v>
      </c>
      <c r="B32" s="121" t="str">
        <f>+VLOOKUP(A32,Bricks!A:D,4,FALSE)</f>
        <v>Oogpreparaten</v>
      </c>
      <c r="C32" s="122" t="s">
        <v>7</v>
      </c>
    </row>
    <row r="33" spans="1:3" ht="17.25" customHeight="1" x14ac:dyDescent="0.2">
      <c r="A33" s="121">
        <v>10000527</v>
      </c>
      <c r="B33" s="121" t="str">
        <f>+VLOOKUP(A33,Bricks!A:D,4,FALSE)</f>
        <v>Verzorgingsproductenvoor Contactlenzen</v>
      </c>
      <c r="C33" s="122" t="s">
        <v>7</v>
      </c>
    </row>
    <row r="34" spans="1:3" ht="17.25" customHeight="1" x14ac:dyDescent="0.2">
      <c r="A34" s="121">
        <v>10000528</v>
      </c>
      <c r="B34" s="121" t="str">
        <f>+VLOOKUP(A34,Bricks!A:D,4,FALSE)</f>
        <v>Brillen – Klaar voor Gebruik</v>
      </c>
      <c r="C34" s="122" t="s">
        <v>7</v>
      </c>
    </row>
    <row r="35" spans="1:3" ht="17.25" customHeight="1" x14ac:dyDescent="0.2">
      <c r="A35" s="121">
        <v>10000529</v>
      </c>
      <c r="B35" s="121" t="str">
        <f>+VLOOKUP(A35,Bricks!A:D,4,FALSE)</f>
        <v>Contactlenzen</v>
      </c>
      <c r="C35" s="122" t="s">
        <v>7</v>
      </c>
    </row>
    <row r="36" spans="1:3" ht="17.25" customHeight="1" x14ac:dyDescent="0.2">
      <c r="A36" s="121">
        <v>10000637</v>
      </c>
      <c r="B36" s="121" t="str">
        <f>+VLOOKUP(A36,Bricks!A:D,4,FALSE)</f>
        <v>Zonnebrillen – Klaar voor Gebruik</v>
      </c>
      <c r="C36" s="122" t="s">
        <v>7</v>
      </c>
    </row>
    <row r="37" spans="1:3" ht="17.25" customHeight="1" x14ac:dyDescent="0.2">
      <c r="A37" s="121">
        <v>10000638</v>
      </c>
      <c r="B37" s="121" t="str">
        <f>+VLOOKUP(A37,Bricks!A:D,4,FALSE)</f>
        <v>Brillenglazen</v>
      </c>
      <c r="C37" s="122" t="s">
        <v>7</v>
      </c>
    </row>
    <row r="38" spans="1:3" ht="17.25" customHeight="1" x14ac:dyDescent="0.2">
      <c r="A38" s="121">
        <v>10000639</v>
      </c>
      <c r="B38" s="121" t="str">
        <f>+VLOOKUP(A38,Bricks!A:D,4,FALSE)</f>
        <v>Brilmonturen</v>
      </c>
      <c r="C38" s="122" t="s">
        <v>7</v>
      </c>
    </row>
    <row r="39" spans="1:3" ht="17.25" customHeight="1" x14ac:dyDescent="0.2">
      <c r="A39" s="121">
        <v>10000687</v>
      </c>
      <c r="B39" s="121" t="str">
        <f>+VLOOKUP(A39,Bricks!A:D,4,FALSE)</f>
        <v>Verzorging/Behandeling van Zintuigen – Assortimenten</v>
      </c>
      <c r="C39" s="122" t="s">
        <v>7</v>
      </c>
    </row>
    <row r="40" spans="1:3" ht="17.25" customHeight="1" x14ac:dyDescent="0.2">
      <c r="A40" s="121">
        <v>10000688</v>
      </c>
      <c r="B40" s="121" t="str">
        <f>+VLOOKUP(A40,Bricks!A:D,4,FALSE)</f>
        <v>Verzorgingsproducten voor Brillen</v>
      </c>
      <c r="C40" s="122" t="s">
        <v>7</v>
      </c>
    </row>
    <row r="41" spans="1:3" ht="17.25" customHeight="1" x14ac:dyDescent="0.2">
      <c r="A41" s="121">
        <v>10000689</v>
      </c>
      <c r="B41" s="121" t="str">
        <f>+VLOOKUP(A41,Bricks!A:D,4,FALSE)</f>
        <v>Verzorgingsproducten voor Brillen – Accessoires</v>
      </c>
      <c r="C41" s="122" t="s">
        <v>7</v>
      </c>
    </row>
    <row r="42" spans="1:3" ht="17.25" customHeight="1" x14ac:dyDescent="0.2">
      <c r="A42" s="121">
        <v>10000911</v>
      </c>
      <c r="B42" s="121" t="str">
        <f>+VLOOKUP(A42,Bricks!A:D,4,FALSE)</f>
        <v>Verzorging/Behandeling van Zintuigen – Overig</v>
      </c>
      <c r="C42" s="122" t="s">
        <v>7</v>
      </c>
    </row>
    <row r="43" spans="1:3" ht="17.25" customHeight="1" x14ac:dyDescent="0.2">
      <c r="A43" s="121">
        <v>10000500</v>
      </c>
      <c r="B43" s="121" t="str">
        <f>+VLOOKUP(A43,Bricks!A:D,4,FALSE)</f>
        <v>Baby-/Kinderbehandelingen</v>
      </c>
      <c r="C43" s="122" t="s">
        <v>7</v>
      </c>
    </row>
    <row r="44" spans="1:3" ht="17.25" customHeight="1" x14ac:dyDescent="0.2">
      <c r="A44" s="121">
        <v>10000504</v>
      </c>
      <c r="B44" s="121" t="str">
        <f>+VLOOKUP(A44,Bricks!A:D,4,FALSE)</f>
        <v>Fopspenen/Bijtringen</v>
      </c>
      <c r="C44" s="122" t="s">
        <v>7</v>
      </c>
    </row>
    <row r="45" spans="1:3" ht="17.25" customHeight="1" x14ac:dyDescent="0.2">
      <c r="A45" s="121">
        <v>10000683</v>
      </c>
      <c r="B45" s="121" t="str">
        <f>+VLOOKUP(A45,Bricks!A:D,4,FALSE)</f>
        <v>Gezondheidsbehandelingen/-hulpmiddelen – Assortimenten</v>
      </c>
      <c r="C45" s="122" t="s">
        <v>7</v>
      </c>
    </row>
    <row r="46" spans="1:3" ht="17.25" customHeight="1" x14ac:dyDescent="0.2">
      <c r="A46" s="121">
        <v>10000846</v>
      </c>
      <c r="B46" s="121" t="str">
        <f>+VLOOKUP(A46,Bricks!A:D,4,FALSE)</f>
        <v>Producten tegen Genitale Irritatie</v>
      </c>
      <c r="C46" s="122" t="s">
        <v>7</v>
      </c>
    </row>
    <row r="47" spans="1:3" ht="17.25" customHeight="1" x14ac:dyDescent="0.2">
      <c r="A47" s="121">
        <v>10000847</v>
      </c>
      <c r="B47" s="121" t="str">
        <f>+VLOOKUP(A47,Bricks!A:D,4,FALSE)</f>
        <v>Blaasontstekingsproducten</v>
      </c>
      <c r="C47" s="122" t="s">
        <v>7</v>
      </c>
    </row>
    <row r="48" spans="1:3" ht="17.25" customHeight="1" x14ac:dyDescent="0.2">
      <c r="A48" s="121">
        <v>10000848</v>
      </c>
      <c r="B48" s="121" t="str">
        <f>+VLOOKUP(A48,Bricks!A:D,4,FALSE)</f>
        <v>Rectale Medicijnen</v>
      </c>
      <c r="C48" s="122" t="s">
        <v>7</v>
      </c>
    </row>
    <row r="49" spans="1:3" ht="17.25" customHeight="1" x14ac:dyDescent="0.2">
      <c r="A49" s="121">
        <v>10000849</v>
      </c>
      <c r="B49" s="121" t="str">
        <f>+VLOOKUP(A49,Bricks!A:D,4,FALSE)</f>
        <v>Blaas/Genitale/Rectale Producten – Overig</v>
      </c>
      <c r="C49" s="122" t="s">
        <v>7</v>
      </c>
    </row>
    <row r="50" spans="1:3" ht="17.25" customHeight="1" x14ac:dyDescent="0.2">
      <c r="A50" s="121">
        <v>10000850</v>
      </c>
      <c r="B50" s="121" t="str">
        <f>+VLOOKUP(A50,Bricks!A:D,4,FALSE)</f>
        <v>Diuretica</v>
      </c>
      <c r="C50" s="122" t="s">
        <v>7</v>
      </c>
    </row>
    <row r="51" spans="1:3" ht="17.25" customHeight="1" x14ac:dyDescent="0.2">
      <c r="A51" s="121">
        <v>10000851</v>
      </c>
      <c r="B51" s="121" t="str">
        <f>+VLOOKUP(A51,Bricks!A:D,4,FALSE)</f>
        <v>Klysma's/Spoelingen</v>
      </c>
      <c r="C51" s="122" t="s">
        <v>7</v>
      </c>
    </row>
    <row r="52" spans="1:3" ht="17.25" customHeight="1" x14ac:dyDescent="0.2">
      <c r="A52" s="121">
        <v>10000852</v>
      </c>
      <c r="B52" s="121" t="str">
        <f>+VLOOKUP(A52,Bricks!A:D,4,FALSE)</f>
        <v>Blaas/Genitale/Rectale Producten – Assortimenten</v>
      </c>
      <c r="C52" s="122" t="s">
        <v>7</v>
      </c>
    </row>
    <row r="53" spans="1:3" ht="17.25" customHeight="1" x14ac:dyDescent="0.2">
      <c r="A53" s="121">
        <v>10000923</v>
      </c>
      <c r="B53" s="121" t="str">
        <f>+VLOOKUP(A53,Bricks!A:D,4,FALSE)</f>
        <v>Lubricatie van de intieme delen</v>
      </c>
      <c r="C53" s="122" t="s">
        <v>7</v>
      </c>
    </row>
    <row r="54" spans="1:3" ht="17.25" customHeight="1" x14ac:dyDescent="0.2">
      <c r="A54" s="121">
        <v>10000853</v>
      </c>
      <c r="B54" s="121" t="str">
        <f>+VLOOKUP(A54,Bricks!A:D,4,FALSE)</f>
        <v>Pijnstiller (Elektrisch)</v>
      </c>
      <c r="C54" s="122" t="s">
        <v>7</v>
      </c>
    </row>
    <row r="55" spans="1:3" ht="17.25" customHeight="1" x14ac:dyDescent="0.2">
      <c r="A55" s="121">
        <v>10000854</v>
      </c>
      <c r="B55" s="121" t="str">
        <f>+VLOOKUP(A55,Bricks!A:D,4,FALSE)</f>
        <v>Pijnstiller – Overig</v>
      </c>
      <c r="C55" s="122" t="s">
        <v>7</v>
      </c>
    </row>
    <row r="56" spans="1:3" ht="17.25" customHeight="1" x14ac:dyDescent="0.2">
      <c r="A56" s="121">
        <v>10000855</v>
      </c>
      <c r="B56" s="121" t="str">
        <f>+VLOOKUP(A56,Bricks!A:D,4,FALSE)</f>
        <v>Pijnstiller voor Artritis/Reuma/Spierpijn</v>
      </c>
      <c r="C56" s="122" t="s">
        <v>7</v>
      </c>
    </row>
    <row r="57" spans="1:3" ht="17.25" customHeight="1" x14ac:dyDescent="0.2">
      <c r="A57" s="121">
        <v>10000856</v>
      </c>
      <c r="B57" s="121" t="str">
        <f>+VLOOKUP(A57,Bricks!A:D,4,FALSE)</f>
        <v>Algemene/Veelzijdige Pijnstiller</v>
      </c>
      <c r="C57" s="122" t="s">
        <v>7</v>
      </c>
    </row>
    <row r="58" spans="1:3" ht="17.25" customHeight="1" x14ac:dyDescent="0.2">
      <c r="A58" s="121">
        <v>10000857</v>
      </c>
      <c r="B58" s="121" t="str">
        <f>+VLOOKUP(A58,Bricks!A:D,4,FALSE)</f>
        <v>Pijnstiller voor Hoofdpijn/Migraine</v>
      </c>
      <c r="C58" s="122" t="s">
        <v>7</v>
      </c>
    </row>
    <row r="59" spans="1:3" ht="17.25" customHeight="1" x14ac:dyDescent="0.2">
      <c r="A59" s="121">
        <v>10000858</v>
      </c>
      <c r="B59" s="121" t="str">
        <f>+VLOOKUP(A59,Bricks!A:D,4,FALSE)</f>
        <v>Pijnstiller – Assortimenten</v>
      </c>
      <c r="C59" s="122" t="s">
        <v>7</v>
      </c>
    </row>
    <row r="60" spans="1:3" ht="17.25" customHeight="1" x14ac:dyDescent="0.2">
      <c r="A60" s="121">
        <v>10000859</v>
      </c>
      <c r="B60" s="121" t="str">
        <f>+VLOOKUP(A60,Bricks!A:D,4,FALSE)</f>
        <v>Homeopathische Middelen – Individuele Ingrediënten</v>
      </c>
      <c r="C60" s="122" t="s">
        <v>7</v>
      </c>
    </row>
    <row r="61" spans="1:3" ht="17.25" customHeight="1" x14ac:dyDescent="0.2">
      <c r="A61" s="121">
        <v>10000860</v>
      </c>
      <c r="B61" s="121" t="str">
        <f>+VLOOKUP(A61,Bricks!A:D,4,FALSE)</f>
        <v>Homeopathische Middelen – Combinatie Ingrediënten</v>
      </c>
      <c r="C61" s="122" t="s">
        <v>7</v>
      </c>
    </row>
    <row r="62" spans="1:3" ht="17.25" customHeight="1" x14ac:dyDescent="0.2">
      <c r="A62" s="121">
        <v>10000861</v>
      </c>
      <c r="B62" s="121" t="str">
        <f>+VLOOKUP(A62,Bricks!A:D,4,FALSE)</f>
        <v>Plantaardige Middelen</v>
      </c>
      <c r="C62" s="122" t="s">
        <v>7</v>
      </c>
    </row>
    <row r="63" spans="1:3" ht="17.25" customHeight="1" x14ac:dyDescent="0.2">
      <c r="A63" s="121">
        <v>10000862</v>
      </c>
      <c r="B63" s="121" t="str">
        <f>+VLOOKUP(A63,Bricks!A:D,4,FALSE)</f>
        <v>Plantaardige/Homeopathische Middelen – Assortimenten</v>
      </c>
      <c r="C63" s="122" t="s">
        <v>7</v>
      </c>
    </row>
    <row r="64" spans="1:3" ht="17.25" customHeight="1" x14ac:dyDescent="0.2">
      <c r="A64" s="121">
        <v>10000914</v>
      </c>
      <c r="B64" s="121" t="str">
        <f>+VLOOKUP(A64,Bricks!A:D,4,FALSE)</f>
        <v>Plantaardige/Homeopathische Middelen – Overig</v>
      </c>
      <c r="C64" s="122" t="s">
        <v>7</v>
      </c>
    </row>
    <row r="65" spans="1:3" ht="17.25" customHeight="1" x14ac:dyDescent="0.2">
      <c r="A65" s="121">
        <v>10000863</v>
      </c>
      <c r="B65" s="121" t="str">
        <f>+VLOOKUP(A65,Bricks!A:D,4,FALSE)</f>
        <v>Middelen tegen Maagzuur/Indigestie/winderigheid</v>
      </c>
      <c r="C65" s="122" t="s">
        <v>7</v>
      </c>
    </row>
    <row r="66" spans="1:3" ht="17.25" customHeight="1" x14ac:dyDescent="0.2">
      <c r="A66" s="121">
        <v>10000864</v>
      </c>
      <c r="B66" s="121" t="str">
        <f>+VLOOKUP(A66,Bricks!A:D,4,FALSE)</f>
        <v>Middelen tegen Diarree</v>
      </c>
      <c r="C66" s="122" t="s">
        <v>7</v>
      </c>
    </row>
    <row r="67" spans="1:3" ht="17.25" customHeight="1" x14ac:dyDescent="0.2">
      <c r="A67" s="121">
        <v>10000865</v>
      </c>
      <c r="B67" s="121" t="str">
        <f>+VLOOKUP(A67,Bricks!A:D,4,FALSE)</f>
        <v>Gastro-intestinale Middelen – Overig</v>
      </c>
      <c r="C67" s="122" t="s">
        <v>7</v>
      </c>
    </row>
    <row r="68" spans="1:3" ht="17.25" customHeight="1" x14ac:dyDescent="0.2">
      <c r="A68" s="121">
        <v>10000866</v>
      </c>
      <c r="B68" s="121" t="str">
        <f>+VLOOKUP(A68,Bricks!A:D,4,FALSE)</f>
        <v>Laxeermiddelen</v>
      </c>
      <c r="C68" s="122" t="s">
        <v>7</v>
      </c>
    </row>
    <row r="69" spans="1:3" ht="17.25" customHeight="1" x14ac:dyDescent="0.2">
      <c r="A69" s="121">
        <v>10000867</v>
      </c>
      <c r="B69" s="121" t="str">
        <f>+VLOOKUP(A69,Bricks!A:D,4,FALSE)</f>
        <v>Ontwormingspreparaten</v>
      </c>
      <c r="C69" s="122" t="s">
        <v>7</v>
      </c>
    </row>
    <row r="70" spans="1:3" ht="17.25" customHeight="1" x14ac:dyDescent="0.2">
      <c r="A70" s="121">
        <v>10000868</v>
      </c>
      <c r="B70" s="121" t="str">
        <f>+VLOOKUP(A70,Bricks!A:D,4,FALSE)</f>
        <v>Middelen tegen Misselijkheid</v>
      </c>
      <c r="C70" s="122" t="s">
        <v>7</v>
      </c>
    </row>
    <row r="71" spans="1:3" ht="17.25" customHeight="1" x14ac:dyDescent="0.2">
      <c r="A71" s="121">
        <v>10000869</v>
      </c>
      <c r="B71" s="121" t="str">
        <f>+VLOOKUP(A71,Bricks!A:D,4,FALSE)</f>
        <v>Orale toediening van glucose en zoutoplossingen/Elektrolytbalans</v>
      </c>
      <c r="C71" s="122" t="s">
        <v>7</v>
      </c>
    </row>
    <row r="72" spans="1:3" ht="17.25" customHeight="1" x14ac:dyDescent="0.2">
      <c r="A72" s="121">
        <v>10000870</v>
      </c>
      <c r="B72" s="121" t="str">
        <f>+VLOOKUP(A72,Bricks!A:D,4,FALSE)</f>
        <v>Algemene/Veelzijdige Gastro-intestinale Middelen</v>
      </c>
      <c r="C72" s="122" t="s">
        <v>7</v>
      </c>
    </row>
    <row r="73" spans="1:3" ht="17.25" customHeight="1" x14ac:dyDescent="0.2">
      <c r="A73" s="121">
        <v>10000871</v>
      </c>
      <c r="B73" s="121" t="str">
        <f>+VLOOKUP(A73,Bricks!A:D,4,FALSE)</f>
        <v>Gastro-intestinale Middelen – Assortimenten</v>
      </c>
      <c r="C73" s="122" t="s">
        <v>7</v>
      </c>
    </row>
    <row r="74" spans="1:3" ht="17.25" customHeight="1" x14ac:dyDescent="0.2">
      <c r="A74" s="121">
        <v>10000872</v>
      </c>
      <c r="B74" s="121" t="str">
        <f>+VLOOKUP(A74,Bricks!A:D,4,FALSE)</f>
        <v>Slaapmiddelen</v>
      </c>
      <c r="C74" s="122" t="s">
        <v>7</v>
      </c>
    </row>
    <row r="75" spans="1:3" ht="17.25" customHeight="1" x14ac:dyDescent="0.2">
      <c r="A75" s="121">
        <v>10000873</v>
      </c>
      <c r="B75" s="121" t="str">
        <f>+VLOOKUP(A75,Bricks!A:D,4,FALSE)</f>
        <v>Stressverminderende/Kalmerende Middelen</v>
      </c>
      <c r="C75" s="122" t="s">
        <v>7</v>
      </c>
    </row>
    <row r="76" spans="1:3" ht="17.25" customHeight="1" x14ac:dyDescent="0.2">
      <c r="A76" s="121">
        <v>10000874</v>
      </c>
      <c r="B76" s="121" t="str">
        <f>+VLOOKUP(A76,Bricks!A:D,4,FALSE)</f>
        <v>Slaap/Stressverminderende Middelen – Assortimenten</v>
      </c>
      <c r="C76" s="122" t="s">
        <v>7</v>
      </c>
    </row>
    <row r="77" spans="1:3" ht="17.25" customHeight="1" x14ac:dyDescent="0.2">
      <c r="A77" s="121">
        <v>10000919</v>
      </c>
      <c r="B77" s="121" t="str">
        <f>+VLOOKUP(A77,Bricks!A:D,4,FALSE)</f>
        <v>Slaap/Stressverminderende Middelen – Overig</v>
      </c>
      <c r="C77" s="122" t="s">
        <v>7</v>
      </c>
    </row>
    <row r="78" spans="1:3" ht="17.25" customHeight="1" x14ac:dyDescent="0.2">
      <c r="A78" s="121">
        <v>10000875</v>
      </c>
      <c r="B78" s="121" t="str">
        <f>+VLOOKUP(A78,Bricks!A:D,4,FALSE)</f>
        <v>Borstinwrijfmiddelen</v>
      </c>
      <c r="C78" s="122" t="s">
        <v>7</v>
      </c>
    </row>
    <row r="79" spans="1:3" ht="17.25" customHeight="1" x14ac:dyDescent="0.2">
      <c r="A79" s="121">
        <v>10000876</v>
      </c>
      <c r="B79" s="121" t="str">
        <f>+VLOOKUP(A79,Bricks!A:D,4,FALSE)</f>
        <v>Verkoudheid/Hoest Middelen</v>
      </c>
      <c r="C79" s="122" t="s">
        <v>7</v>
      </c>
    </row>
    <row r="80" spans="1:3" ht="17.25" customHeight="1" x14ac:dyDescent="0.2">
      <c r="A80" s="121">
        <v>10000877</v>
      </c>
      <c r="B80" s="121" t="str">
        <f>+VLOOKUP(A80,Bricks!A:D,4,FALSE)</f>
        <v>Inhaleertoestellen/Nevelapparaten/Ademhalingstoestellen (Niet-elektrisch)</v>
      </c>
      <c r="C80" s="122" t="s">
        <v>7</v>
      </c>
    </row>
    <row r="81" spans="1:3" ht="17.25" customHeight="1" x14ac:dyDescent="0.2">
      <c r="A81" s="121">
        <v>10000878</v>
      </c>
      <c r="B81" s="121" t="str">
        <f>+VLOOKUP(A81,Bricks!A:D,4,FALSE)</f>
        <v>Inhaleertoestellen/Nevelapparaten/Ademhalingstoestellen (Elektrisch)</v>
      </c>
      <c r="C81" s="122" t="s">
        <v>7</v>
      </c>
    </row>
    <row r="82" spans="1:3" ht="17.25" customHeight="1" x14ac:dyDescent="0.2">
      <c r="A82" s="121">
        <v>10000879</v>
      </c>
      <c r="B82" s="121" t="str">
        <f>+VLOOKUP(A82,Bricks!A:D,4,FALSE)</f>
        <v>Neusstrips/Sprays</v>
      </c>
      <c r="C82" s="122" t="s">
        <v>7</v>
      </c>
    </row>
    <row r="83" spans="1:3" ht="17.25" customHeight="1" x14ac:dyDescent="0.2">
      <c r="A83" s="121">
        <v>10000880</v>
      </c>
      <c r="B83" s="121" t="str">
        <f>+VLOOKUP(A83,Bricks!A:D,4,FALSE)</f>
        <v>Middelen voor de keel</v>
      </c>
      <c r="C83" s="122" t="s">
        <v>7</v>
      </c>
    </row>
    <row r="84" spans="1:3" ht="17.25" customHeight="1" x14ac:dyDescent="0.2">
      <c r="A84" s="121">
        <v>10000881</v>
      </c>
      <c r="B84" s="121" t="str">
        <f>+VLOOKUP(A84,Bricks!A:D,4,FALSE)</f>
        <v>Allergiepreventie/Allergievermindering/Antihistamines</v>
      </c>
      <c r="C84" s="122" t="s">
        <v>7</v>
      </c>
    </row>
    <row r="85" spans="1:3" ht="17.25" customHeight="1" x14ac:dyDescent="0.2">
      <c r="A85" s="121">
        <v>10000882</v>
      </c>
      <c r="B85" s="121" t="str">
        <f>+VLOOKUP(A85,Bricks!A:D,4,FALSE)</f>
        <v>Decongestiva – Overig</v>
      </c>
      <c r="C85" s="122" t="s">
        <v>7</v>
      </c>
    </row>
    <row r="86" spans="1:3" ht="17.25" customHeight="1" x14ac:dyDescent="0.2">
      <c r="A86" s="121">
        <v>10000883</v>
      </c>
      <c r="B86" s="121" t="str">
        <f>+VLOOKUP(A86,Bricks!A:D,4,FALSE)</f>
        <v>Bevochtigingsapparaten/Verstuivers (Niet-elektrisch)</v>
      </c>
      <c r="C86" s="122" t="s">
        <v>7</v>
      </c>
    </row>
    <row r="87" spans="1:3" ht="17.25" customHeight="1" x14ac:dyDescent="0.2">
      <c r="A87" s="121">
        <v>10000884</v>
      </c>
      <c r="B87" s="121" t="str">
        <f>+VLOOKUP(A87,Bricks!A:D,4,FALSE)</f>
        <v>Ademhalings-/Allergiemiddelen – Assortimenten</v>
      </c>
      <c r="C87" s="122" t="s">
        <v>7</v>
      </c>
    </row>
    <row r="88" spans="1:3" ht="17.25" customHeight="1" x14ac:dyDescent="0.2">
      <c r="A88" s="121">
        <v>10000916</v>
      </c>
      <c r="B88" s="121" t="str">
        <f>+VLOOKUP(A88,Bricks!A:D,4,FALSE)</f>
        <v>Bevochtigingsapparaten/Verstuivers (Elektrisch)</v>
      </c>
      <c r="C88" s="122" t="s">
        <v>7</v>
      </c>
    </row>
    <row r="89" spans="1:3" ht="17.25" customHeight="1" x14ac:dyDescent="0.2">
      <c r="A89" s="121">
        <v>10000920</v>
      </c>
      <c r="B89" s="121" t="str">
        <f>+VLOOKUP(A89,Bricks!A:D,4,FALSE)</f>
        <v>Ademhalings-/Allergiemiddelen – Overig</v>
      </c>
      <c r="C89" s="122" t="s">
        <v>7</v>
      </c>
    </row>
    <row r="90" spans="1:3" ht="17.25" customHeight="1" x14ac:dyDescent="0.2">
      <c r="A90" s="121">
        <v>10000885</v>
      </c>
      <c r="B90" s="121" t="str">
        <f>+VLOOKUP(A90,Bricks!A:D,4,FALSE)</f>
        <v>Antiseptica</v>
      </c>
      <c r="C90" s="122" t="s">
        <v>7</v>
      </c>
    </row>
    <row r="91" spans="1:3" ht="17.25" customHeight="1" x14ac:dyDescent="0.2">
      <c r="A91" s="121">
        <v>10000886</v>
      </c>
      <c r="B91" s="121" t="str">
        <f>+VLOOKUP(A91,Bricks!A:D,4,FALSE)</f>
        <v>Ongediertebestrijdingsmiddelen</v>
      </c>
      <c r="C91" s="122" t="s">
        <v>7</v>
      </c>
    </row>
    <row r="92" spans="1:3" ht="17.25" customHeight="1" x14ac:dyDescent="0.2">
      <c r="A92" s="121">
        <v>10000887</v>
      </c>
      <c r="B92" s="121" t="str">
        <f>+VLOOKUP(A92,Bricks!A:D,4,FALSE)</f>
        <v>Psoriasis/Eczema/Droge Huid Behandelingen</v>
      </c>
      <c r="C92" s="122" t="s">
        <v>7</v>
      </c>
    </row>
    <row r="93" spans="1:3" ht="17.25" customHeight="1" x14ac:dyDescent="0.2">
      <c r="A93" s="121">
        <v>10000888</v>
      </c>
      <c r="B93" s="121" t="str">
        <f>+VLOOKUP(A93,Bricks!A:D,4,FALSE)</f>
        <v>Haaruitvalbehandelingen</v>
      </c>
      <c r="C93" s="122" t="s">
        <v>7</v>
      </c>
    </row>
    <row r="94" spans="1:3" ht="17.25" customHeight="1" x14ac:dyDescent="0.2">
      <c r="A94" s="121">
        <v>10000889</v>
      </c>
      <c r="B94" s="121" t="str">
        <f>+VLOOKUP(A94,Bricks!A:D,4,FALSE)</f>
        <v>Kalmerend Middel bij Insectenbeten</v>
      </c>
      <c r="C94" s="122" t="s">
        <v>7</v>
      </c>
    </row>
    <row r="95" spans="1:3" ht="17.25" customHeight="1" x14ac:dyDescent="0.2">
      <c r="A95" s="121">
        <v>10000890</v>
      </c>
      <c r="B95" s="121" t="str">
        <f>+VLOOKUP(A95,Bricks!A:D,4,FALSE)</f>
        <v>Anti-schimmel Producten</v>
      </c>
      <c r="C95" s="122" t="s">
        <v>7</v>
      </c>
    </row>
    <row r="96" spans="1:3" ht="17.25" customHeight="1" x14ac:dyDescent="0.2">
      <c r="A96" s="121">
        <v>10000891</v>
      </c>
      <c r="B96" s="121" t="str">
        <f>+VLOOKUP(A96,Bricks!A:D,4,FALSE)</f>
        <v>Algemene/Veelzijdige Huid/Hoofdhuidbehandelingen</v>
      </c>
      <c r="C96" s="122" t="s">
        <v>7</v>
      </c>
    </row>
    <row r="97" spans="1:3" ht="17.25" customHeight="1" x14ac:dyDescent="0.2">
      <c r="A97" s="121">
        <v>10000892</v>
      </c>
      <c r="B97" s="121" t="str">
        <f>+VLOOKUP(A97,Bricks!A:D,4,FALSE)</f>
        <v>Apparatuur voor Ongediertebestrijding (Niet-elektrisch)</v>
      </c>
      <c r="C97" s="122" t="s">
        <v>7</v>
      </c>
    </row>
    <row r="98" spans="1:3" ht="17.25" customHeight="1" x14ac:dyDescent="0.2">
      <c r="A98" s="121">
        <v>10000893</v>
      </c>
      <c r="B98" s="121" t="str">
        <f>+VLOOKUP(A98,Bricks!A:D,4,FALSE)</f>
        <v>Apparatuur voor Ongediertebestrijding (Elektrisch)</v>
      </c>
      <c r="C98" s="122" t="s">
        <v>7</v>
      </c>
    </row>
    <row r="99" spans="1:3" ht="17.25" customHeight="1" x14ac:dyDescent="0.2">
      <c r="A99" s="121">
        <v>10000903</v>
      </c>
      <c r="B99" s="121" t="str">
        <f>+VLOOKUP(A99,Bricks!A:D,4,FALSE)</f>
        <v>Acne/Gordelroos Behandelingen</v>
      </c>
      <c r="C99" s="122" t="s">
        <v>7</v>
      </c>
    </row>
    <row r="100" spans="1:3" ht="17.25" customHeight="1" x14ac:dyDescent="0.2">
      <c r="A100" s="121">
        <v>10000904</v>
      </c>
      <c r="B100" s="121" t="str">
        <f>+VLOOKUP(A100,Bricks!A:D,4,FALSE)</f>
        <v>Wrat/Likdoorn/Eeltplek Behandelingen</v>
      </c>
      <c r="C100" s="122" t="s">
        <v>7</v>
      </c>
    </row>
    <row r="101" spans="1:3" ht="17.25" customHeight="1" x14ac:dyDescent="0.2">
      <c r="A101" s="121">
        <v>10000905</v>
      </c>
      <c r="B101" s="121" t="str">
        <f>+VLOOKUP(A101,Bricks!A:D,4,FALSE)</f>
        <v>Huid/Hoofdhuid Behandelingsproducten – Assortimenten</v>
      </c>
      <c r="C101" s="122" t="s">
        <v>7</v>
      </c>
    </row>
    <row r="102" spans="1:3" ht="17.25" customHeight="1" x14ac:dyDescent="0.2">
      <c r="A102" s="121">
        <v>10000906</v>
      </c>
      <c r="B102" s="121" t="str">
        <f>+VLOOKUP(A102,Bricks!A:D,4,FALSE)</f>
        <v>Huid/Hoofdhuidbehandelingsproducten – Overig</v>
      </c>
      <c r="C102" s="122" t="s">
        <v>7</v>
      </c>
    </row>
    <row r="103" spans="1:3" ht="17.25" customHeight="1" x14ac:dyDescent="0.2">
      <c r="A103" s="121">
        <v>10000894</v>
      </c>
      <c r="B103" s="121" t="str">
        <f>+VLOOKUP(A103,Bricks!A:D,4,FALSE)</f>
        <v>Preventieve Middelen tegen Reisziekte – Geneeskundig</v>
      </c>
      <c r="C103" s="122" t="s">
        <v>7</v>
      </c>
    </row>
    <row r="104" spans="1:3" ht="17.25" customHeight="1" x14ac:dyDescent="0.2">
      <c r="A104" s="121">
        <v>10000895</v>
      </c>
      <c r="B104" s="121" t="str">
        <f>+VLOOKUP(A104,Bricks!A:D,4,FALSE)</f>
        <v>Preventieve Middelen tegen Reisziekte – Niet-geneeskundig</v>
      </c>
      <c r="C104" s="122" t="s">
        <v>7</v>
      </c>
    </row>
    <row r="105" spans="1:3" ht="17.25" customHeight="1" x14ac:dyDescent="0.2">
      <c r="A105" s="121">
        <v>10000896</v>
      </c>
      <c r="B105" s="121" t="str">
        <f>+VLOOKUP(A105,Bricks!A:D,4,FALSE)</f>
        <v>Producten tegen Reisziekte – Assortimenten</v>
      </c>
      <c r="C105" s="122" t="s">
        <v>7</v>
      </c>
    </row>
    <row r="106" spans="1:3" ht="17.25" customHeight="1" x14ac:dyDescent="0.2">
      <c r="A106" s="121">
        <v>10000897</v>
      </c>
      <c r="B106" s="121" t="str">
        <f>+VLOOKUP(A106,Bricks!A:D,4,FALSE)</f>
        <v>Producten tegen Reisziekte – Overig</v>
      </c>
      <c r="C106" s="122" t="s">
        <v>7</v>
      </c>
    </row>
    <row r="107" spans="1:3" ht="17.25" customHeight="1" x14ac:dyDescent="0.2">
      <c r="A107" s="121">
        <v>10000898</v>
      </c>
      <c r="B107" s="121" t="str">
        <f>+VLOOKUP(A107,Bricks!A:D,4,FALSE)</f>
        <v>Enterale Voeding Gastrostomie Kits</v>
      </c>
      <c r="C107" s="122" t="s">
        <v>7</v>
      </c>
    </row>
    <row r="108" spans="1:3" ht="17.25" customHeight="1" x14ac:dyDescent="0.2">
      <c r="A108" s="121">
        <v>10000899</v>
      </c>
      <c r="B108" s="121" t="str">
        <f>+VLOOKUP(A108,Bricks!A:D,4,FALSE)</f>
        <v>Enterale Voedingspompen/Voedingssets</v>
      </c>
      <c r="C108" s="122" t="s">
        <v>7</v>
      </c>
    </row>
    <row r="109" spans="1:3" ht="17.25" customHeight="1" x14ac:dyDescent="0.2">
      <c r="A109" s="121">
        <v>10000900</v>
      </c>
      <c r="B109" s="121" t="str">
        <f>+VLOOKUP(A109,Bricks!A:D,4,FALSE)</f>
        <v>Enterale Voeding Voedingszakken/-dozen</v>
      </c>
      <c r="C109" s="122" t="s">
        <v>7</v>
      </c>
    </row>
    <row r="110" spans="1:3" ht="17.25" customHeight="1" x14ac:dyDescent="0.2">
      <c r="A110" s="121">
        <v>10000901</v>
      </c>
      <c r="B110" s="121" t="str">
        <f>+VLOOKUP(A110,Bricks!A:D,4,FALSE)</f>
        <v>Enterale Voedingsbuisjes</v>
      </c>
      <c r="C110" s="122" t="s">
        <v>7</v>
      </c>
    </row>
    <row r="111" spans="1:3" ht="17.25" customHeight="1" x14ac:dyDescent="0.2">
      <c r="A111" s="121">
        <v>10000902</v>
      </c>
      <c r="B111" s="121" t="str">
        <f>+VLOOKUP(A111,Bricks!A:D,4,FALSE)</f>
        <v>Enterale Voedingsuitrusting – Overig</v>
      </c>
      <c r="C111" s="122" t="s">
        <v>7</v>
      </c>
    </row>
    <row r="112" spans="1:3" ht="17.25" customHeight="1" x14ac:dyDescent="0.2">
      <c r="A112" s="121">
        <v>10000921</v>
      </c>
      <c r="B112" s="121" t="str">
        <f>+VLOOKUP(A112,Bricks!A:D,4,FALSE)</f>
        <v>Enterale Voedingsuitrusting – Assortimenten</v>
      </c>
      <c r="C112" s="122" t="s">
        <v>7</v>
      </c>
    </row>
    <row r="113" spans="1:3" ht="17.25" customHeight="1" x14ac:dyDescent="0.2">
      <c r="A113" s="121">
        <v>10002423</v>
      </c>
      <c r="B113" s="121" t="str">
        <f>+VLOOKUP(A113,Bricks!A:D,4,FALSE)</f>
        <v>Mondbehandelingen</v>
      </c>
      <c r="C113" s="122" t="s">
        <v>7</v>
      </c>
    </row>
    <row r="114" spans="1:3" ht="17.25" customHeight="1" x14ac:dyDescent="0.2">
      <c r="A114" s="121">
        <v>10000460</v>
      </c>
      <c r="B114" s="121" t="str">
        <f>+VLOOKUP(A114,Bricks!A:D,4,FALSE)</f>
        <v>Condooms</v>
      </c>
      <c r="C114" s="122" t="s">
        <v>7</v>
      </c>
    </row>
    <row r="115" spans="1:3" ht="17.25" customHeight="1" x14ac:dyDescent="0.2">
      <c r="A115" s="121">
        <v>10000461</v>
      </c>
      <c r="B115" s="121" t="str">
        <f>+VLOOKUP(A115,Bricks!A:D,4,FALSE)</f>
        <v>Pessaria/Cervixkapjes</v>
      </c>
      <c r="C115" s="122" t="s">
        <v>7</v>
      </c>
    </row>
    <row r="116" spans="1:3" ht="17.25" customHeight="1" x14ac:dyDescent="0.2">
      <c r="A116" s="121">
        <v>10000462</v>
      </c>
      <c r="B116" s="121" t="str">
        <f>+VLOOKUP(A116,Bricks!A:D,4,FALSE)</f>
        <v>Spermiciden</v>
      </c>
      <c r="C116" s="122" t="s">
        <v>7</v>
      </c>
    </row>
    <row r="117" spans="1:3" ht="17.25" customHeight="1" x14ac:dyDescent="0.2">
      <c r="A117" s="121">
        <v>10000674</v>
      </c>
      <c r="B117" s="121" t="str">
        <f>+VLOOKUP(A117,Bricks!A:D,4,FALSE)</f>
        <v>Mechanische Anticonceptiva – Assortimenten</v>
      </c>
      <c r="C117" s="122" t="s">
        <v>7</v>
      </c>
    </row>
    <row r="118" spans="1:3" ht="17.25" customHeight="1" x14ac:dyDescent="0.2">
      <c r="A118" s="121">
        <v>10000838</v>
      </c>
      <c r="B118" s="121" t="str">
        <f>+VLOOKUP(A118,Bricks!A:D,4,FALSE)</f>
        <v>Mechanische Anticonceptiva – Overig</v>
      </c>
      <c r="C118" s="122" t="s">
        <v>7</v>
      </c>
    </row>
    <row r="119" spans="1:3" ht="17.25" customHeight="1" x14ac:dyDescent="0.2">
      <c r="A119" s="121">
        <v>10000463</v>
      </c>
      <c r="B119" s="121" t="str">
        <f>+VLOOKUP(A119,Bricks!A:D,4,FALSE)</f>
        <v>Hormonale Anticonceptiva</v>
      </c>
      <c r="C119" s="122" t="s">
        <v>7</v>
      </c>
    </row>
    <row r="120" spans="1:3" ht="17.25" customHeight="1" x14ac:dyDescent="0.2">
      <c r="A120" s="121">
        <v>10000464</v>
      </c>
      <c r="B120" s="121" t="str">
        <f>+VLOOKUP(A120,Bricks!A:D,4,FALSE)</f>
        <v>Anticonceptiva – Spiraaltje</v>
      </c>
      <c r="C120" s="122" t="s">
        <v>7</v>
      </c>
    </row>
    <row r="121" spans="1:3" ht="17.25" customHeight="1" x14ac:dyDescent="0.2">
      <c r="A121" s="121">
        <v>10000675</v>
      </c>
      <c r="B121" s="121" t="str">
        <f>+VLOOKUP(A121,Bricks!A:D,4,FALSE)</f>
        <v>Gezinsplanning – Assortimenten</v>
      </c>
      <c r="C121" s="122" t="s">
        <v>7</v>
      </c>
    </row>
    <row r="122" spans="1:3" ht="17.25" customHeight="1" x14ac:dyDescent="0.2">
      <c r="A122" s="121">
        <v>10000465</v>
      </c>
      <c r="B122" s="121" t="str">
        <f>+VLOOKUP(A122,Bricks!A:D,4,FALSE)</f>
        <v>Dieetmiddel – Eetlust-/Vetcontrole</v>
      </c>
      <c r="C122" s="122" t="s">
        <v>7</v>
      </c>
    </row>
    <row r="123" spans="1:3" ht="17.25" customHeight="1" x14ac:dyDescent="0.2">
      <c r="A123" s="121">
        <v>10000466</v>
      </c>
      <c r="B123" s="121" t="str">
        <f>+VLOOKUP(A123,Bricks!A:D,4,FALSE)</f>
        <v>Dieetmiddel – Maaltijdvervanger</v>
      </c>
      <c r="C123" s="122" t="s">
        <v>7</v>
      </c>
    </row>
    <row r="124" spans="1:3" ht="17.25" customHeight="1" x14ac:dyDescent="0.2">
      <c r="A124" s="121">
        <v>10000650</v>
      </c>
      <c r="B124" s="121" t="str">
        <f>+VLOOKUP(A124,Bricks!A:D,4,FALSE)</f>
        <v>Dieetmiddelen – Assortimenten</v>
      </c>
      <c r="C124" s="122" t="s">
        <v>7</v>
      </c>
    </row>
    <row r="125" spans="1:3" ht="17.25" customHeight="1" x14ac:dyDescent="0.2">
      <c r="A125" s="121">
        <v>10000841</v>
      </c>
      <c r="B125" s="121" t="str">
        <f>+VLOOKUP(A125,Bricks!A:D,4,FALSE)</f>
        <v>Dieetmiddelen – Overig</v>
      </c>
      <c r="C125" s="122" t="s">
        <v>7</v>
      </c>
    </row>
    <row r="126" spans="1:3" ht="17.25" customHeight="1" x14ac:dyDescent="0.2">
      <c r="A126" s="121">
        <v>10000467</v>
      </c>
      <c r="B126" s="121" t="str">
        <f>+VLOOKUP(A126,Bricks!A:D,4,FALSE)</f>
        <v>Vitaminen/Mineralen</v>
      </c>
      <c r="C126" s="122" t="s">
        <v>7</v>
      </c>
    </row>
    <row r="127" spans="1:3" ht="17.25" customHeight="1" x14ac:dyDescent="0.2">
      <c r="A127" s="121">
        <v>10000468</v>
      </c>
      <c r="B127" s="121" t="str">
        <f>+VLOOKUP(A127,Bricks!A:D,4,FALSE)</f>
        <v>Voedingssupplementen</v>
      </c>
      <c r="C127" s="122" t="s">
        <v>7</v>
      </c>
    </row>
    <row r="128" spans="1:3" ht="17.25" customHeight="1" x14ac:dyDescent="0.2">
      <c r="A128" s="121">
        <v>10000651</v>
      </c>
      <c r="B128" s="121" t="str">
        <f>+VLOOKUP(A128,Bricks!A:D,4,FALSE)</f>
        <v>Vitaminen/Mineralen/Voedingssupplementen – Assortimenten</v>
      </c>
      <c r="C128" s="122" t="s">
        <v>7</v>
      </c>
    </row>
    <row r="129" spans="1:3" ht="17.25" customHeight="1" x14ac:dyDescent="0.2">
      <c r="A129" s="121">
        <v>10000649</v>
      </c>
      <c r="B129" s="121" t="str">
        <f>+VLOOKUP(A129,Bricks!A:D,4,FALSE)</f>
        <v>Bevordering Gezondheid – Assortimenten</v>
      </c>
      <c r="C129" s="122" t="s">
        <v>7</v>
      </c>
    </row>
    <row r="130" spans="1:3" ht="17.25" customHeight="1" x14ac:dyDescent="0.2">
      <c r="A130" s="121">
        <v>10000917</v>
      </c>
      <c r="B130" s="121" t="str">
        <f>+VLOOKUP(A130,Bricks!A:D,4,FALSE)</f>
        <v>Energieopwekkende/Stimulerende Middelen</v>
      </c>
      <c r="C130" s="122" t="s">
        <v>7</v>
      </c>
    </row>
    <row r="131" spans="1:3" ht="17.25" customHeight="1" x14ac:dyDescent="0.2">
      <c r="A131" s="121">
        <v>10000918</v>
      </c>
      <c r="B131" s="121" t="str">
        <f>+VLOOKUP(A131,Bricks!A:D,4,FALSE)</f>
        <v>Energieopwekkende/Stimulerende Middelen – Overig</v>
      </c>
      <c r="C131" s="122" t="s">
        <v>7</v>
      </c>
    </row>
    <row r="132" spans="1:3" ht="17.25" customHeight="1" x14ac:dyDescent="0.2">
      <c r="A132" s="121">
        <v>10000455</v>
      </c>
      <c r="B132" s="121" t="str">
        <f>+VLOOKUP(A132,Bricks!A:D,4,FALSE)</f>
        <v>Diagnosemonitoren voor Thuis</v>
      </c>
      <c r="C132" s="122" t="s">
        <v>7</v>
      </c>
    </row>
    <row r="133" spans="1:3" ht="17.25" customHeight="1" x14ac:dyDescent="0.2">
      <c r="A133" s="121">
        <v>10000843</v>
      </c>
      <c r="B133" s="121" t="str">
        <f>+VLOOKUP(A133,Bricks!A:D,4,FALSE)</f>
        <v>Diagnosemonitoren – Overig</v>
      </c>
      <c r="C133" s="122" t="s">
        <v>7</v>
      </c>
    </row>
    <row r="134" spans="1:3" ht="17.25" customHeight="1" x14ac:dyDescent="0.2">
      <c r="A134" s="121">
        <v>10000452</v>
      </c>
      <c r="B134" s="121" t="str">
        <f>+VLOOKUP(A134,Bricks!A:D,4,FALSE)</f>
        <v>Thermometers</v>
      </c>
      <c r="C134" s="122" t="s">
        <v>7</v>
      </c>
    </row>
    <row r="135" spans="1:3" ht="17.25" customHeight="1" x14ac:dyDescent="0.2">
      <c r="A135" s="121">
        <v>10000453</v>
      </c>
      <c r="B135" s="121" t="str">
        <f>+VLOOKUP(A135,Bricks!A:D,4,FALSE)</f>
        <v>Diagnosetests voor Thuis</v>
      </c>
      <c r="C135" s="122" t="s">
        <v>7</v>
      </c>
    </row>
    <row r="136" spans="1:3" ht="17.25" customHeight="1" x14ac:dyDescent="0.2">
      <c r="A136" s="121">
        <v>10000454</v>
      </c>
      <c r="B136" s="121" t="str">
        <f>+VLOOKUP(A136,Bricks!A:D,4,FALSE)</f>
        <v>Thuisdiagnostica – Accessoires</v>
      </c>
      <c r="C136" s="122" t="s">
        <v>7</v>
      </c>
    </row>
    <row r="137" spans="1:3" ht="17.25" customHeight="1" x14ac:dyDescent="0.2">
      <c r="A137" s="121">
        <v>10000648</v>
      </c>
      <c r="B137" s="121" t="str">
        <f>+VLOOKUP(A137,Bricks!A:D,4,FALSE)</f>
        <v>Diagnosetesten – Assortimenten</v>
      </c>
      <c r="C137" s="122" t="s">
        <v>7</v>
      </c>
    </row>
    <row r="138" spans="1:3" ht="17.25" customHeight="1" x14ac:dyDescent="0.2">
      <c r="A138" s="121">
        <v>10000844</v>
      </c>
      <c r="B138" s="121" t="str">
        <f>+VLOOKUP(A138,Bricks!A:D,4,FALSE)</f>
        <v>Diagnosetesten – Overig</v>
      </c>
      <c r="C138" s="122" t="s">
        <v>7</v>
      </c>
    </row>
    <row r="139" spans="1:3" ht="17.25" customHeight="1" x14ac:dyDescent="0.2">
      <c r="A139" s="121">
        <v>10000647</v>
      </c>
      <c r="B139" s="121" t="str">
        <f>+VLOOKUP(A139,Bricks!A:D,4,FALSE)</f>
        <v>Thuisdiagnostica – Assortimenten</v>
      </c>
      <c r="C139" s="122" t="s">
        <v>7</v>
      </c>
    </row>
    <row r="140" spans="1:3" ht="17.25" customHeight="1" x14ac:dyDescent="0.2">
      <c r="A140" s="121">
        <v>10000673</v>
      </c>
      <c r="B140" s="121" t="str">
        <f>+VLOOKUP(A140,Bricks!A:D,4,FALSE)</f>
        <v>Gezondheidszorg – Assortimenten</v>
      </c>
      <c r="C140" s="122" t="s">
        <v>7</v>
      </c>
    </row>
    <row r="141" spans="1:3" ht="17.25" customHeight="1" x14ac:dyDescent="0.2">
      <c r="A141" s="121">
        <v>10005844</v>
      </c>
      <c r="B141" s="121" t="str">
        <f>+VLOOKUP(A141,Bricks!A:D,4,FALSE)</f>
        <v>Medische Hulpmiddelen</v>
      </c>
      <c r="C141" s="122" t="s">
        <v>7</v>
      </c>
    </row>
    <row r="142" spans="1:3" ht="17.25" customHeight="1" x14ac:dyDescent="0.2">
      <c r="A142" s="121">
        <v>10005845</v>
      </c>
      <c r="B142" s="121" t="str">
        <f>+VLOOKUP(A142,Bricks!A:D,4,FALSE)</f>
        <v>Geneesmiddelen</v>
      </c>
      <c r="C142" s="122" t="s">
        <v>7</v>
      </c>
    </row>
    <row r="143" spans="1:3" ht="17.25" customHeight="1" x14ac:dyDescent="0.2">
      <c r="A143" s="121">
        <v>10000514</v>
      </c>
      <c r="B143" s="121" t="str">
        <f>+VLOOKUP(A143,Bricks!A:D,4,FALSE)</f>
        <v>Veterinaire Geneesmiddelen</v>
      </c>
      <c r="C143" s="122" t="s">
        <v>7</v>
      </c>
    </row>
    <row r="144" spans="1:3" ht="17.25" customHeight="1" thickBot="1" x14ac:dyDescent="0.25">
      <c r="A144" s="123">
        <v>10006412</v>
      </c>
      <c r="B144" s="123" t="str">
        <f>+VLOOKUP(A144,Bricks!A:D,4,FALSE)</f>
        <v>Veterinaire Medische Hulpmiddelen</v>
      </c>
      <c r="C144" s="124" t="s">
        <v>7</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5" x14ac:dyDescent="0.25"/>
  <cols>
    <col min="2" max="2" width="79.140625" customWidth="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K249"/>
  <sheetViews>
    <sheetView zoomScale="70" zoomScaleNormal="70" workbookViewId="0">
      <pane xSplit="2" ySplit="4" topLeftCell="C5" activePane="bottomRight" state="frozen"/>
      <selection pane="topRight" activeCell="C1" sqref="C1"/>
      <selection pane="bottomLeft" activeCell="A5" sqref="A5"/>
      <selection pane="bottomRight" activeCell="D1" sqref="D1"/>
    </sheetView>
  </sheetViews>
  <sheetFormatPr defaultRowHeight="15" x14ac:dyDescent="0.25"/>
  <cols>
    <col min="1" max="1" width="17" customWidth="1"/>
    <col min="2" max="2" width="49.7109375" customWidth="1"/>
    <col min="3" max="3" width="41.7109375" customWidth="1"/>
    <col min="4" max="4" width="14.85546875" style="1" customWidth="1"/>
    <col min="5" max="5" width="33.28515625" style="161" customWidth="1"/>
    <col min="6" max="6" width="11.28515625" style="161" customWidth="1"/>
    <col min="7" max="7" width="67.140625" style="161" customWidth="1"/>
    <col min="8" max="8" width="76.7109375" style="161" customWidth="1"/>
    <col min="9" max="9" width="20.42578125" style="162" customWidth="1"/>
    <col min="10" max="10" width="37.7109375" style="161" customWidth="1"/>
    <col min="11" max="11" width="23.140625" style="176" customWidth="1"/>
    <col min="12" max="16384" width="9.140625" style="179"/>
  </cols>
  <sheetData>
    <row r="1" spans="1:11" ht="46.5" customHeight="1" x14ac:dyDescent="0.25">
      <c r="A1" s="445" t="s">
        <v>4932</v>
      </c>
      <c r="B1" s="445"/>
      <c r="C1" s="445"/>
      <c r="D1" s="186"/>
      <c r="E1" s="188"/>
      <c r="F1" s="188"/>
      <c r="G1" s="188"/>
      <c r="H1" s="188"/>
      <c r="I1" s="188"/>
      <c r="J1" s="188"/>
      <c r="K1" s="188"/>
    </row>
    <row r="2" spans="1:11" ht="22.5" customHeight="1" x14ac:dyDescent="0.25">
      <c r="A2" s="446" t="s">
        <v>100</v>
      </c>
      <c r="B2" s="446"/>
      <c r="C2" s="446"/>
      <c r="D2" s="186"/>
      <c r="E2" s="188"/>
      <c r="F2" s="188"/>
      <c r="G2" s="188"/>
      <c r="H2" s="188"/>
      <c r="I2" s="188"/>
      <c r="J2" s="188"/>
      <c r="K2" s="188"/>
    </row>
    <row r="3" spans="1:11" ht="15.75" customHeight="1" thickBot="1" x14ac:dyDescent="0.3">
      <c r="A3" s="248"/>
      <c r="B3" s="248"/>
      <c r="C3" s="248"/>
      <c r="D3" s="248"/>
      <c r="E3" s="248"/>
      <c r="F3" s="248"/>
      <c r="G3" s="248"/>
      <c r="H3" s="248"/>
      <c r="I3" s="248"/>
      <c r="J3" s="248"/>
      <c r="K3" s="248"/>
    </row>
    <row r="4" spans="1:11" ht="38.25" customHeight="1" x14ac:dyDescent="0.25">
      <c r="A4" s="307" t="s">
        <v>51</v>
      </c>
      <c r="B4" s="76" t="s">
        <v>53</v>
      </c>
      <c r="C4" s="76" t="s">
        <v>86</v>
      </c>
      <c r="D4" s="76" t="s">
        <v>81</v>
      </c>
      <c r="E4" s="84" t="s">
        <v>4933</v>
      </c>
      <c r="F4" s="84" t="s">
        <v>4934</v>
      </c>
      <c r="G4" s="84" t="s">
        <v>4935</v>
      </c>
      <c r="H4" s="84" t="s">
        <v>4936</v>
      </c>
      <c r="I4" s="84" t="s">
        <v>4937</v>
      </c>
      <c r="J4" s="84" t="s">
        <v>4938</v>
      </c>
      <c r="K4" s="84" t="s">
        <v>1620</v>
      </c>
    </row>
    <row r="5" spans="1:11" ht="63.75" x14ac:dyDescent="0.25">
      <c r="A5" s="81">
        <f>Fielddefinitions!A5</f>
        <v>67</v>
      </c>
      <c r="B5" s="81" t="str">
        <f>VLOOKUP(A5,Fielddefinitions!A:B,2,FALSE)</f>
        <v>Trade Item Identification GTIN</v>
      </c>
      <c r="C5" s="81" t="str">
        <f>VLOOKUP(A5,Fielddefinitions!A:T,20,FALSE)</f>
        <v>gtin</v>
      </c>
      <c r="D5" s="216" t="str">
        <f>VLOOKUP(A5,Fielddefinitions!A:P,16,FALSE)</f>
        <v>Yes</v>
      </c>
      <c r="E5" s="81" t="s">
        <v>3301</v>
      </c>
      <c r="F5" s="81">
        <v>14</v>
      </c>
      <c r="G5" s="81" t="s">
        <v>4939</v>
      </c>
      <c r="H5" s="81" t="s">
        <v>4940</v>
      </c>
      <c r="I5" s="101" t="s">
        <v>1627</v>
      </c>
      <c r="J5" s="93" t="s">
        <v>4941</v>
      </c>
      <c r="K5" s="101" t="s">
        <v>1629</v>
      </c>
    </row>
    <row r="6" spans="1:11" x14ac:dyDescent="0.25">
      <c r="A6" s="81">
        <f>Fielddefinitions!A6</f>
        <v>68</v>
      </c>
      <c r="B6" s="81" t="str">
        <f>VLOOKUP(A6,Fielddefinitions!A:B,2,FALSE)</f>
        <v>Additional Trade Item Identification</v>
      </c>
      <c r="C6" s="81" t="str">
        <f>VLOOKUP(A6,Fielddefinitions!A:T,20,FALSE)</f>
        <v>additionalTradeItemIdentification</v>
      </c>
      <c r="D6" s="216" t="str">
        <f>VLOOKUP(A6,Fielddefinitions!A:P,16,FALSE)</f>
        <v>No</v>
      </c>
      <c r="E6" s="104" t="s">
        <v>1698</v>
      </c>
      <c r="F6" s="104" t="s">
        <v>1698</v>
      </c>
      <c r="G6" s="104" t="s">
        <v>1698</v>
      </c>
      <c r="H6" s="104" t="s">
        <v>1698</v>
      </c>
      <c r="I6" s="101" t="s">
        <v>1698</v>
      </c>
      <c r="J6" s="104" t="s">
        <v>1698</v>
      </c>
      <c r="K6" s="101" t="s">
        <v>1629</v>
      </c>
    </row>
    <row r="7" spans="1:11" ht="15" customHeight="1" x14ac:dyDescent="0.25">
      <c r="A7" s="81">
        <f>Fielddefinitions!A7</f>
        <v>69</v>
      </c>
      <c r="B7" s="81" t="str">
        <f>VLOOKUP(A7,Fielddefinitions!A:B,2,FALSE)</f>
        <v>Additional Trade Item Identification Type</v>
      </c>
      <c r="C7" s="81" t="str">
        <f>VLOOKUP(A7,Fielddefinitions!A:T,20,FALSE)</f>
        <v>additionalTradeItemIdentificationTypeCode</v>
      </c>
      <c r="D7" s="216" t="str">
        <f>VLOOKUP(A7,Fielddefinitions!A:P,16,FALSE)</f>
        <v>No</v>
      </c>
      <c r="E7" s="104" t="s">
        <v>1698</v>
      </c>
      <c r="F7" s="104" t="s">
        <v>1698</v>
      </c>
      <c r="G7" s="104" t="s">
        <v>1698</v>
      </c>
      <c r="H7" s="104" t="s">
        <v>1698</v>
      </c>
      <c r="I7" s="101" t="s">
        <v>1698</v>
      </c>
      <c r="J7" s="104" t="s">
        <v>1698</v>
      </c>
      <c r="K7" s="101" t="s">
        <v>1629</v>
      </c>
    </row>
    <row r="8" spans="1:11" ht="25.5" x14ac:dyDescent="0.25">
      <c r="A8" s="81">
        <f>Fielddefinitions!A8</f>
        <v>112</v>
      </c>
      <c r="B8" s="81" t="str">
        <f>VLOOKUP(A8,Fielddefinitions!A:B,2,FALSE)</f>
        <v>Target Market Country Code</v>
      </c>
      <c r="C8" s="81" t="str">
        <f>VLOOKUP(A8,Fielddefinitions!A:T,20,FALSE)</f>
        <v>targetMarketCountryCode</v>
      </c>
      <c r="D8" s="216" t="str">
        <f>VLOOKUP(A8,Fielddefinitions!A:P,16,FALSE)</f>
        <v>Yes</v>
      </c>
      <c r="E8" s="81" t="s">
        <v>154</v>
      </c>
      <c r="F8" s="81">
        <v>80</v>
      </c>
      <c r="G8" s="81" t="s">
        <v>4942</v>
      </c>
      <c r="H8" s="81" t="s">
        <v>4943</v>
      </c>
      <c r="I8" s="101" t="s">
        <v>1627</v>
      </c>
      <c r="J8" s="101">
        <v>826</v>
      </c>
      <c r="K8" s="101" t="s">
        <v>1629</v>
      </c>
    </row>
    <row r="9" spans="1:11" ht="102" x14ac:dyDescent="0.25">
      <c r="A9" s="81">
        <f>Fielddefinitions!A9</f>
        <v>66</v>
      </c>
      <c r="B9" s="81" t="str">
        <f>VLOOKUP(A9,Fielddefinitions!A:B,2,FALSE)</f>
        <v>Trade Item Unit Descriptor</v>
      </c>
      <c r="C9" s="81" t="str">
        <f>VLOOKUP(A9,Fielddefinitions!A:T,20,FALSE)</f>
        <v>tradeItemUnitDescriptorCode</v>
      </c>
      <c r="D9" s="216" t="str">
        <f>VLOOKUP(A9,Fielddefinitions!A:P,16,FALSE)</f>
        <v>Yes</v>
      </c>
      <c r="E9" s="81" t="s">
        <v>4944</v>
      </c>
      <c r="F9" s="81" t="s">
        <v>4945</v>
      </c>
      <c r="G9" s="81" t="s">
        <v>4946</v>
      </c>
      <c r="H9" s="81" t="s">
        <v>4947</v>
      </c>
      <c r="I9" s="101" t="s">
        <v>1627</v>
      </c>
      <c r="J9" s="101" t="s">
        <v>4948</v>
      </c>
      <c r="K9" s="101" t="s">
        <v>1629</v>
      </c>
    </row>
    <row r="10" spans="1:11" ht="25.5" x14ac:dyDescent="0.25">
      <c r="A10" s="81">
        <f>Fielddefinitions!A10</f>
        <v>56</v>
      </c>
      <c r="B10" s="81" t="str">
        <f>VLOOKUP(A10,Fielddefinitions!A:B,2,FALSE)</f>
        <v>Is Trade Item A Base Unit</v>
      </c>
      <c r="C10" s="81" t="str">
        <f>VLOOKUP(A10,Fielddefinitions!A:T,20,FALSE)</f>
        <v>isTradeItemABaseUnit</v>
      </c>
      <c r="D10" s="216" t="str">
        <f>VLOOKUP(A10,Fielddefinitions!A:P,16,FALSE)</f>
        <v>Yes</v>
      </c>
      <c r="E10" s="81" t="s">
        <v>171</v>
      </c>
      <c r="F10" s="81" t="s">
        <v>176</v>
      </c>
      <c r="G10" s="81" t="s">
        <v>2009</v>
      </c>
      <c r="H10" s="81" t="s">
        <v>4949</v>
      </c>
      <c r="I10" s="101" t="s">
        <v>1627</v>
      </c>
      <c r="J10" s="101" t="s">
        <v>610</v>
      </c>
      <c r="K10" s="101" t="s">
        <v>1629</v>
      </c>
    </row>
    <row r="11" spans="1:11" ht="38.25" x14ac:dyDescent="0.25">
      <c r="A11" s="81">
        <f>Fielddefinitions!A11</f>
        <v>57</v>
      </c>
      <c r="B11" s="81" t="str">
        <f>VLOOKUP(A11,Fielddefinitions!A:B,2,FALSE)</f>
        <v>Is Trade Item A Consumer Unit</v>
      </c>
      <c r="C11" s="81" t="str">
        <f>VLOOKUP(A11,Fielddefinitions!A:T,20,FALSE)</f>
        <v>isTradeItemAConsumerUnit</v>
      </c>
      <c r="D11" s="216" t="str">
        <f>VLOOKUP(A11,Fielddefinitions!A:P,16,FALSE)</f>
        <v>Yes</v>
      </c>
      <c r="E11" s="81" t="s">
        <v>180</v>
      </c>
      <c r="F11" s="81" t="s">
        <v>176</v>
      </c>
      <c r="G11" s="81" t="s">
        <v>2504</v>
      </c>
      <c r="H11" s="81" t="s">
        <v>4950</v>
      </c>
      <c r="I11" s="101" t="s">
        <v>1627</v>
      </c>
      <c r="J11" s="101" t="s">
        <v>610</v>
      </c>
      <c r="K11" s="101" t="s">
        <v>1629</v>
      </c>
    </row>
    <row r="12" spans="1:11" ht="76.5" x14ac:dyDescent="0.25">
      <c r="A12" s="81">
        <f>Fielddefinitions!A12</f>
        <v>60</v>
      </c>
      <c r="B12" s="81" t="str">
        <f>VLOOKUP(A12,Fielddefinitions!A:B,2,FALSE)</f>
        <v>Is Trade Item An Orderable Unit</v>
      </c>
      <c r="C12" s="81" t="str">
        <f>VLOOKUP(A12,Fielddefinitions!A:T,20,FALSE)</f>
        <v>isTradeItemAnOrderableUnit</v>
      </c>
      <c r="D12" s="216" t="str">
        <f>VLOOKUP(A12,Fielddefinitions!A:P,16,FALSE)</f>
        <v>Yes</v>
      </c>
      <c r="E12" s="81" t="s">
        <v>187</v>
      </c>
      <c r="F12" s="81" t="s">
        <v>176</v>
      </c>
      <c r="G12" s="81" t="s">
        <v>2507</v>
      </c>
      <c r="H12" s="81" t="s">
        <v>4951</v>
      </c>
      <c r="I12" s="101" t="s">
        <v>1627</v>
      </c>
      <c r="J12" s="101" t="s">
        <v>610</v>
      </c>
      <c r="K12" s="101" t="s">
        <v>1629</v>
      </c>
    </row>
    <row r="13" spans="1:11" ht="51" x14ac:dyDescent="0.25">
      <c r="A13" s="81">
        <f>Fielddefinitions!A13</f>
        <v>58</v>
      </c>
      <c r="B13" s="81" t="str">
        <f>VLOOKUP(A13,Fielddefinitions!A:B,2,FALSE)</f>
        <v>Is Trade Item A Despatch Unit</v>
      </c>
      <c r="C13" s="81" t="str">
        <f>VLOOKUP(A13,Fielddefinitions!A:T,20,FALSE)</f>
        <v>isTradeItemADespatchUnit</v>
      </c>
      <c r="D13" s="216" t="str">
        <f>VLOOKUP(A13,Fielddefinitions!A:P,16,FALSE)</f>
        <v>Yes</v>
      </c>
      <c r="E13" s="81" t="s">
        <v>193</v>
      </c>
      <c r="F13" s="81" t="s">
        <v>176</v>
      </c>
      <c r="G13" s="81" t="s">
        <v>196</v>
      </c>
      <c r="H13" s="81" t="s">
        <v>4952</v>
      </c>
      <c r="I13" s="101" t="s">
        <v>1627</v>
      </c>
      <c r="J13" s="101" t="s">
        <v>610</v>
      </c>
      <c r="K13" s="101" t="s">
        <v>1629</v>
      </c>
    </row>
    <row r="14" spans="1:11" ht="51" x14ac:dyDescent="0.25">
      <c r="A14" s="81">
        <f>Fielddefinitions!A14</f>
        <v>59</v>
      </c>
      <c r="B14" s="81" t="str">
        <f>VLOOKUP(A14,Fielddefinitions!A:B,2,FALSE)</f>
        <v>Is Trade Item An Invoice Unit</v>
      </c>
      <c r="C14" s="81" t="str">
        <f>VLOOKUP(A14,Fielddefinitions!A:T,20,FALSE)</f>
        <v>isTradeItemAnInvoiceUnit</v>
      </c>
      <c r="D14" s="216" t="str">
        <f>VLOOKUP(A14,Fielddefinitions!A:P,16,FALSE)</f>
        <v>Yes</v>
      </c>
      <c r="E14" s="81" t="s">
        <v>199</v>
      </c>
      <c r="F14" s="81" t="s">
        <v>176</v>
      </c>
      <c r="G14" s="81" t="s">
        <v>200</v>
      </c>
      <c r="H14" s="81" t="s">
        <v>4953</v>
      </c>
      <c r="I14" s="101" t="s">
        <v>1627</v>
      </c>
      <c r="J14" s="101" t="s">
        <v>610</v>
      </c>
      <c r="K14" s="101" t="s">
        <v>1629</v>
      </c>
    </row>
    <row r="15" spans="1:11" x14ac:dyDescent="0.25">
      <c r="A15" s="81">
        <f>Fielddefinitions!A15</f>
        <v>3908</v>
      </c>
      <c r="B15" s="81" t="str">
        <f>VLOOKUP(A15,Fielddefinitions!A:B,2,FALSE)</f>
        <v>Is Trade Item A Variable Unit</v>
      </c>
      <c r="C15" s="81" t="str">
        <f>VLOOKUP(A15,Fielddefinitions!A:T,20,FALSE)</f>
        <v>isTradeItemAVariableUnit</v>
      </c>
      <c r="D15" s="216" t="str">
        <f>VLOOKUP(A15,Fielddefinitions!A:P,16,FALSE)</f>
        <v>Yes</v>
      </c>
      <c r="E15" s="104" t="s">
        <v>1698</v>
      </c>
      <c r="F15" s="104"/>
      <c r="G15" s="104"/>
      <c r="H15" s="104"/>
      <c r="I15" s="101" t="s">
        <v>1698</v>
      </c>
      <c r="J15" s="104" t="s">
        <v>1698</v>
      </c>
      <c r="K15" s="101" t="s">
        <v>1629</v>
      </c>
    </row>
    <row r="16" spans="1:11" ht="76.5" x14ac:dyDescent="0.25">
      <c r="A16" s="81">
        <f>Fielddefinitions!A16</f>
        <v>144</v>
      </c>
      <c r="B16" s="81" t="str">
        <f>VLOOKUP(A16,Fielddefinitions!A:B,2,FALSE)</f>
        <v>Effective Date Time</v>
      </c>
      <c r="C16" s="81" t="str">
        <f>VLOOKUP(A16,Fielddefinitions!A:T,20,FALSE)</f>
        <v>effectiveDateTime</v>
      </c>
      <c r="D16" s="216" t="str">
        <f>VLOOKUP(A16,Fielddefinitions!A:P,16,FALSE)</f>
        <v>Yes</v>
      </c>
      <c r="E16" s="81" t="s">
        <v>209</v>
      </c>
      <c r="F16" s="81">
        <v>24</v>
      </c>
      <c r="G16" s="81" t="s">
        <v>4954</v>
      </c>
      <c r="H16" s="81" t="s">
        <v>4955</v>
      </c>
      <c r="I16" s="101" t="s">
        <v>1627</v>
      </c>
      <c r="J16" s="101" t="s">
        <v>4956</v>
      </c>
      <c r="K16" s="101" t="s">
        <v>1629</v>
      </c>
    </row>
    <row r="17" spans="1:11" x14ac:dyDescent="0.25">
      <c r="A17" s="81">
        <f>Fielddefinitions!A17</f>
        <v>1025</v>
      </c>
      <c r="B17" s="81" t="str">
        <f>VLOOKUP(A17,Fielddefinitions!A:B,2,FALSE)</f>
        <v>Start Availability Date Time</v>
      </c>
      <c r="C17" s="81" t="str">
        <f>VLOOKUP(A17,Fielddefinitions!A:T,20,FALSE)</f>
        <v>startAvailabilityDateTime</v>
      </c>
      <c r="D17" s="216" t="str">
        <f>VLOOKUP(A17,Fielddefinitions!A:P,16,FALSE)</f>
        <v>Yes</v>
      </c>
      <c r="E17" s="104" t="s">
        <v>1698</v>
      </c>
      <c r="F17" s="104" t="s">
        <v>1698</v>
      </c>
      <c r="G17" s="104" t="s">
        <v>1698</v>
      </c>
      <c r="H17" s="104" t="s">
        <v>1698</v>
      </c>
      <c r="I17" s="101" t="s">
        <v>1698</v>
      </c>
      <c r="J17" s="104" t="s">
        <v>1698</v>
      </c>
      <c r="K17" s="101" t="s">
        <v>1629</v>
      </c>
    </row>
    <row r="18" spans="1:11" ht="102" x14ac:dyDescent="0.25">
      <c r="A18" s="81">
        <f>Fielddefinitions!A18</f>
        <v>1002</v>
      </c>
      <c r="B18" s="81" t="str">
        <f>VLOOKUP(A18,Fielddefinitions!A:B,2,FALSE)</f>
        <v>End Availability Date Time</v>
      </c>
      <c r="C18" s="81" t="str">
        <f>VLOOKUP(A18,Fielddefinitions!A:T,20,FALSE)</f>
        <v>endAvailabilityDateTime</v>
      </c>
      <c r="D18" s="216" t="str">
        <f>VLOOKUP(A18,Fielddefinitions!A:P,16,FALSE)</f>
        <v>No</v>
      </c>
      <c r="E18" s="81" t="s">
        <v>227</v>
      </c>
      <c r="F18" s="81">
        <v>24</v>
      </c>
      <c r="G18" s="81" t="s">
        <v>4957</v>
      </c>
      <c r="H18" s="81" t="s">
        <v>4958</v>
      </c>
      <c r="I18" s="101" t="s">
        <v>2065</v>
      </c>
      <c r="J18" s="101" t="s">
        <v>4959</v>
      </c>
      <c r="K18" s="101" t="s">
        <v>1629</v>
      </c>
    </row>
    <row r="19" spans="1:11" ht="25.5" x14ac:dyDescent="0.25">
      <c r="A19" s="81">
        <f>Fielddefinitions!A19</f>
        <v>161</v>
      </c>
      <c r="B19" s="81" t="str">
        <f>VLOOKUP(A19,Fielddefinitions!A:B,2,FALSE)</f>
        <v>Global Product Classification: GPC Brick</v>
      </c>
      <c r="C19" s="81" t="str">
        <f>VLOOKUP(A19,Fielddefinitions!A:T,20,FALSE)</f>
        <v>gpcCategoryCode</v>
      </c>
      <c r="D19" s="216" t="str">
        <f>VLOOKUP(A19,Fielddefinitions!A:P,16,FALSE)</f>
        <v>Yes</v>
      </c>
      <c r="E19" s="81" t="s">
        <v>4960</v>
      </c>
      <c r="F19" s="81">
        <v>8</v>
      </c>
      <c r="G19" s="81" t="s">
        <v>4961</v>
      </c>
      <c r="H19" s="81" t="s">
        <v>4962</v>
      </c>
      <c r="I19" s="101" t="s">
        <v>1627</v>
      </c>
      <c r="J19" s="104" t="s">
        <v>1698</v>
      </c>
      <c r="K19" s="101" t="s">
        <v>1629</v>
      </c>
    </row>
    <row r="20" spans="1:11" ht="51" x14ac:dyDescent="0.25">
      <c r="A20" s="81">
        <f>Fielddefinitions!A20</f>
        <v>83</v>
      </c>
      <c r="B20" s="81" t="str">
        <f>VLOOKUP(A20,Fielddefinitions!A:B,2,FALSE)</f>
        <v>Information Provider GLN</v>
      </c>
      <c r="C20" s="81" t="str">
        <f>VLOOKUP(A20,Fielddefinitions!A:T,20,FALSE)</f>
        <v>gln</v>
      </c>
      <c r="D20" s="216" t="str">
        <f>VLOOKUP(A20,Fielddefinitions!A:P,16,FALSE)</f>
        <v>Yes</v>
      </c>
      <c r="E20" s="81" t="s">
        <v>4963</v>
      </c>
      <c r="F20" s="81">
        <v>13</v>
      </c>
      <c r="G20" s="81" t="s">
        <v>4964</v>
      </c>
      <c r="H20" s="81" t="s">
        <v>4965</v>
      </c>
      <c r="I20" s="101" t="s">
        <v>1627</v>
      </c>
      <c r="J20" s="164">
        <v>7332430000002</v>
      </c>
      <c r="K20" s="101" t="s">
        <v>1736</v>
      </c>
    </row>
    <row r="21" spans="1:11" ht="42" customHeight="1" x14ac:dyDescent="0.25">
      <c r="A21" s="81">
        <f>Fielddefinitions!A21</f>
        <v>85</v>
      </c>
      <c r="B21" s="81" t="str">
        <f>VLOOKUP(A21,Fielddefinitions!A:B,2,FALSE)</f>
        <v>Information Provider Name</v>
      </c>
      <c r="C21" s="81" t="str">
        <f>VLOOKUP(A21,Fielddefinitions!A:T,20,FALSE)</f>
        <v>partyName</v>
      </c>
      <c r="D21" s="216" t="str">
        <f>VLOOKUP(A21,Fielddefinitions!A:P,16,FALSE)</f>
        <v>Yes</v>
      </c>
      <c r="E21" s="81" t="s">
        <v>4966</v>
      </c>
      <c r="F21" s="81">
        <v>200</v>
      </c>
      <c r="G21" s="81" t="s">
        <v>4967</v>
      </c>
      <c r="H21" s="81" t="s">
        <v>4968</v>
      </c>
      <c r="I21" s="101" t="s">
        <v>1627</v>
      </c>
      <c r="J21" s="101" t="s">
        <v>4969</v>
      </c>
      <c r="K21" s="101" t="s">
        <v>1736</v>
      </c>
    </row>
    <row r="22" spans="1:11" ht="128.25" customHeight="1" x14ac:dyDescent="0.25">
      <c r="A22" s="81">
        <f>Fielddefinitions!A22</f>
        <v>3541</v>
      </c>
      <c r="B22" s="81" t="str">
        <f>VLOOKUP(A22,Fielddefinitions!A:B,2,FALSE)</f>
        <v>Brand Name</v>
      </c>
      <c r="C22" s="81" t="str">
        <f>VLOOKUP(A22,Fielddefinitions!A:T,20,FALSE)</f>
        <v>brandName</v>
      </c>
      <c r="D22" s="216" t="str">
        <f>VLOOKUP(A22,Fielddefinitions!A:P,16,FALSE)</f>
        <v>No</v>
      </c>
      <c r="E22" s="81" t="s">
        <v>259</v>
      </c>
      <c r="F22" s="81">
        <v>70</v>
      </c>
      <c r="G22" s="81" t="s">
        <v>4970</v>
      </c>
      <c r="H22" s="81" t="s">
        <v>4971</v>
      </c>
      <c r="I22" s="101" t="s">
        <v>1627</v>
      </c>
      <c r="J22" s="101" t="s">
        <v>4972</v>
      </c>
      <c r="K22" s="101" t="s">
        <v>1736</v>
      </c>
    </row>
    <row r="23" spans="1:11" x14ac:dyDescent="0.25">
      <c r="A23" s="81">
        <f>Fielddefinitions!A23</f>
        <v>3508</v>
      </c>
      <c r="B23" s="81" t="str">
        <f>VLOOKUP(A23,Fielddefinitions!A:B,2,FALSE)</f>
        <v>Functional Name</v>
      </c>
      <c r="C23" s="81" t="str">
        <f>VLOOKUP(A23,Fielddefinitions!A:T,20,FALSE)</f>
        <v>functionalName</v>
      </c>
      <c r="D23" s="216" t="str">
        <f>VLOOKUP(A23,Fielddefinitions!A:P,16,FALSE)</f>
        <v>No</v>
      </c>
      <c r="E23" s="104" t="s">
        <v>1698</v>
      </c>
      <c r="F23" s="104" t="s">
        <v>1698</v>
      </c>
      <c r="G23" s="104" t="s">
        <v>1698</v>
      </c>
      <c r="H23" s="104" t="s">
        <v>1698</v>
      </c>
      <c r="I23" s="101" t="s">
        <v>1698</v>
      </c>
      <c r="J23" s="104" t="s">
        <v>1698</v>
      </c>
      <c r="K23" s="101" t="s">
        <v>1736</v>
      </c>
    </row>
    <row r="24" spans="1:11" ht="25.5" x14ac:dyDescent="0.25">
      <c r="A24" s="81">
        <f>Fielddefinitions!A24</f>
        <v>3509</v>
      </c>
      <c r="B24" s="81" t="str">
        <f>VLOOKUP(A24,Fielddefinitions!A:B,2,FALSE)</f>
        <v>Functional Name - Language Code</v>
      </c>
      <c r="C24" s="81" t="str">
        <f>VLOOKUP(A24,Fielddefinitions!A:T,20,FALSE)</f>
        <v xml:space="preserve">functionalName/@languageCode
</v>
      </c>
      <c r="D24" s="216" t="str">
        <f>VLOOKUP(A24,Fielddefinitions!A:P,16,FALSE)</f>
        <v>No</v>
      </c>
      <c r="E24" s="104" t="s">
        <v>1698</v>
      </c>
      <c r="F24" s="104" t="s">
        <v>1698</v>
      </c>
      <c r="G24" s="104" t="s">
        <v>1698</v>
      </c>
      <c r="H24" s="104" t="s">
        <v>1698</v>
      </c>
      <c r="I24" s="104" t="s">
        <v>1698</v>
      </c>
      <c r="J24" s="104" t="s">
        <v>1698</v>
      </c>
      <c r="K24" s="104"/>
    </row>
    <row r="25" spans="1:11" ht="25.5" x14ac:dyDescent="0.25">
      <c r="A25" s="81">
        <f>Fielddefinitions!A25</f>
        <v>3504</v>
      </c>
      <c r="B25" s="81" t="str">
        <f>VLOOKUP(A25,Fielddefinitions!A:B,2,FALSE)</f>
        <v>Additional Trade Item Description</v>
      </c>
      <c r="C25" s="81" t="str">
        <f>VLOOKUP(A25,Fielddefinitions!A:T,20,FALSE)</f>
        <v>additionalTradeItemDescription</v>
      </c>
      <c r="D25" s="216" t="str">
        <f>VLOOKUP(A25,Fielddefinitions!A:P,16,FALSE)</f>
        <v>No</v>
      </c>
      <c r="E25" s="81" t="s">
        <v>284</v>
      </c>
      <c r="F25" s="81">
        <v>500</v>
      </c>
      <c r="G25" s="81" t="s">
        <v>4973</v>
      </c>
      <c r="H25" s="81" t="s">
        <v>4974</v>
      </c>
      <c r="I25" s="101" t="s">
        <v>1032</v>
      </c>
      <c r="J25" s="101" t="s">
        <v>4975</v>
      </c>
      <c r="K25" s="101" t="s">
        <v>1736</v>
      </c>
    </row>
    <row r="26" spans="1:11" ht="25.5" x14ac:dyDescent="0.25">
      <c r="A26" s="81">
        <f>Fielddefinitions!A26</f>
        <v>3505</v>
      </c>
      <c r="B26" s="81" t="str">
        <f>VLOOKUP(A26,Fielddefinitions!A:B,2,FALSE)</f>
        <v>Additional Trade Item Description - Language Code</v>
      </c>
      <c r="C26" s="81" t="str">
        <f>VLOOKUP(A26,Fielddefinitions!A:T,20,FALSE)</f>
        <v>languageCode</v>
      </c>
      <c r="D26" s="216" t="str">
        <f>VLOOKUP(A26,Fielddefinitions!A:P,16,FALSE)</f>
        <v>No</v>
      </c>
      <c r="E26" s="81" t="s">
        <v>4976</v>
      </c>
      <c r="F26" s="104"/>
      <c r="G26" s="81" t="s">
        <v>4977</v>
      </c>
      <c r="H26" s="81" t="s">
        <v>4978</v>
      </c>
      <c r="I26" s="101" t="s">
        <v>1032</v>
      </c>
      <c r="J26" s="101" t="s">
        <v>4979</v>
      </c>
      <c r="K26" s="101" t="s">
        <v>1736</v>
      </c>
    </row>
    <row r="27" spans="1:11" ht="51" x14ac:dyDescent="0.25">
      <c r="A27" s="81">
        <f>Fielddefinitions!A27</f>
        <v>3517</v>
      </c>
      <c r="B27" s="81" t="str">
        <f>VLOOKUP(A27,Fielddefinitions!A:B,2,FALSE)</f>
        <v>Trade Item Description</v>
      </c>
      <c r="C27" s="81" t="str">
        <f>VLOOKUP(A27,Fielddefinitions!A:T,20,FALSE)</f>
        <v>tradeItemDescription</v>
      </c>
      <c r="D27" s="216" t="str">
        <f>VLOOKUP(A27,Fielddefinitions!A:P,16,FALSE)</f>
        <v>No</v>
      </c>
      <c r="E27" s="81" t="s">
        <v>298</v>
      </c>
      <c r="F27" s="81">
        <v>200</v>
      </c>
      <c r="G27" s="81" t="s">
        <v>4980</v>
      </c>
      <c r="H27" s="81" t="s">
        <v>4981</v>
      </c>
      <c r="I27" s="101" t="s">
        <v>1627</v>
      </c>
      <c r="J27" s="101" t="s">
        <v>4982</v>
      </c>
      <c r="K27" s="101" t="s">
        <v>1736</v>
      </c>
    </row>
    <row r="28" spans="1:11" x14ac:dyDescent="0.25">
      <c r="A28" s="81">
        <f>Fielddefinitions!A28</f>
        <v>3518</v>
      </c>
      <c r="B28" s="81" t="str">
        <f>VLOOKUP(A28,Fielddefinitions!A:B,2,FALSE)</f>
        <v>Trade Item Description - Language Code</v>
      </c>
      <c r="C28" s="81" t="str">
        <f>VLOOKUP(A28,Fielddefinitions!A:T,20,FALSE)</f>
        <v>languageCode</v>
      </c>
      <c r="D28" s="216" t="str">
        <f>VLOOKUP(A28,Fielddefinitions!A:P,16,FALSE)</f>
        <v>No</v>
      </c>
      <c r="E28" s="91"/>
      <c r="F28" s="104"/>
      <c r="G28" s="104"/>
      <c r="H28" s="104"/>
      <c r="I28" s="101" t="s">
        <v>1627</v>
      </c>
      <c r="J28" s="101" t="s">
        <v>4979</v>
      </c>
      <c r="K28" s="101" t="s">
        <v>1736</v>
      </c>
    </row>
    <row r="29" spans="1:11" ht="63.75" x14ac:dyDescent="0.25">
      <c r="A29" s="81">
        <f>Fielddefinitions!A29</f>
        <v>2306</v>
      </c>
      <c r="B29" s="81" t="str">
        <f>VLOOKUP(A29,Fielddefinitions!A:B,2,FALSE)</f>
        <v>Has Batch Number</v>
      </c>
      <c r="C29" s="81" t="str">
        <f>VLOOKUP(A29,Fielddefinitions!A:T,20,FALSE)</f>
        <v>hasBatchNumber</v>
      </c>
      <c r="D29" s="216" t="str">
        <f>VLOOKUP(A29,Fielddefinitions!A:P,16,FALSE)</f>
        <v>No</v>
      </c>
      <c r="E29" s="81" t="s">
        <v>4983</v>
      </c>
      <c r="F29" s="81" t="s">
        <v>176</v>
      </c>
      <c r="G29" s="81" t="s">
        <v>4984</v>
      </c>
      <c r="H29" s="81" t="s">
        <v>4985</v>
      </c>
      <c r="I29" s="101" t="s">
        <v>1627</v>
      </c>
      <c r="J29" s="101" t="s">
        <v>610</v>
      </c>
      <c r="K29" s="101" t="s">
        <v>1736</v>
      </c>
    </row>
    <row r="30" spans="1:11" ht="63.75" x14ac:dyDescent="0.25">
      <c r="A30" s="81">
        <f>Fielddefinitions!A30</f>
        <v>2315</v>
      </c>
      <c r="B30" s="81" t="str">
        <f>VLOOKUP(A30,Fielddefinitions!A:B,2,FALSE)</f>
        <v>Serial Number Location Code</v>
      </c>
      <c r="C30" s="81" t="str">
        <f>VLOOKUP(A30,Fielddefinitions!A:T,20,FALSE)</f>
        <v>serialNumberLocationCode</v>
      </c>
      <c r="D30" s="216" t="str">
        <f>VLOOKUP(A30,Fielddefinitions!A:P,16,FALSE)</f>
        <v>No</v>
      </c>
      <c r="E30" s="81" t="s">
        <v>315</v>
      </c>
      <c r="F30" s="81" t="s">
        <v>4986</v>
      </c>
      <c r="G30" s="81" t="s">
        <v>316</v>
      </c>
      <c r="H30" s="81" t="s">
        <v>4987</v>
      </c>
      <c r="I30" s="101" t="s">
        <v>2065</v>
      </c>
      <c r="J30" s="101" t="s">
        <v>318</v>
      </c>
      <c r="K30" s="101" t="s">
        <v>1736</v>
      </c>
    </row>
    <row r="31" spans="1:11" x14ac:dyDescent="0.25">
      <c r="A31" s="81">
        <f>Fielddefinitions!A31</f>
        <v>3733</v>
      </c>
      <c r="B31" s="81" t="str">
        <f>VLOOKUP(A31,Fielddefinitions!A:B,2,FALSE)</f>
        <v>Net Content</v>
      </c>
      <c r="C31" s="81" t="str">
        <f>VLOOKUP(A31,Fielddefinitions!A:T,20,FALSE)</f>
        <v>netContent</v>
      </c>
      <c r="D31" s="216" t="str">
        <f>VLOOKUP(A31,Fielddefinitions!A:P,16,FALSE)</f>
        <v>No</v>
      </c>
      <c r="E31" s="104" t="s">
        <v>1698</v>
      </c>
      <c r="F31" s="104" t="s">
        <v>1698</v>
      </c>
      <c r="G31" s="104" t="s">
        <v>1698</v>
      </c>
      <c r="H31" s="104" t="s">
        <v>1698</v>
      </c>
      <c r="I31" s="104" t="s">
        <v>1698</v>
      </c>
      <c r="J31" s="104" t="s">
        <v>1698</v>
      </c>
      <c r="K31" s="104"/>
    </row>
    <row r="32" spans="1:11" x14ac:dyDescent="0.25">
      <c r="A32" s="81">
        <f>Fielddefinitions!A32</f>
        <v>3734</v>
      </c>
      <c r="B32" s="81" t="str">
        <f>VLOOKUP(A32,Fielddefinitions!A:B,2,FALSE)</f>
        <v>Net Content UOM</v>
      </c>
      <c r="C32" s="81" t="str">
        <f>VLOOKUP(A32,Fielddefinitions!A:T,20,FALSE)</f>
        <v>measurementUnitCode</v>
      </c>
      <c r="D32" s="216" t="str">
        <f>VLOOKUP(A32,Fielddefinitions!A:P,16,FALSE)</f>
        <v>No</v>
      </c>
      <c r="E32" s="104" t="s">
        <v>1698</v>
      </c>
      <c r="F32" s="104" t="s">
        <v>1698</v>
      </c>
      <c r="G32" s="104" t="s">
        <v>1698</v>
      </c>
      <c r="H32" s="104" t="s">
        <v>1698</v>
      </c>
      <c r="I32" s="104" t="s">
        <v>1698</v>
      </c>
      <c r="J32" s="104" t="s">
        <v>1698</v>
      </c>
      <c r="K32" s="101"/>
    </row>
    <row r="33" spans="1:11" ht="25.5" x14ac:dyDescent="0.25">
      <c r="A33" s="81">
        <f>Fielddefinitions!A33</f>
        <v>2334</v>
      </c>
      <c r="B33" s="81" t="str">
        <f>VLOOKUP(A33,Fielddefinitions!A:B,2,FALSE)</f>
        <v>Trade Item Date On Packaging Type Code</v>
      </c>
      <c r="C33" s="81" t="str">
        <f>VLOOKUP(A33,Fielddefinitions!A:T,20,FALSE)</f>
        <v>tradeItemDateOnPackagingTypeCode</v>
      </c>
      <c r="D33" s="216" t="str">
        <f>VLOOKUP(A33,Fielddefinitions!A:P,16,FALSE)</f>
        <v>No</v>
      </c>
      <c r="E33" s="81" t="s">
        <v>336</v>
      </c>
      <c r="F33" s="81" t="s">
        <v>4945</v>
      </c>
      <c r="G33" s="81" t="s">
        <v>4988</v>
      </c>
      <c r="H33" s="81" t="s">
        <v>4989</v>
      </c>
      <c r="I33" s="101" t="s">
        <v>1032</v>
      </c>
      <c r="J33" s="101" t="s">
        <v>341</v>
      </c>
      <c r="K33" s="89" t="s">
        <v>1736</v>
      </c>
    </row>
    <row r="34" spans="1:11" x14ac:dyDescent="0.25">
      <c r="A34" s="81">
        <f>Fielddefinitions!A34</f>
        <v>127</v>
      </c>
      <c r="B34" s="81" t="str">
        <f>VLOOKUP(A34,Fielddefinitions!A:B,2,FALSE)</f>
        <v>Contact Type Code</v>
      </c>
      <c r="C34" s="81" t="str">
        <f>VLOOKUP(A34,Fielddefinitions!A:T,20,FALSE)</f>
        <v>contactTypeCode</v>
      </c>
      <c r="D34" s="216" t="str">
        <f>VLOOKUP(A34,Fielddefinitions!A:P,16,FALSE)</f>
        <v>No</v>
      </c>
      <c r="E34" s="104" t="s">
        <v>1698</v>
      </c>
      <c r="F34" s="104" t="s">
        <v>1698</v>
      </c>
      <c r="G34" s="104" t="s">
        <v>1698</v>
      </c>
      <c r="H34" s="104" t="s">
        <v>1698</v>
      </c>
      <c r="I34" s="104" t="s">
        <v>1698</v>
      </c>
      <c r="J34" s="104" t="s">
        <v>1698</v>
      </c>
      <c r="K34" s="89"/>
    </row>
    <row r="35" spans="1:11" x14ac:dyDescent="0.25">
      <c r="A35" s="81">
        <f>Fielddefinitions!A35</f>
        <v>134</v>
      </c>
      <c r="B35" s="81" t="str">
        <f>VLOOKUP(A35,Fielddefinitions!A:B,2,FALSE)</f>
        <v>Communication Channel Code</v>
      </c>
      <c r="C35" s="81" t="str">
        <f>VLOOKUP(A35,Fielddefinitions!A:T,20,FALSE)</f>
        <v>communicationChannelCode</v>
      </c>
      <c r="D35" s="216" t="str">
        <f>VLOOKUP(A35,Fielddefinitions!A:P,16,FALSE)</f>
        <v>No</v>
      </c>
      <c r="E35" s="104" t="s">
        <v>1698</v>
      </c>
      <c r="F35" s="104" t="s">
        <v>1698</v>
      </c>
      <c r="G35" s="104" t="s">
        <v>1698</v>
      </c>
      <c r="H35" s="104" t="s">
        <v>1698</v>
      </c>
      <c r="I35" s="104" t="s">
        <v>1698</v>
      </c>
      <c r="J35" s="104" t="s">
        <v>1698</v>
      </c>
      <c r="K35" s="89"/>
    </row>
    <row r="36" spans="1:11" x14ac:dyDescent="0.25">
      <c r="A36" s="81">
        <f>Fielddefinitions!A36</f>
        <v>135</v>
      </c>
      <c r="B36" s="81" t="str">
        <f>VLOOKUP(A36,Fielddefinitions!A:B,2,FALSE)</f>
        <v>Communication Value</v>
      </c>
      <c r="C36" s="81" t="str">
        <f>VLOOKUP(A36,Fielddefinitions!A:T,20,FALSE)</f>
        <v>communicationValue</v>
      </c>
      <c r="D36" s="216" t="str">
        <f>VLOOKUP(A36,Fielddefinitions!A:P,16,FALSE)</f>
        <v>No</v>
      </c>
      <c r="E36" s="104" t="s">
        <v>1698</v>
      </c>
      <c r="F36" s="104" t="s">
        <v>1698</v>
      </c>
      <c r="G36" s="104" t="s">
        <v>1698</v>
      </c>
      <c r="H36" s="104" t="s">
        <v>1698</v>
      </c>
      <c r="I36" s="104" t="s">
        <v>1698</v>
      </c>
      <c r="J36" s="104" t="s">
        <v>1698</v>
      </c>
      <c r="K36" s="89"/>
    </row>
    <row r="37" spans="1:11" ht="51" x14ac:dyDescent="0.25">
      <c r="A37" s="81">
        <f>Fielddefinitions!A37</f>
        <v>1434</v>
      </c>
      <c r="B37" s="81" t="str">
        <f>VLOOKUP(A37,Fielddefinitions!A:B,2,FALSE)</f>
        <v>Does Trade Item Contain Latex</v>
      </c>
      <c r="C37" s="81" t="str">
        <f>VLOOKUP(A37,Fielddefinitions!A:T,20,FALSE)</f>
        <v>doesTradeItemContainLatex</v>
      </c>
      <c r="D37" s="216" t="str">
        <f>VLOOKUP(A37,Fielddefinitions!A:P,16,FALSE)</f>
        <v>No</v>
      </c>
      <c r="E37" s="81" t="s">
        <v>374</v>
      </c>
      <c r="F37" s="81" t="s">
        <v>4986</v>
      </c>
      <c r="G37" s="81" t="s">
        <v>4990</v>
      </c>
      <c r="H37" s="81" t="s">
        <v>4991</v>
      </c>
      <c r="I37" s="101" t="s">
        <v>1627</v>
      </c>
      <c r="J37" s="101" t="s">
        <v>377</v>
      </c>
      <c r="K37" s="89" t="s">
        <v>1736</v>
      </c>
    </row>
    <row r="38" spans="1:11" ht="38.25" x14ac:dyDescent="0.25">
      <c r="A38" s="81">
        <f>Fielddefinitions!A38</f>
        <v>1581</v>
      </c>
      <c r="B38" s="81" t="str">
        <f>VLOOKUP(A38,Fielddefinitions!A:B,2,FALSE)</f>
        <v>MRI Compatibility Code</v>
      </c>
      <c r="C38" s="81" t="str">
        <f>VLOOKUP(A38,Fielddefinitions!A:T,20,FALSE)</f>
        <v>mRICompatibilityCode</v>
      </c>
      <c r="D38" s="216" t="str">
        <f>VLOOKUP(A38,Fielddefinitions!A:P,16,FALSE)</f>
        <v>No</v>
      </c>
      <c r="E38" s="81" t="s">
        <v>4992</v>
      </c>
      <c r="F38" s="104" t="s">
        <v>1698</v>
      </c>
      <c r="G38" s="81" t="s">
        <v>383</v>
      </c>
      <c r="H38" s="81" t="s">
        <v>4993</v>
      </c>
      <c r="I38" s="101" t="s">
        <v>1627</v>
      </c>
      <c r="J38" s="101" t="s">
        <v>384</v>
      </c>
      <c r="K38" s="89" t="s">
        <v>1736</v>
      </c>
    </row>
    <row r="39" spans="1:11" ht="25.5" x14ac:dyDescent="0.25">
      <c r="A39" s="81">
        <f>Fielddefinitions!A39</f>
        <v>1593</v>
      </c>
      <c r="B39" s="81" t="str">
        <f>VLOOKUP(A39,Fielddefinitions!A:B,2,FALSE)</f>
        <v>Initial Manufacturer Sterilisation Code</v>
      </c>
      <c r="C39" s="81" t="str">
        <f>VLOOKUP(A39,Fielddefinitions!A:T,20,FALSE)</f>
        <v>initialManufacturerSterilisationCode</v>
      </c>
      <c r="D39" s="216" t="str">
        <f>VLOOKUP(A39,Fielddefinitions!A:P,16,FALSE)</f>
        <v>No</v>
      </c>
      <c r="E39" s="104" t="s">
        <v>1698</v>
      </c>
      <c r="F39" s="104" t="s">
        <v>1698</v>
      </c>
      <c r="G39" s="104" t="s">
        <v>1698</v>
      </c>
      <c r="H39" s="104" t="s">
        <v>1698</v>
      </c>
      <c r="I39" s="101" t="s">
        <v>2065</v>
      </c>
      <c r="J39" s="104" t="s">
        <v>1698</v>
      </c>
      <c r="K39" s="89" t="s">
        <v>1736</v>
      </c>
    </row>
    <row r="40" spans="1:11" ht="102" x14ac:dyDescent="0.25">
      <c r="A40" s="81">
        <f>Fielddefinitions!A40</f>
        <v>1594</v>
      </c>
      <c r="B40" s="81" t="str">
        <f>VLOOKUP(A40,Fielddefinitions!A:B,2,FALSE)</f>
        <v>Initial Sterilisation Prior to Use Code</v>
      </c>
      <c r="C40" s="81" t="str">
        <f>VLOOKUP(A40,Fielddefinitions!A:T,20,FALSE)</f>
        <v>initialSterilisationPriorToUseCode</v>
      </c>
      <c r="D40" s="216" t="str">
        <f>VLOOKUP(A40,Fielddefinitions!A:P,16,FALSE)</f>
        <v>No</v>
      </c>
      <c r="E40" s="81" t="s">
        <v>4994</v>
      </c>
      <c r="F40" s="81" t="s">
        <v>4986</v>
      </c>
      <c r="G40" s="81" t="s">
        <v>4995</v>
      </c>
      <c r="H40" s="81" t="s">
        <v>4996</v>
      </c>
      <c r="I40" s="101" t="s">
        <v>1032</v>
      </c>
      <c r="J40" s="101" t="s">
        <v>4997</v>
      </c>
      <c r="K40" s="89" t="s">
        <v>1736</v>
      </c>
    </row>
    <row r="41" spans="1:11" ht="76.5" x14ac:dyDescent="0.25">
      <c r="A41" s="81">
        <f>Fielddefinitions!A41</f>
        <v>1598</v>
      </c>
      <c r="B41" s="81" t="str">
        <f>VLOOKUP(A41,Fielddefinitions!A:B,2,FALSE)</f>
        <v>Manufacturer Declared Reusability Type Code</v>
      </c>
      <c r="C41" s="81" t="str">
        <f>VLOOKUP(A41,Fielddefinitions!A:T,20,FALSE)</f>
        <v>manufacturerDeclaredReusabilityTypeCode</v>
      </c>
      <c r="D41" s="216" t="str">
        <f>VLOOKUP(A41,Fielddefinitions!A:P,16,FALSE)</f>
        <v>No</v>
      </c>
      <c r="E41" s="81" t="s">
        <v>4998</v>
      </c>
      <c r="F41" s="81" t="s">
        <v>4986</v>
      </c>
      <c r="G41" s="81" t="s">
        <v>401</v>
      </c>
      <c r="H41" s="81" t="s">
        <v>4999</v>
      </c>
      <c r="I41" s="101" t="s">
        <v>1627</v>
      </c>
      <c r="J41" s="101" t="s">
        <v>403</v>
      </c>
      <c r="K41" s="89" t="s">
        <v>1736</v>
      </c>
    </row>
    <row r="42" spans="1:11" ht="14.25" customHeight="1" x14ac:dyDescent="0.25">
      <c r="A42" s="81">
        <f>Fielddefinitions!A42</f>
        <v>325</v>
      </c>
      <c r="B42" s="81" t="str">
        <f>VLOOKUP(A42,Fielddefinitions!A:B,2,FALSE)</f>
        <v>Component Identification</v>
      </c>
      <c r="C42" s="81" t="str">
        <f>VLOOKUP(A42,Fielddefinitions!A:T,20,FALSE)</f>
        <v>componentIdentification</v>
      </c>
      <c r="D42" s="216" t="str">
        <f>VLOOKUP(A42,Fielddefinitions!A:P,16,FALSE)</f>
        <v>No</v>
      </c>
      <c r="E42" s="104" t="s">
        <v>1698</v>
      </c>
      <c r="F42" s="104" t="s">
        <v>1698</v>
      </c>
      <c r="G42" s="104" t="s">
        <v>1698</v>
      </c>
      <c r="H42" s="104" t="s">
        <v>1698</v>
      </c>
      <c r="I42" s="104" t="s">
        <v>1698</v>
      </c>
      <c r="J42" s="104" t="s">
        <v>1698</v>
      </c>
      <c r="K42" s="89"/>
    </row>
    <row r="43" spans="1:11" ht="38.25" x14ac:dyDescent="0.25">
      <c r="A43" s="81">
        <f>Fielddefinitions!A43</f>
        <v>75</v>
      </c>
      <c r="B43" s="81" t="str">
        <f>VLOOKUP(A43,Fielddefinitions!A:B,2,FALSE)</f>
        <v>Brand Owner GLN</v>
      </c>
      <c r="C43" s="81" t="str">
        <f>VLOOKUP(A43,Fielddefinitions!A:T,20,FALSE)</f>
        <v>gln</v>
      </c>
      <c r="D43" s="216" t="str">
        <f>VLOOKUP(A43,Fielddefinitions!A:P,16,FALSE)</f>
        <v>No</v>
      </c>
      <c r="E43" s="81" t="s">
        <v>5000</v>
      </c>
      <c r="F43" s="81">
        <v>13</v>
      </c>
      <c r="G43" s="81" t="s">
        <v>5001</v>
      </c>
      <c r="H43" s="81" t="s">
        <v>5002</v>
      </c>
      <c r="I43" s="101" t="s">
        <v>1627</v>
      </c>
      <c r="J43" s="164">
        <v>7332551883980</v>
      </c>
      <c r="K43" s="89" t="s">
        <v>1736</v>
      </c>
    </row>
    <row r="44" spans="1:11" ht="44.25" customHeight="1" x14ac:dyDescent="0.25">
      <c r="A44" s="81">
        <f>Fielddefinitions!A44</f>
        <v>77</v>
      </c>
      <c r="B44" s="81" t="str">
        <f>VLOOKUP(A44,Fielddefinitions!A:B,2,FALSE)</f>
        <v>Brand Owner Name</v>
      </c>
      <c r="C44" s="81" t="str">
        <f>VLOOKUP(A44,Fielddefinitions!A:T,20,FALSE)</f>
        <v>partyName</v>
      </c>
      <c r="D44" s="216" t="str">
        <f>VLOOKUP(A44,Fielddefinitions!A:P,16,FALSE)</f>
        <v>No</v>
      </c>
      <c r="E44" s="81" t="s">
        <v>5003</v>
      </c>
      <c r="F44" s="81">
        <v>70</v>
      </c>
      <c r="G44" s="81" t="s">
        <v>5004</v>
      </c>
      <c r="H44" s="81" t="s">
        <v>5005</v>
      </c>
      <c r="I44" s="101" t="s">
        <v>1627</v>
      </c>
      <c r="J44" s="101" t="s">
        <v>4969</v>
      </c>
      <c r="K44" s="89" t="s">
        <v>1736</v>
      </c>
    </row>
    <row r="45" spans="1:11" x14ac:dyDescent="0.25">
      <c r="A45" s="81">
        <f>Fielddefinitions!A45</f>
        <v>147</v>
      </c>
      <c r="B45" s="81" t="str">
        <f>VLOOKUP(A45,Fielddefinitions!A:B,2,FALSE)</f>
        <v>UDID First Publication Date Time</v>
      </c>
      <c r="C45" s="81" t="str">
        <f>VLOOKUP(A45,Fielddefinitions!A:T,20,FALSE)</f>
        <v>udidFirstPublicationDateTime</v>
      </c>
      <c r="D45" s="216" t="str">
        <f>VLOOKUP(A45,Fielddefinitions!A:P,16,FALSE)</f>
        <v>No</v>
      </c>
      <c r="E45" s="104" t="s">
        <v>1698</v>
      </c>
      <c r="F45" s="104" t="s">
        <v>1698</v>
      </c>
      <c r="G45" s="104"/>
      <c r="H45" s="104" t="s">
        <v>1698</v>
      </c>
      <c r="I45" s="104" t="s">
        <v>1698</v>
      </c>
      <c r="J45" s="104" t="s">
        <v>1698</v>
      </c>
      <c r="K45" s="89"/>
    </row>
    <row r="46" spans="1:11" ht="66.75" customHeight="1" x14ac:dyDescent="0.25">
      <c r="A46" s="81">
        <f>Fielddefinitions!A46</f>
        <v>129</v>
      </c>
      <c r="B46" s="81" t="str">
        <f>VLOOKUP(A46,Fielddefinitions!A:B,2,FALSE)</f>
        <v>Additional Party Identification</v>
      </c>
      <c r="C46" s="81" t="str">
        <f>VLOOKUP(A46,Fielddefinitions!A:T,20,FALSE)</f>
        <v>additionalPartyIdentification</v>
      </c>
      <c r="D46" s="216" t="str">
        <f>VLOOKUP(A46,Fielddefinitions!A:P,16,FALSE)</f>
        <v>No</v>
      </c>
      <c r="E46" s="81" t="s">
        <v>5006</v>
      </c>
      <c r="F46" s="81">
        <v>35</v>
      </c>
      <c r="G46" s="81" t="s">
        <v>5006</v>
      </c>
      <c r="H46" s="81" t="s">
        <v>5007</v>
      </c>
      <c r="I46" s="101" t="s">
        <v>1032</v>
      </c>
      <c r="J46" s="101">
        <v>353954290</v>
      </c>
      <c r="K46" s="89" t="s">
        <v>1736</v>
      </c>
    </row>
    <row r="47" spans="1:11" ht="25.5" x14ac:dyDescent="0.25">
      <c r="A47" s="81">
        <f>Fielddefinitions!A47</f>
        <v>130</v>
      </c>
      <c r="B47" s="81" t="str">
        <f>VLOOKUP(A47,Fielddefinitions!A:B,2,FALSE)</f>
        <v>Additional Party Identification Code</v>
      </c>
      <c r="C47" s="81" t="str">
        <f>VLOOKUP(A47,Fielddefinitions!A:T,20,FALSE)</f>
        <v>additionalPartyIdentificationTypeCode</v>
      </c>
      <c r="D47" s="216" t="str">
        <f>VLOOKUP(A47,Fielddefinitions!A:P,16,FALSE)</f>
        <v>Yes</v>
      </c>
      <c r="E47" s="80" t="s">
        <v>5008</v>
      </c>
      <c r="F47" s="104" t="s">
        <v>1698</v>
      </c>
      <c r="G47" s="80" t="s">
        <v>5009</v>
      </c>
      <c r="H47" s="80" t="s">
        <v>5010</v>
      </c>
      <c r="I47" s="101" t="s">
        <v>1032</v>
      </c>
      <c r="J47" s="101" t="s">
        <v>441</v>
      </c>
      <c r="K47" s="89" t="s">
        <v>1736</v>
      </c>
    </row>
    <row r="48" spans="1:11" x14ac:dyDescent="0.25">
      <c r="A48" s="81">
        <f>Fielddefinitions!A48</f>
        <v>1582</v>
      </c>
      <c r="B48" s="81" t="str">
        <f>VLOOKUP(A48,Fielddefinitions!A:B,2,FALSE)</f>
        <v>Is Trade Item Exempt from Direct Part Marking</v>
      </c>
      <c r="C48" s="81" t="str">
        <f>VLOOKUP(A48,Fielddefinitions!A:T,20,FALSE)</f>
        <v>isTradeItemExemptFromDirectPartMarking</v>
      </c>
      <c r="D48" s="216" t="str">
        <f>VLOOKUP(A48,Fielddefinitions!A:P,16,FALSE)</f>
        <v>No</v>
      </c>
      <c r="E48" s="104" t="s">
        <v>1698</v>
      </c>
      <c r="F48" s="104" t="s">
        <v>1698</v>
      </c>
      <c r="G48" s="104"/>
      <c r="H48" s="104" t="s">
        <v>1698</v>
      </c>
      <c r="I48" s="104" t="s">
        <v>1698</v>
      </c>
      <c r="J48" s="104" t="s">
        <v>1698</v>
      </c>
      <c r="K48" s="89"/>
    </row>
    <row r="49" spans="1:11" x14ac:dyDescent="0.25">
      <c r="A49" s="81">
        <f>Fielddefinitions!A49</f>
        <v>6095</v>
      </c>
      <c r="B49" s="81" t="str">
        <f>VLOOKUP(A49,Fielddefinitions!A:B,2,FALSE)</f>
        <v>Direct Part Marking Identifier</v>
      </c>
      <c r="C49" s="81" t="str">
        <f>VLOOKUP(A49,Fielddefinitions!A:T,20,FALSE)</f>
        <v>directPartMarkingIdentifier</v>
      </c>
      <c r="D49" s="216" t="str">
        <f>VLOOKUP(A49,Fielddefinitions!A:P,16,FALSE)</f>
        <v>No</v>
      </c>
      <c r="E49" s="104" t="s">
        <v>1698</v>
      </c>
      <c r="F49" s="104" t="s">
        <v>1698</v>
      </c>
      <c r="G49" s="104"/>
      <c r="H49" s="104" t="s">
        <v>1698</v>
      </c>
      <c r="I49" s="104" t="s">
        <v>1698</v>
      </c>
      <c r="J49" s="104" t="s">
        <v>1698</v>
      </c>
      <c r="K49" s="89"/>
    </row>
    <row r="50" spans="1:11" ht="38.25" x14ac:dyDescent="0.2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16" t="str">
        <f>VLOOKUP(A50,Fielddefinitions!A:P,16,FALSE)</f>
        <v>No</v>
      </c>
      <c r="E50" s="104" t="s">
        <v>1698</v>
      </c>
      <c r="F50" s="104" t="s">
        <v>1698</v>
      </c>
      <c r="G50" s="104" t="s">
        <v>1698</v>
      </c>
      <c r="H50" s="104" t="s">
        <v>1698</v>
      </c>
      <c r="I50" s="104" t="s">
        <v>1698</v>
      </c>
      <c r="J50" s="104" t="s">
        <v>1698</v>
      </c>
      <c r="K50" s="89"/>
    </row>
    <row r="51" spans="1:11" x14ac:dyDescent="0.25">
      <c r="A51" s="81">
        <f>Fielddefinitions!A51</f>
        <v>6100</v>
      </c>
      <c r="B51" s="81" t="str">
        <f>VLOOKUP(A51,Fielddefinitions!A:B,2,FALSE)</f>
        <v>Is Exempt From Premarket Authorisation</v>
      </c>
      <c r="C51" s="81" t="str">
        <f>VLOOKUP(A51,Fielddefinitions!A:T,20,FALSE)</f>
        <v>isExemptFromPremarketAuthorisation</v>
      </c>
      <c r="D51" s="216" t="str">
        <f>VLOOKUP(A51,Fielddefinitions!A:P,16,FALSE)</f>
        <v>No</v>
      </c>
      <c r="E51" s="104" t="s">
        <v>1698</v>
      </c>
      <c r="F51" s="104" t="s">
        <v>1698</v>
      </c>
      <c r="G51" s="104"/>
      <c r="H51" s="104" t="s">
        <v>1698</v>
      </c>
      <c r="I51" s="104" t="s">
        <v>1698</v>
      </c>
      <c r="J51" s="104" t="s">
        <v>1698</v>
      </c>
      <c r="K51" s="89"/>
    </row>
    <row r="52" spans="1:11" x14ac:dyDescent="0.25">
      <c r="A52" s="81" t="str">
        <f>Fielddefinitions!A52</f>
        <v>AVP - 1</v>
      </c>
      <c r="B52" s="81" t="str">
        <f>VLOOKUP(A52,Fielddefinitions!A:B,2,FALSE)</f>
        <v>FDA Medical Device Listing</v>
      </c>
      <c r="C52" s="81" t="str">
        <f>VLOOKUP(A52,Fielddefinitions!A:T,20,FALSE)</f>
        <v>fDAMedicalDeviceListing</v>
      </c>
      <c r="D52" s="216" t="str">
        <f>VLOOKUP(A52,Fielddefinitions!A:P,16,FALSE)</f>
        <v>No</v>
      </c>
      <c r="E52" s="104" t="s">
        <v>1698</v>
      </c>
      <c r="F52" s="104" t="s">
        <v>1698</v>
      </c>
      <c r="G52" s="104"/>
      <c r="H52" s="104" t="s">
        <v>1698</v>
      </c>
      <c r="I52" s="104" t="s">
        <v>1698</v>
      </c>
      <c r="J52" s="104" t="s">
        <v>1698</v>
      </c>
      <c r="K52" s="89"/>
    </row>
    <row r="53" spans="1:11" x14ac:dyDescent="0.25">
      <c r="A53" s="81">
        <f>Fielddefinitions!A53</f>
        <v>2319</v>
      </c>
      <c r="B53" s="81" t="str">
        <f>VLOOKUP(A53,Fielddefinitions!A:B,2,FALSE)</f>
        <v>Trade Item Identification Marking Type Code</v>
      </c>
      <c r="C53" s="81" t="str">
        <f>VLOOKUP(A53,Fielddefinitions!A:T,20,FALSE)</f>
        <v>tradeItemIdentificationMarkingTypeCode</v>
      </c>
      <c r="D53" s="216" t="str">
        <f>VLOOKUP(A53,Fielddefinitions!A:P,16,FALSE)</f>
        <v>No</v>
      </c>
      <c r="E53" s="104" t="s">
        <v>1698</v>
      </c>
      <c r="F53" s="104" t="s">
        <v>1698</v>
      </c>
      <c r="G53" s="104"/>
      <c r="H53" s="104" t="s">
        <v>1698</v>
      </c>
      <c r="I53" s="104" t="s">
        <v>1698</v>
      </c>
      <c r="J53" s="104" t="s">
        <v>1698</v>
      </c>
      <c r="K53" s="89"/>
    </row>
    <row r="54" spans="1:11" ht="25.5" x14ac:dyDescent="0.25">
      <c r="A54" s="81">
        <f>Fielddefinitions!A54</f>
        <v>1583</v>
      </c>
      <c r="B54" s="81" t="str">
        <f>VLOOKUP(A54,Fielddefinitions!A:B,2,FALSE)</f>
        <v>UDID Device Count</v>
      </c>
      <c r="C54" s="81" t="str">
        <f>VLOOKUP(A54,Fielddefinitions!A:T,20,FALSE)</f>
        <v>udidDeviceCount</v>
      </c>
      <c r="D54" s="216" t="str">
        <f>VLOOKUP(A54,Fielddefinitions!A:P,16,FALSE)</f>
        <v>No</v>
      </c>
      <c r="E54" s="104" t="s">
        <v>1698</v>
      </c>
      <c r="F54" s="104" t="s">
        <v>1698</v>
      </c>
      <c r="G54" s="104"/>
      <c r="H54" s="104" t="s">
        <v>1698</v>
      </c>
      <c r="I54" s="101" t="s">
        <v>2065</v>
      </c>
      <c r="J54" s="104" t="s">
        <v>1698</v>
      </c>
      <c r="K54" s="89" t="s">
        <v>1736</v>
      </c>
    </row>
    <row r="55" spans="1:11" ht="79.5" customHeight="1" x14ac:dyDescent="0.25">
      <c r="A55" s="81">
        <f>Fielddefinitions!A55</f>
        <v>171</v>
      </c>
      <c r="B55" s="81" t="str">
        <f>VLOOKUP(A55,Fielddefinitions!A:B,2,FALSE)</f>
        <v>Additional Trade Item Classification System Code</v>
      </c>
      <c r="C55" s="81" t="str">
        <f>VLOOKUP(A55,Fielddefinitions!A:T,20,FALSE)</f>
        <v>additionalTradeItemClassificationSystemCode</v>
      </c>
      <c r="D55" s="216" t="str">
        <f>VLOOKUP(A55,Fielddefinitions!A:P,16,FALSE)</f>
        <v>No</v>
      </c>
      <c r="E55" s="81" t="s">
        <v>490</v>
      </c>
      <c r="F55" s="81">
        <v>2</v>
      </c>
      <c r="G55" s="81" t="s">
        <v>5011</v>
      </c>
      <c r="H55" s="204" t="s">
        <v>5012</v>
      </c>
      <c r="I55" s="101" t="s">
        <v>1627</v>
      </c>
      <c r="J55" s="101">
        <v>42</v>
      </c>
      <c r="K55" s="89" t="s">
        <v>1736</v>
      </c>
    </row>
    <row r="56" spans="1:11" ht="63.75" x14ac:dyDescent="0.25">
      <c r="A56" s="81">
        <f>Fielddefinitions!A56</f>
        <v>173</v>
      </c>
      <c r="B56" s="81" t="str">
        <f>VLOOKUP(A56,Fielddefinitions!A:B,2,FALSE)</f>
        <v>Additional Trade Item Classification Code Value</v>
      </c>
      <c r="C56" s="81" t="str">
        <f>VLOOKUP(A56,Fielddefinitions!A:T,20,FALSE)</f>
        <v>additionalTradeItemClassificationCodeValue</v>
      </c>
      <c r="D56" s="216" t="str">
        <f>VLOOKUP(A56,Fielddefinitions!A:P,16,FALSE)</f>
        <v>No</v>
      </c>
      <c r="E56" s="81" t="s">
        <v>499</v>
      </c>
      <c r="F56" s="81">
        <v>80</v>
      </c>
      <c r="G56" s="81" t="s">
        <v>5013</v>
      </c>
      <c r="H56" s="81" t="s">
        <v>5014</v>
      </c>
      <c r="I56" s="101" t="s">
        <v>1627</v>
      </c>
      <c r="J56" s="101">
        <v>42132205</v>
      </c>
      <c r="K56" s="89" t="s">
        <v>1736</v>
      </c>
    </row>
    <row r="57" spans="1:11" x14ac:dyDescent="0.25">
      <c r="A57" s="81">
        <f>Fielddefinitions!A57</f>
        <v>175</v>
      </c>
      <c r="B57" s="81" t="str">
        <f>VLOOKUP(A57,Fielddefinitions!A:B,2,FALSE)</f>
        <v>Additional Trade Item Classification Version</v>
      </c>
      <c r="C57" s="81" t="str">
        <f>VLOOKUP(A57,Fielddefinitions!A:T,20,FALSE)</f>
        <v>AdditionalTradeItemClassificationVersion</v>
      </c>
      <c r="D57" s="216" t="str">
        <f>VLOOKUP(A57,Fielddefinitions!A:P,16,FALSE)</f>
        <v>No</v>
      </c>
      <c r="E57" s="104" t="s">
        <v>1698</v>
      </c>
      <c r="F57" s="104" t="s">
        <v>1698</v>
      </c>
      <c r="G57" s="104" t="s">
        <v>1698</v>
      </c>
      <c r="H57" s="104" t="s">
        <v>1698</v>
      </c>
      <c r="I57" s="104" t="s">
        <v>1698</v>
      </c>
      <c r="J57" s="104" t="s">
        <v>1698</v>
      </c>
      <c r="K57" s="104"/>
    </row>
    <row r="58" spans="1:11" ht="27" customHeight="1" x14ac:dyDescent="0.25">
      <c r="A58" s="81">
        <f>Fielddefinitions!A58</f>
        <v>174</v>
      </c>
      <c r="B58" s="81" t="str">
        <f>VLOOKUP(A58,Fielddefinitions!A:B,2,FALSE)</f>
        <v>Additional Trade Item Classification Code Description</v>
      </c>
      <c r="C58" s="81" t="str">
        <f>VLOOKUP(A58,Fielddefinitions!A:T,20,FALSE)</f>
        <v>additionalTradeItemClassificationCodeDescription</v>
      </c>
      <c r="D58" s="216" t="str">
        <f>VLOOKUP(A58,Fielddefinitions!A:P,16,FALSE)</f>
        <v>No</v>
      </c>
      <c r="E58" s="104" t="s">
        <v>1698</v>
      </c>
      <c r="F58" s="104" t="s">
        <v>1698</v>
      </c>
      <c r="G58" s="104" t="s">
        <v>1698</v>
      </c>
      <c r="H58" s="104" t="s">
        <v>1698</v>
      </c>
      <c r="I58" s="104" t="s">
        <v>1698</v>
      </c>
      <c r="J58" s="104" t="s">
        <v>1698</v>
      </c>
      <c r="K58" s="104"/>
    </row>
    <row r="59" spans="1:11" ht="14.25" customHeight="1" x14ac:dyDescent="0.25">
      <c r="A59" s="81">
        <f>Fielddefinitions!A59</f>
        <v>177</v>
      </c>
      <c r="B59" s="81" t="str">
        <f>VLOOKUP(A59,Fielddefinitions!A:B,2,FALSE)</f>
        <v>Additional Trade Item Classification Property Code</v>
      </c>
      <c r="C59" s="81" t="str">
        <f>VLOOKUP(A59,Fielddefinitions!A:T,20,FALSE)</f>
        <v>additionalTradeItemClassificationPropertyCode</v>
      </c>
      <c r="D59" s="216" t="str">
        <f>VLOOKUP(A59,Fielddefinitions!A:P,16,FALSE)</f>
        <v>No</v>
      </c>
      <c r="E59" s="104" t="s">
        <v>1698</v>
      </c>
      <c r="F59" s="104" t="s">
        <v>1698</v>
      </c>
      <c r="G59" s="104" t="s">
        <v>1698</v>
      </c>
      <c r="H59" s="104" t="s">
        <v>1698</v>
      </c>
      <c r="I59" s="104" t="s">
        <v>1698</v>
      </c>
      <c r="J59" s="104" t="s">
        <v>1698</v>
      </c>
      <c r="K59" s="104"/>
    </row>
    <row r="60" spans="1:11" ht="25.5" x14ac:dyDescent="0.25">
      <c r="A60" s="81">
        <f>Fielddefinitions!A60</f>
        <v>178</v>
      </c>
      <c r="B60" s="81" t="str">
        <f>VLOOKUP(A60,Fielddefinitions!A:B,2,FALSE)</f>
        <v>Additional Trade Item Classification Property Description</v>
      </c>
      <c r="C60" s="81" t="str">
        <f>VLOOKUP(A60,Fielddefinitions!A:T,20,FALSE)</f>
        <v>additionalTradeItemClassificationPropertyDescription</v>
      </c>
      <c r="D60" s="216" t="str">
        <f>VLOOKUP(A60,Fielddefinitions!A:P,16,FALSE)</f>
        <v>No</v>
      </c>
      <c r="E60" s="104" t="s">
        <v>1698</v>
      </c>
      <c r="F60" s="104" t="s">
        <v>1698</v>
      </c>
      <c r="G60" s="104" t="s">
        <v>1698</v>
      </c>
      <c r="H60" s="104" t="s">
        <v>1698</v>
      </c>
      <c r="I60" s="104" t="s">
        <v>1698</v>
      </c>
      <c r="J60" s="104" t="s">
        <v>1698</v>
      </c>
      <c r="K60" s="104"/>
    </row>
    <row r="61" spans="1:11" ht="32.25" customHeight="1" x14ac:dyDescent="0.2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6" t="str">
        <f>VLOOKUP(A61,Fielddefinitions!A:P,16,FALSE)</f>
        <v>No</v>
      </c>
      <c r="E61" s="104" t="s">
        <v>1698</v>
      </c>
      <c r="F61" s="104" t="s">
        <v>1698</v>
      </c>
      <c r="G61" s="104" t="s">
        <v>1698</v>
      </c>
      <c r="H61" s="104" t="s">
        <v>1698</v>
      </c>
      <c r="I61" s="104" t="s">
        <v>1698</v>
      </c>
      <c r="J61" s="104" t="s">
        <v>1698</v>
      </c>
      <c r="K61" s="104"/>
    </row>
    <row r="62" spans="1:11" ht="25.5" x14ac:dyDescent="0.25">
      <c r="A62" s="81">
        <f>Fielddefinitions!A62</f>
        <v>203</v>
      </c>
      <c r="B62" s="81" t="str">
        <f>VLOOKUP(A62,Fielddefinitions!A:B,2,FALSE)</f>
        <v>Child Trade Item Identification</v>
      </c>
      <c r="C62" s="81" t="str">
        <f>VLOOKUP(A62,Fielddefinitions!A:T,20,FALSE)</f>
        <v>ChildTradeItem/gtin</v>
      </c>
      <c r="D62" s="216" t="str">
        <f>VLOOKUP(A62,Fielddefinitions!A:P,16,FALSE)</f>
        <v>No</v>
      </c>
      <c r="E62" s="204" t="s">
        <v>5015</v>
      </c>
      <c r="F62" s="204">
        <v>14</v>
      </c>
      <c r="G62" s="204" t="s">
        <v>3577</v>
      </c>
      <c r="H62" s="204" t="s">
        <v>5016</v>
      </c>
      <c r="I62" s="101" t="s">
        <v>2651</v>
      </c>
      <c r="J62" s="101" t="s">
        <v>3579</v>
      </c>
      <c r="K62" s="89" t="s">
        <v>1736</v>
      </c>
    </row>
    <row r="63" spans="1:11" x14ac:dyDescent="0.25">
      <c r="A63" s="81">
        <f>Fielddefinitions!A63</f>
        <v>199</v>
      </c>
      <c r="B63" s="81" t="str">
        <f>VLOOKUP(A63,Fielddefinitions!A:B,2,FALSE)</f>
        <v>Quantity of Children</v>
      </c>
      <c r="C63" s="81" t="str">
        <f>VLOOKUP(A63,Fielddefinitions!A:T,20,FALSE)</f>
        <v>quantityOfChildren</v>
      </c>
      <c r="D63" s="216" t="str">
        <f>VLOOKUP(A63,Fielddefinitions!A:P,16,FALSE)</f>
        <v>No</v>
      </c>
      <c r="E63" s="104" t="s">
        <v>1698</v>
      </c>
      <c r="F63" s="104" t="s">
        <v>1698</v>
      </c>
      <c r="G63" s="104" t="s">
        <v>1698</v>
      </c>
      <c r="H63" s="104" t="s">
        <v>1698</v>
      </c>
      <c r="I63" s="104" t="s">
        <v>1698</v>
      </c>
      <c r="J63" s="104" t="s">
        <v>1698</v>
      </c>
      <c r="K63" s="89"/>
    </row>
    <row r="64" spans="1:11" x14ac:dyDescent="0.25">
      <c r="A64" s="81">
        <f>Fielddefinitions!A64</f>
        <v>200</v>
      </c>
      <c r="B64" s="81" t="str">
        <f>VLOOKUP(A64,Fielddefinitions!A:B,2,FALSE)</f>
        <v>Total Quantity Of Next Lower Level Trade Item</v>
      </c>
      <c r="C64" s="81" t="str">
        <f>VLOOKUP(A64,Fielddefinitions!A:T,20,FALSE)</f>
        <v>totalQuantityOfNextLowerLevelTradeItem</v>
      </c>
      <c r="D64" s="216" t="str">
        <f>VLOOKUP(A64,Fielddefinitions!A:P,16,FALSE)</f>
        <v>No</v>
      </c>
      <c r="E64" s="104" t="s">
        <v>1698</v>
      </c>
      <c r="F64" s="104" t="s">
        <v>1698</v>
      </c>
      <c r="G64" s="104" t="s">
        <v>1698</v>
      </c>
      <c r="H64" s="104" t="s">
        <v>1698</v>
      </c>
      <c r="I64" s="104" t="s">
        <v>1698</v>
      </c>
      <c r="J64" s="104" t="s">
        <v>1698</v>
      </c>
      <c r="K64" s="89"/>
    </row>
    <row r="65" spans="1:11" x14ac:dyDescent="0.25">
      <c r="A65" s="81">
        <f>Fielddefinitions!A65</f>
        <v>202</v>
      </c>
      <c r="B65" s="81" t="str">
        <f>VLOOKUP(A65,Fielddefinitions!A:B,2,FALSE)</f>
        <v>Quantity Of Next Lower Level Trade Item</v>
      </c>
      <c r="C65" s="81" t="str">
        <f>VLOOKUP(A65,Fielddefinitions!A:T,20,FALSE)</f>
        <v>quantityOfNextLowerLevelTradeItem</v>
      </c>
      <c r="D65" s="216" t="str">
        <f>VLOOKUP(A65,Fielddefinitions!A:P,16,FALSE)</f>
        <v>No</v>
      </c>
      <c r="E65" s="104" t="s">
        <v>1698</v>
      </c>
      <c r="F65" s="104" t="s">
        <v>1698</v>
      </c>
      <c r="G65" s="104" t="s">
        <v>1698</v>
      </c>
      <c r="H65" s="104" t="s">
        <v>1698</v>
      </c>
      <c r="I65" s="104" t="s">
        <v>1698</v>
      </c>
      <c r="J65" s="104" t="s">
        <v>1698</v>
      </c>
      <c r="K65" s="89"/>
    </row>
    <row r="66" spans="1:11" x14ac:dyDescent="0.25">
      <c r="A66" s="81">
        <f>Fielddefinitions!A66</f>
        <v>322</v>
      </c>
      <c r="B66" s="81" t="str">
        <f>VLOOKUP(A66,Fielddefinitions!A:B,2,FALSE)</f>
        <v>Component Number</v>
      </c>
      <c r="C66" s="81" t="str">
        <f>VLOOKUP(A66,Fielddefinitions!A:T,20,FALSE)</f>
        <v>componentNumber</v>
      </c>
      <c r="D66" s="216" t="str">
        <f>VLOOKUP(A66,Fielddefinitions!A:P,16,FALSE)</f>
        <v>No</v>
      </c>
      <c r="E66" s="104" t="s">
        <v>1698</v>
      </c>
      <c r="F66" s="104" t="s">
        <v>1698</v>
      </c>
      <c r="G66" s="104" t="s">
        <v>1698</v>
      </c>
      <c r="H66" s="104" t="s">
        <v>1698</v>
      </c>
      <c r="I66" s="104" t="s">
        <v>1698</v>
      </c>
      <c r="J66" s="104" t="s">
        <v>1698</v>
      </c>
      <c r="K66" s="89"/>
    </row>
    <row r="67" spans="1:11" x14ac:dyDescent="0.25">
      <c r="A67" s="81">
        <f>Fielddefinitions!A67</f>
        <v>1008</v>
      </c>
      <c r="B67" s="81" t="str">
        <f>VLOOKUP(A67,Fielddefinitions!A:B,2,FALSE)</f>
        <v>First Ship Date Time</v>
      </c>
      <c r="C67" s="81" t="str">
        <f>VLOOKUP(A67,Fielddefinitions!A:T,20,FALSE)</f>
        <v>firstShipDateTime</v>
      </c>
      <c r="D67" s="216" t="str">
        <f>VLOOKUP(A67,Fielddefinitions!A:P,16,FALSE)</f>
        <v>No</v>
      </c>
      <c r="E67" s="104" t="s">
        <v>1698</v>
      </c>
      <c r="F67" s="104" t="s">
        <v>1698</v>
      </c>
      <c r="G67" s="104" t="s">
        <v>1698</v>
      </c>
      <c r="H67" s="104" t="s">
        <v>1698</v>
      </c>
      <c r="I67" s="104" t="s">
        <v>1698</v>
      </c>
      <c r="J67" s="104" t="s">
        <v>1698</v>
      </c>
      <c r="K67" s="89"/>
    </row>
    <row r="68" spans="1:11" x14ac:dyDescent="0.25">
      <c r="A68" s="81" t="str">
        <f>Fielddefinitions!A68</f>
        <v>1017</v>
      </c>
      <c r="B68" s="81" t="str">
        <f>VLOOKUP(A68,Fielddefinitions!A:B,2,FALSE)</f>
        <v>Last Ship Date Time</v>
      </c>
      <c r="C68" s="81" t="str">
        <f>VLOOKUP(A68,Fielddefinitions!A:T,20,FALSE)</f>
        <v>lastShipDateTime</v>
      </c>
      <c r="D68" s="216" t="str">
        <f>VLOOKUP(A68,Fielddefinitions!A:P,16,FALSE)</f>
        <v>No</v>
      </c>
      <c r="E68" s="104" t="s">
        <v>1698</v>
      </c>
      <c r="F68" s="104" t="s">
        <v>1698</v>
      </c>
      <c r="G68" s="104" t="s">
        <v>1698</v>
      </c>
      <c r="H68" s="104" t="s">
        <v>1698</v>
      </c>
      <c r="I68" s="104" t="s">
        <v>1698</v>
      </c>
      <c r="J68" s="104" t="s">
        <v>1698</v>
      </c>
      <c r="K68" s="89"/>
    </row>
    <row r="69" spans="1:11" x14ac:dyDescent="0.25">
      <c r="A69" s="81">
        <f>Fielddefinitions!A69</f>
        <v>2186</v>
      </c>
      <c r="B69" s="81" t="str">
        <f>VLOOKUP(A69,Fielddefinitions!A:B,2,FALSE)</f>
        <v>Packaging Type Code</v>
      </c>
      <c r="C69" s="81" t="str">
        <f>VLOOKUP(A69,Fielddefinitions!A:T,20,FALSE)</f>
        <v>packagingTypeCode</v>
      </c>
      <c r="D69" s="216" t="str">
        <f>VLOOKUP(A69,Fielddefinitions!A:P,16,FALSE)</f>
        <v>No</v>
      </c>
      <c r="E69" s="104" t="s">
        <v>1698</v>
      </c>
      <c r="F69" s="104" t="s">
        <v>1698</v>
      </c>
      <c r="G69" s="104" t="s">
        <v>1698</v>
      </c>
      <c r="H69" s="104" t="s">
        <v>1698</v>
      </c>
      <c r="I69" s="104" t="s">
        <v>1698</v>
      </c>
      <c r="J69" s="104" t="s">
        <v>1698</v>
      </c>
      <c r="K69" s="89"/>
    </row>
    <row r="70" spans="1:11" x14ac:dyDescent="0.25">
      <c r="A70" s="81" t="str">
        <f>Fielddefinitions!A70</f>
        <v>2187</v>
      </c>
      <c r="B70" s="81" t="str">
        <f>VLOOKUP(A70,Fielddefinitions!A:B,2,FALSE)</f>
        <v>Packaging Type Description</v>
      </c>
      <c r="C70" s="81" t="str">
        <f>VLOOKUP(A70,Fielddefinitions!A:T,20,FALSE)</f>
        <v>packagingTypeDescription</v>
      </c>
      <c r="D70" s="216" t="str">
        <f>VLOOKUP(A70,Fielddefinitions!A:P,16,FALSE)</f>
        <v>No</v>
      </c>
      <c r="E70" s="104" t="s">
        <v>1698</v>
      </c>
      <c r="F70" s="104" t="s">
        <v>1698</v>
      </c>
      <c r="G70" s="104" t="s">
        <v>1698</v>
      </c>
      <c r="H70" s="104" t="s">
        <v>1698</v>
      </c>
      <c r="I70" s="104" t="s">
        <v>1698</v>
      </c>
      <c r="J70" s="104" t="s">
        <v>1698</v>
      </c>
      <c r="K70" s="89"/>
    </row>
    <row r="71" spans="1:11" x14ac:dyDescent="0.25">
      <c r="A71" s="81">
        <f>Fielddefinitions!A71</f>
        <v>143</v>
      </c>
      <c r="B71" s="81" t="str">
        <f>VLOOKUP(A71,Fielddefinitions!A:B,2,FALSE)</f>
        <v>Discontinued Date Time</v>
      </c>
      <c r="C71" s="81" t="str">
        <f>VLOOKUP(A71,Fielddefinitions!A:T,20,FALSE)</f>
        <v>discontinuedDateTime</v>
      </c>
      <c r="D71" s="216" t="str">
        <f>VLOOKUP(A71,Fielddefinitions!A:P,16,FALSE)</f>
        <v>No</v>
      </c>
      <c r="E71" s="104" t="s">
        <v>1698</v>
      </c>
      <c r="F71" s="104" t="s">
        <v>1698</v>
      </c>
      <c r="G71" s="104" t="s">
        <v>1698</v>
      </c>
      <c r="H71" s="104" t="s">
        <v>1698</v>
      </c>
      <c r="I71" s="104" t="s">
        <v>1698</v>
      </c>
      <c r="J71" s="104" t="s">
        <v>1698</v>
      </c>
      <c r="K71" s="89"/>
    </row>
    <row r="72" spans="1:11" x14ac:dyDescent="0.25">
      <c r="A72" s="81" t="str">
        <f>Fielddefinitions!A72</f>
        <v>6089</v>
      </c>
      <c r="B72" s="81" t="str">
        <f>VLOOKUP(A72,Fielddefinitions!A:B,2,FALSE)</f>
        <v>Does Trade Item Contain Human Tissue</v>
      </c>
      <c r="C72" s="81" t="str">
        <f>VLOOKUP(A72,Fielddefinitions!A:T,20,FALSE)</f>
        <v>doesTradeItemContainHumanTissue</v>
      </c>
      <c r="D72" s="216" t="str">
        <f>VLOOKUP(A72,Fielddefinitions!A:P,16,FALSE)</f>
        <v>No</v>
      </c>
      <c r="E72" s="104" t="s">
        <v>1698</v>
      </c>
      <c r="F72" s="104" t="s">
        <v>1698</v>
      </c>
      <c r="G72" s="104" t="s">
        <v>1698</v>
      </c>
      <c r="H72" s="104" t="s">
        <v>1698</v>
      </c>
      <c r="I72" s="104" t="s">
        <v>1698</v>
      </c>
      <c r="J72" s="104" t="s">
        <v>1698</v>
      </c>
      <c r="K72" s="89"/>
    </row>
    <row r="73" spans="1:11" x14ac:dyDescent="0.25">
      <c r="A73" s="81" t="str">
        <f>Fielddefinitions!A73</f>
        <v>6090</v>
      </c>
      <c r="B73" s="81" t="str">
        <f>VLOOKUP(A73,Fielddefinitions!A:B,2,FALSE)</f>
        <v>Healthcare Grouped Product Code</v>
      </c>
      <c r="C73" s="81" t="str">
        <f>VLOOKUP(A73,Fielddefinitions!A:T,20,FALSE)</f>
        <v>healthcareGroupedProductCode</v>
      </c>
      <c r="D73" s="216" t="str">
        <f>VLOOKUP(A73,Fielddefinitions!A:P,16,FALSE)</f>
        <v>No</v>
      </c>
      <c r="E73" s="104" t="s">
        <v>1698</v>
      </c>
      <c r="F73" s="104" t="s">
        <v>1698</v>
      </c>
      <c r="G73" s="104" t="s">
        <v>1698</v>
      </c>
      <c r="H73" s="104" t="s">
        <v>1698</v>
      </c>
      <c r="I73" s="104" t="s">
        <v>1698</v>
      </c>
      <c r="J73" s="104" t="s">
        <v>1698</v>
      </c>
      <c r="K73" s="89"/>
    </row>
    <row r="74" spans="1:11" x14ac:dyDescent="0.25">
      <c r="A74" s="81" t="str">
        <f>Fielddefinitions!A74</f>
        <v>1473</v>
      </c>
      <c r="B74" s="81" t="str">
        <f>VLOOKUP(A74,Fielddefinitions!A:B,2,FALSE)</f>
        <v>Packaging Marked Free From Code</v>
      </c>
      <c r="C74" s="81" t="str">
        <f>VLOOKUP(A74,Fielddefinitions!A:T,20,FALSE)</f>
        <v>packagingMarkedFreeFromCode</v>
      </c>
      <c r="D74" s="216" t="str">
        <f>VLOOKUP(A74,Fielddefinitions!A:P,16,FALSE)</f>
        <v>No</v>
      </c>
      <c r="E74" s="104" t="s">
        <v>1698</v>
      </c>
      <c r="F74" s="104" t="s">
        <v>1698</v>
      </c>
      <c r="G74" s="104" t="s">
        <v>1698</v>
      </c>
      <c r="H74" s="104" t="s">
        <v>1698</v>
      </c>
      <c r="I74" s="104" t="s">
        <v>1698</v>
      </c>
      <c r="J74" s="104" t="s">
        <v>1698</v>
      </c>
      <c r="K74" s="89"/>
    </row>
    <row r="75" spans="1:11" x14ac:dyDescent="0.25">
      <c r="A75" s="81" t="str">
        <f>Fielddefinitions!A75</f>
        <v>3325</v>
      </c>
      <c r="B75" s="81" t="str">
        <f>VLOOKUP(A75,Fielddefinitions!A:B,2,FALSE)</f>
        <v>Consumer Sales Condition Code</v>
      </c>
      <c r="C75" s="81" t="str">
        <f>VLOOKUP(A75,Fielddefinitions!A:T,20,FALSE)</f>
        <v>ConsumerSalesConditionTypeCode</v>
      </c>
      <c r="D75" s="216" t="str">
        <f>VLOOKUP(A75,Fielddefinitions!A:P,16,FALSE)</f>
        <v>No</v>
      </c>
      <c r="E75" s="104" t="s">
        <v>1698</v>
      </c>
      <c r="F75" s="104" t="s">
        <v>1698</v>
      </c>
      <c r="G75" s="104" t="s">
        <v>1698</v>
      </c>
      <c r="H75" s="104" t="s">
        <v>1698</v>
      </c>
      <c r="I75" s="104" t="s">
        <v>1698</v>
      </c>
      <c r="J75" s="104" t="s">
        <v>1698</v>
      </c>
      <c r="K75" s="89"/>
    </row>
    <row r="76" spans="1:11" x14ac:dyDescent="0.25">
      <c r="A76" s="81">
        <f>Fielddefinitions!A76</f>
        <v>6077</v>
      </c>
      <c r="B76" s="81" t="str">
        <f>VLOOKUP(A76,Fielddefinitions!A:B,2,FALSE)</f>
        <v>Clinical Size Type Code</v>
      </c>
      <c r="C76" s="81" t="str">
        <f>VLOOKUP(A76,Fielddefinitions!A:T,20,FALSE)</f>
        <v>clinicalSizeTypeCode</v>
      </c>
      <c r="D76" s="216" t="str">
        <f>VLOOKUP(A76,Fielddefinitions!A:P,16,FALSE)</f>
        <v>No</v>
      </c>
      <c r="E76" s="104" t="s">
        <v>1698</v>
      </c>
      <c r="F76" s="104" t="s">
        <v>1698</v>
      </c>
      <c r="G76" s="104" t="s">
        <v>1698</v>
      </c>
      <c r="H76" s="104" t="s">
        <v>1698</v>
      </c>
      <c r="I76" s="104" t="s">
        <v>1698</v>
      </c>
      <c r="J76" s="104" t="s">
        <v>1698</v>
      </c>
      <c r="K76" s="89"/>
    </row>
    <row r="77" spans="1:11" x14ac:dyDescent="0.25">
      <c r="A77" s="81">
        <f>Fielddefinitions!A77</f>
        <v>6078</v>
      </c>
      <c r="B77" s="81" t="str">
        <f>VLOOKUP(A77,Fielddefinitions!A:B,2,FALSE)</f>
        <v>Clinical Size Value</v>
      </c>
      <c r="C77" s="81" t="str">
        <f>VLOOKUP(A77,Fielddefinitions!A:T,20,FALSE)</f>
        <v>clinicalSizeValue</v>
      </c>
      <c r="D77" s="216" t="str">
        <f>VLOOKUP(A77,Fielddefinitions!A:P,16,FALSE)</f>
        <v>No</v>
      </c>
      <c r="E77" s="104" t="s">
        <v>1698</v>
      </c>
      <c r="F77" s="104" t="s">
        <v>1698</v>
      </c>
      <c r="G77" s="104" t="s">
        <v>1698</v>
      </c>
      <c r="H77" s="104" t="s">
        <v>1698</v>
      </c>
      <c r="I77" s="104" t="s">
        <v>1698</v>
      </c>
      <c r="J77" s="104" t="s">
        <v>1698</v>
      </c>
      <c r="K77" s="89"/>
    </row>
    <row r="78" spans="1:11" x14ac:dyDescent="0.25">
      <c r="A78" s="81">
        <f>Fielddefinitions!A78</f>
        <v>6079</v>
      </c>
      <c r="B78" s="81" t="str">
        <f>VLOOKUP(A78,Fielddefinitions!A:B,2,FALSE)</f>
        <v>Clinical Size Value UOM</v>
      </c>
      <c r="C78" s="81" t="str">
        <f>VLOOKUP(A78,Fielddefinitions!A:T,20,FALSE)</f>
        <v>clinicalSizeValue/@measurementUnitCode</v>
      </c>
      <c r="D78" s="216" t="str">
        <f>VLOOKUP(A78,Fielddefinitions!A:P,16,FALSE)</f>
        <v>No</v>
      </c>
      <c r="E78" s="104" t="s">
        <v>1698</v>
      </c>
      <c r="F78" s="104" t="s">
        <v>1698</v>
      </c>
      <c r="G78" s="104" t="s">
        <v>1698</v>
      </c>
      <c r="H78" s="104" t="s">
        <v>1698</v>
      </c>
      <c r="I78" s="104" t="s">
        <v>1698</v>
      </c>
      <c r="J78" s="104" t="s">
        <v>1698</v>
      </c>
      <c r="K78" s="89"/>
    </row>
    <row r="79" spans="1:11" x14ac:dyDescent="0.25">
      <c r="A79" s="81">
        <f>Fielddefinitions!A79</f>
        <v>6379</v>
      </c>
      <c r="B79" s="81" t="str">
        <f>VLOOKUP(A79,Fielddefinitions!A:B,2,FALSE)</f>
        <v>Clinical Size Value Maximum</v>
      </c>
      <c r="C79" s="81" t="str">
        <f>VLOOKUP(A79,Fielddefinitions!A:T,20,FALSE)</f>
        <v>clinicalSizeValueMaximum</v>
      </c>
      <c r="D79" s="216" t="str">
        <f>VLOOKUP(A79,Fielddefinitions!A:P,16,FALSE)</f>
        <v>No</v>
      </c>
      <c r="E79" s="104" t="s">
        <v>1698</v>
      </c>
      <c r="F79" s="104" t="s">
        <v>1698</v>
      </c>
      <c r="G79" s="104" t="s">
        <v>1698</v>
      </c>
      <c r="H79" s="104" t="s">
        <v>1698</v>
      </c>
      <c r="I79" s="104" t="s">
        <v>1698</v>
      </c>
      <c r="J79" s="104" t="s">
        <v>1698</v>
      </c>
      <c r="K79" s="89"/>
    </row>
    <row r="80" spans="1:11" ht="25.5" x14ac:dyDescent="0.25">
      <c r="A80" s="81">
        <f>Fielddefinitions!A80</f>
        <v>6380</v>
      </c>
      <c r="B80" s="81" t="str">
        <f>VLOOKUP(A80,Fielddefinitions!A:B,2,FALSE)</f>
        <v>Clinical Size Value Maximum UOM</v>
      </c>
      <c r="C80" s="81" t="str">
        <f>VLOOKUP(A80,Fielddefinitions!A:T,20,FALSE)</f>
        <v>clinicalSizeValueMaximum/@MeasurementUnitCode</v>
      </c>
      <c r="D80" s="216" t="str">
        <f>VLOOKUP(A80,Fielddefinitions!A:P,16,FALSE)</f>
        <v>No</v>
      </c>
      <c r="E80" s="104" t="s">
        <v>1698</v>
      </c>
      <c r="F80" s="104" t="s">
        <v>1698</v>
      </c>
      <c r="G80" s="104" t="s">
        <v>1698</v>
      </c>
      <c r="H80" s="104" t="s">
        <v>1698</v>
      </c>
      <c r="I80" s="104" t="s">
        <v>1698</v>
      </c>
      <c r="J80" s="104" t="s">
        <v>1698</v>
      </c>
      <c r="K80" s="89"/>
    </row>
    <row r="81" spans="1:11" x14ac:dyDescent="0.25">
      <c r="A81" s="81">
        <f>Fielddefinitions!A81</f>
        <v>6075</v>
      </c>
      <c r="B81" s="81" t="str">
        <f>VLOOKUP(A81,Fielddefinitions!A:B,2,FALSE)</f>
        <v>Clinical Size Description</v>
      </c>
      <c r="C81" s="81" t="str">
        <f>VLOOKUP(A81,Fielddefinitions!A:T,20,FALSE)</f>
        <v>clinicalSizeDescription</v>
      </c>
      <c r="D81" s="216" t="str">
        <f>VLOOKUP(A81,Fielddefinitions!A:P,16,FALSE)</f>
        <v>No</v>
      </c>
      <c r="E81" s="104" t="s">
        <v>1698</v>
      </c>
      <c r="F81" s="104" t="s">
        <v>1698</v>
      </c>
      <c r="G81" s="104" t="s">
        <v>1698</v>
      </c>
      <c r="H81" s="104" t="s">
        <v>1698</v>
      </c>
      <c r="I81" s="104" t="s">
        <v>1698</v>
      </c>
      <c r="J81" s="104" t="s">
        <v>1698</v>
      </c>
      <c r="K81" s="89"/>
    </row>
    <row r="82" spans="1:11" x14ac:dyDescent="0.25">
      <c r="A82" s="81">
        <f>Fielddefinitions!A82</f>
        <v>6076</v>
      </c>
      <c r="B82" s="81" t="str">
        <f>VLOOKUP(A82,Fielddefinitions!A:B,2,FALSE)</f>
        <v>Clinical Size Description - Language Code</v>
      </c>
      <c r="C82" s="81" t="str">
        <f>VLOOKUP(A82,Fielddefinitions!A:T,20,FALSE)</f>
        <v>clinicalSizeDescription/@languageCode</v>
      </c>
      <c r="D82" s="216" t="str">
        <f>VLOOKUP(A82,Fielddefinitions!A:P,16,FALSE)</f>
        <v>No</v>
      </c>
      <c r="E82" s="104" t="s">
        <v>1698</v>
      </c>
      <c r="F82" s="104" t="s">
        <v>1698</v>
      </c>
      <c r="G82" s="104" t="s">
        <v>1698</v>
      </c>
      <c r="H82" s="104" t="s">
        <v>1698</v>
      </c>
      <c r="I82" s="104" t="s">
        <v>1698</v>
      </c>
      <c r="J82" s="104" t="s">
        <v>1698</v>
      </c>
      <c r="K82" s="89"/>
    </row>
    <row r="83" spans="1:11" x14ac:dyDescent="0.25">
      <c r="A83" s="81">
        <f>Fielddefinitions!A83</f>
        <v>6378</v>
      </c>
      <c r="B83" s="81" t="str">
        <f>VLOOKUP(A83,Fielddefinitions!A:B,2,FALSE)</f>
        <v>Clinical Size Measurement Precision Code</v>
      </c>
      <c r="C83" s="81" t="str">
        <f>VLOOKUP(A83,Fielddefinitions!A:T,20,FALSE)</f>
        <v>clinicalSizeMeasurementPrecisionCode</v>
      </c>
      <c r="D83" s="216" t="str">
        <f>VLOOKUP(A83,Fielddefinitions!A:P,16,FALSE)</f>
        <v>No</v>
      </c>
      <c r="E83" s="104" t="s">
        <v>1698</v>
      </c>
      <c r="F83" s="104" t="s">
        <v>1698</v>
      </c>
      <c r="G83" s="104" t="s">
        <v>1698</v>
      </c>
      <c r="H83" s="104" t="s">
        <v>1698</v>
      </c>
      <c r="I83" s="104" t="s">
        <v>1698</v>
      </c>
      <c r="J83" s="104" t="s">
        <v>1698</v>
      </c>
      <c r="K83" s="89"/>
    </row>
    <row r="84" spans="1:11" x14ac:dyDescent="0.25">
      <c r="A84" s="81">
        <f>Fielddefinitions!A84</f>
        <v>6143</v>
      </c>
      <c r="B84" s="81" t="str">
        <f>VLOOKUP(A84,Fielddefinitions!A:B,2,FALSE)</f>
        <v>Clinical Warning Agency Code</v>
      </c>
      <c r="C84" s="81" t="str">
        <f>VLOOKUP(A84,Fielddefinitions!A:T,20,FALSE)</f>
        <v>clinicalWarningAgencyCode</v>
      </c>
      <c r="D84" s="216" t="str">
        <f>VLOOKUP(A84,Fielddefinitions!A:P,16,FALSE)</f>
        <v>No</v>
      </c>
      <c r="E84" s="104" t="s">
        <v>1698</v>
      </c>
      <c r="F84" s="104" t="s">
        <v>1698</v>
      </c>
      <c r="G84" s="104" t="s">
        <v>1698</v>
      </c>
      <c r="H84" s="104" t="s">
        <v>1698</v>
      </c>
      <c r="I84" s="104" t="s">
        <v>1698</v>
      </c>
      <c r="J84" s="104" t="s">
        <v>1698</v>
      </c>
      <c r="K84" s="89"/>
    </row>
    <row r="85" spans="1:11" x14ac:dyDescent="0.25">
      <c r="A85" s="81">
        <f>Fielddefinitions!A85</f>
        <v>6144</v>
      </c>
      <c r="B85" s="81" t="str">
        <f>VLOOKUP(A85,Fielddefinitions!A:B,2,FALSE)</f>
        <v>Clinical Warning Code</v>
      </c>
      <c r="C85" s="81" t="str">
        <f>VLOOKUP(A85,Fielddefinitions!A:T,20,FALSE)</f>
        <v>ClinicalWarning</v>
      </c>
      <c r="D85" s="216" t="str">
        <f>VLOOKUP(A85,Fielddefinitions!A:P,16,FALSE)</f>
        <v>No</v>
      </c>
      <c r="E85" s="104" t="s">
        <v>1698</v>
      </c>
      <c r="F85" s="104" t="s">
        <v>1698</v>
      </c>
      <c r="G85" s="104" t="s">
        <v>1698</v>
      </c>
      <c r="H85" s="104" t="s">
        <v>1698</v>
      </c>
      <c r="I85" s="104" t="s">
        <v>1698</v>
      </c>
      <c r="J85" s="104" t="s">
        <v>1698</v>
      </c>
      <c r="K85" s="89"/>
    </row>
    <row r="86" spans="1:11" x14ac:dyDescent="0.25">
      <c r="A86" s="81">
        <f>Fielddefinitions!A86</f>
        <v>6381</v>
      </c>
      <c r="B86" s="81" t="str">
        <f>VLOOKUP(A86,Fielddefinitions!A:B,2,FALSE)</f>
        <v>Warnings Or Contra Indication Description</v>
      </c>
      <c r="C86" s="81" t="str">
        <f>VLOOKUP(A86,Fielddefinitions!A:T,20,FALSE)</f>
        <v>warningsOrContraIndicationDescription</v>
      </c>
      <c r="D86" s="216" t="str">
        <f>VLOOKUP(A86,Fielddefinitions!A:P,16,FALSE)</f>
        <v>No</v>
      </c>
      <c r="E86" s="104" t="s">
        <v>1698</v>
      </c>
      <c r="F86" s="104" t="s">
        <v>1698</v>
      </c>
      <c r="G86" s="104" t="s">
        <v>1698</v>
      </c>
      <c r="H86" s="104" t="s">
        <v>1698</v>
      </c>
      <c r="I86" s="104" t="s">
        <v>1698</v>
      </c>
      <c r="J86" s="104" t="s">
        <v>1698</v>
      </c>
      <c r="K86" s="89"/>
    </row>
    <row r="87" spans="1:11" ht="25.5" x14ac:dyDescent="0.25">
      <c r="A87" s="81">
        <f>Fielddefinitions!A87</f>
        <v>6382</v>
      </c>
      <c r="B87" s="81" t="str">
        <f>VLOOKUP(A87,Fielddefinitions!A:B,2,FALSE)</f>
        <v>Warnings Or Contra Indication Description - Language Code</v>
      </c>
      <c r="C87" s="81" t="str">
        <f>VLOOKUP(A87,Fielddefinitions!A:T,20,FALSE)</f>
        <v>warningsOrContraIndicationDescription/@languageCode</v>
      </c>
      <c r="D87" s="216" t="str">
        <f>VLOOKUP(A87,Fielddefinitions!A:P,16,FALSE)</f>
        <v>No</v>
      </c>
      <c r="E87" s="104" t="s">
        <v>1698</v>
      </c>
      <c r="F87" s="104" t="s">
        <v>1698</v>
      </c>
      <c r="G87" s="104" t="s">
        <v>1698</v>
      </c>
      <c r="H87" s="104" t="s">
        <v>1698</v>
      </c>
      <c r="I87" s="104" t="s">
        <v>1698</v>
      </c>
      <c r="J87" s="104" t="s">
        <v>1698</v>
      </c>
      <c r="K87" s="89"/>
    </row>
    <row r="88" spans="1:11" x14ac:dyDescent="0.25">
      <c r="A88" s="81">
        <f>Fielddefinitions!A88</f>
        <v>6377</v>
      </c>
      <c r="B88" s="81" t="str">
        <f>VLOOKUP(A88,Fielddefinitions!A:B,2,FALSE)</f>
        <v>Clinical Storage Handling Type Code</v>
      </c>
      <c r="C88" s="81" t="str">
        <f>VLOOKUP(A88,Fielddefinitions!A:T,20,FALSE)</f>
        <v>clinicalStorageHandlingTypeCode</v>
      </c>
      <c r="D88" s="216" t="str">
        <f>VLOOKUP(A88,Fielddefinitions!A:P,16,FALSE)</f>
        <v>No</v>
      </c>
      <c r="E88" s="104" t="s">
        <v>1698</v>
      </c>
      <c r="F88" s="104" t="s">
        <v>1698</v>
      </c>
      <c r="G88" s="104" t="s">
        <v>1698</v>
      </c>
      <c r="H88" s="104" t="s">
        <v>1698</v>
      </c>
      <c r="I88" s="104" t="s">
        <v>1698</v>
      </c>
      <c r="J88" s="104" t="s">
        <v>1698</v>
      </c>
      <c r="K88" s="89"/>
    </row>
    <row r="89" spans="1:11" x14ac:dyDescent="0.25">
      <c r="A89" s="81">
        <f>Fielddefinitions!A89</f>
        <v>6375</v>
      </c>
      <c r="B89" s="81" t="str">
        <f>VLOOKUP(A89,Fielddefinitions!A:B,2,FALSE)</f>
        <v>Clinical Storage Handling Description</v>
      </c>
      <c r="C89" s="81" t="str">
        <f>VLOOKUP(A89,Fielddefinitions!A:T,20,FALSE)</f>
        <v>clinicalStorageHandlingDescription</v>
      </c>
      <c r="D89" s="216" t="str">
        <f>VLOOKUP(A89,Fielddefinitions!A:P,16,FALSE)</f>
        <v>No</v>
      </c>
      <c r="E89" s="104" t="s">
        <v>1698</v>
      </c>
      <c r="F89" s="104" t="s">
        <v>1698</v>
      </c>
      <c r="G89" s="104" t="s">
        <v>1698</v>
      </c>
      <c r="H89" s="104" t="s">
        <v>1698</v>
      </c>
      <c r="I89" s="104" t="s">
        <v>1698</v>
      </c>
      <c r="J89" s="104" t="s">
        <v>1698</v>
      </c>
      <c r="K89" s="89"/>
    </row>
    <row r="90" spans="1:11" ht="25.5" x14ac:dyDescent="0.25">
      <c r="A90" s="81">
        <f>Fielddefinitions!A90</f>
        <v>6376</v>
      </c>
      <c r="B90" s="81" t="str">
        <f>VLOOKUP(A90,Fielddefinitions!A:B,2,FALSE)</f>
        <v>Clinical Storage Handling Description - Language Code</v>
      </c>
      <c r="C90" s="81" t="str">
        <f>VLOOKUP(A90,Fielddefinitions!A:T,20,FALSE)</f>
        <v>clinicalStorageHandlingDescription/@languageCode</v>
      </c>
      <c r="D90" s="216" t="str">
        <f>VLOOKUP(A90,Fielddefinitions!A:P,16,FALSE)</f>
        <v>No</v>
      </c>
      <c r="E90" s="104" t="s">
        <v>1698</v>
      </c>
      <c r="F90" s="104" t="s">
        <v>1698</v>
      </c>
      <c r="G90" s="104" t="s">
        <v>1698</v>
      </c>
      <c r="H90" s="104" t="s">
        <v>1698</v>
      </c>
      <c r="I90" s="104" t="s">
        <v>1698</v>
      </c>
      <c r="J90" s="104" t="s">
        <v>1698</v>
      </c>
      <c r="K90" s="89"/>
    </row>
    <row r="91" spans="1:11" x14ac:dyDescent="0.25">
      <c r="A91" s="81">
        <f>Fielddefinitions!A91</f>
        <v>3830</v>
      </c>
      <c r="B91" s="81" t="str">
        <f>VLOOKUP(A91,Fielddefinitions!A:B,2,FALSE)</f>
        <v>Temperature Qualifier Code</v>
      </c>
      <c r="C91" s="81" t="str">
        <f>VLOOKUP(A91,Fielddefinitions!A:T,20,FALSE)</f>
        <v>temperatureQualifierCode</v>
      </c>
      <c r="D91" s="216" t="str">
        <f>VLOOKUP(A91,Fielddefinitions!A:P,16,FALSE)</f>
        <v>No</v>
      </c>
      <c r="E91" s="104" t="s">
        <v>1698</v>
      </c>
      <c r="F91" s="104" t="s">
        <v>1698</v>
      </c>
      <c r="G91" s="104" t="s">
        <v>1698</v>
      </c>
      <c r="H91" s="104" t="s">
        <v>1698</v>
      </c>
      <c r="I91" s="104" t="s">
        <v>1698</v>
      </c>
      <c r="J91" s="104" t="s">
        <v>1698</v>
      </c>
      <c r="K91" s="89"/>
    </row>
    <row r="92" spans="1:11" x14ac:dyDescent="0.25">
      <c r="A92" s="81">
        <f>Fielddefinitions!A92</f>
        <v>3820</v>
      </c>
      <c r="B92" s="81" t="str">
        <f>VLOOKUP(A92,Fielddefinitions!A:B,2,FALSE)</f>
        <v>Maximum Temperature</v>
      </c>
      <c r="C92" s="81" t="str">
        <f>VLOOKUP(A92,Fielddefinitions!A:T,20,FALSE)</f>
        <v>maximumTemperature</v>
      </c>
      <c r="D92" s="216" t="str">
        <f>VLOOKUP(A92,Fielddefinitions!A:P,16,FALSE)</f>
        <v>No</v>
      </c>
      <c r="E92" s="104" t="s">
        <v>1698</v>
      </c>
      <c r="F92" s="104" t="s">
        <v>1698</v>
      </c>
      <c r="G92" s="104" t="s">
        <v>1698</v>
      </c>
      <c r="H92" s="104" t="s">
        <v>1698</v>
      </c>
      <c r="I92" s="104" t="s">
        <v>1698</v>
      </c>
      <c r="J92" s="104" t="s">
        <v>1698</v>
      </c>
      <c r="K92" s="89"/>
    </row>
    <row r="93" spans="1:11" ht="25.5" x14ac:dyDescent="0.25">
      <c r="A93" s="81">
        <f>Fielddefinitions!A93</f>
        <v>3821</v>
      </c>
      <c r="B93" s="81" t="str">
        <f>VLOOKUP(A93,Fielddefinitions!A:B,2,FALSE)</f>
        <v>Maximum Temperature UOM</v>
      </c>
      <c r="C93" s="81" t="str">
        <f>VLOOKUP(A93,Fielddefinitions!A:T,20,FALSE)</f>
        <v>maximumTemperature/@temperatureMeasurementUnitCode</v>
      </c>
      <c r="D93" s="216" t="str">
        <f>VLOOKUP(A93,Fielddefinitions!A:P,16,FALSE)</f>
        <v>No</v>
      </c>
      <c r="E93" s="104" t="s">
        <v>1698</v>
      </c>
      <c r="F93" s="104" t="s">
        <v>1698</v>
      </c>
      <c r="G93" s="104" t="s">
        <v>1698</v>
      </c>
      <c r="H93" s="104" t="s">
        <v>1698</v>
      </c>
      <c r="I93" s="104" t="s">
        <v>1698</v>
      </c>
      <c r="J93" s="104" t="s">
        <v>1698</v>
      </c>
      <c r="K93" s="89"/>
    </row>
    <row r="94" spans="1:11" x14ac:dyDescent="0.25">
      <c r="A94" s="81">
        <f>Fielddefinitions!A94</f>
        <v>3826</v>
      </c>
      <c r="B94" s="81" t="str">
        <f>VLOOKUP(A94,Fielddefinitions!A:B,2,FALSE)</f>
        <v>Minimum Temperature</v>
      </c>
      <c r="C94" s="81" t="str">
        <f>VLOOKUP(A94,Fielddefinitions!A:T,20,FALSE)</f>
        <v>minimumTemperature</v>
      </c>
      <c r="D94" s="216" t="str">
        <f>VLOOKUP(A94,Fielddefinitions!A:P,16,FALSE)</f>
        <v>No</v>
      </c>
      <c r="E94" s="104" t="s">
        <v>1698</v>
      </c>
      <c r="F94" s="104" t="s">
        <v>1698</v>
      </c>
      <c r="G94" s="104" t="s">
        <v>1698</v>
      </c>
      <c r="H94" s="104" t="s">
        <v>1698</v>
      </c>
      <c r="I94" s="104" t="s">
        <v>1698</v>
      </c>
      <c r="J94" s="104" t="s">
        <v>1698</v>
      </c>
      <c r="K94" s="89"/>
    </row>
    <row r="95" spans="1:11" ht="25.5" x14ac:dyDescent="0.25">
      <c r="A95" s="81">
        <f>Fielddefinitions!A95</f>
        <v>3827</v>
      </c>
      <c r="B95" s="81" t="str">
        <f>VLOOKUP(A95,Fielddefinitions!A:B,2,FALSE)</f>
        <v>Minimum Temperature UOM</v>
      </c>
      <c r="C95" s="81" t="str">
        <f>VLOOKUP(A95,Fielddefinitions!A:T,20,FALSE)</f>
        <v>minimumTemperature/@temperatureMeasurementUnitCode</v>
      </c>
      <c r="D95" s="216" t="str">
        <f>VLOOKUP(A95,Fielddefinitions!A:P,16,FALSE)</f>
        <v>No</v>
      </c>
      <c r="E95" s="104" t="s">
        <v>1698</v>
      </c>
      <c r="F95" s="104" t="s">
        <v>1698</v>
      </c>
      <c r="G95" s="104" t="s">
        <v>1698</v>
      </c>
      <c r="H95" s="104" t="s">
        <v>1698</v>
      </c>
      <c r="I95" s="104" t="s">
        <v>1698</v>
      </c>
      <c r="J95" s="104" t="s">
        <v>1698</v>
      </c>
      <c r="K95" s="89"/>
    </row>
    <row r="96" spans="1:11" x14ac:dyDescent="0.25">
      <c r="A96" s="81">
        <f>Fielddefinitions!A96</f>
        <v>6139</v>
      </c>
      <c r="B96" s="81" t="str">
        <f>VLOOKUP(A96,Fielddefinitions!A:B,2,FALSE)</f>
        <v>Maximum Environment Atmospheric Pressure</v>
      </c>
      <c r="C96" s="81" t="str">
        <f>VLOOKUP(A96,Fielddefinitions!A:T,20,FALSE)</f>
        <v>maximumEnvironmentAtmosphericPressure</v>
      </c>
      <c r="D96" s="216" t="str">
        <f>VLOOKUP(A96,Fielddefinitions!A:P,16,FALSE)</f>
        <v>No</v>
      </c>
      <c r="E96" s="104" t="s">
        <v>1698</v>
      </c>
      <c r="F96" s="104" t="s">
        <v>1698</v>
      </c>
      <c r="G96" s="104" t="s">
        <v>1698</v>
      </c>
      <c r="H96" s="104" t="s">
        <v>1698</v>
      </c>
      <c r="I96" s="104" t="s">
        <v>1698</v>
      </c>
      <c r="J96" s="104" t="s">
        <v>1698</v>
      </c>
      <c r="K96" s="89"/>
    </row>
    <row r="97" spans="1:11" ht="25.5" x14ac:dyDescent="0.25">
      <c r="A97" s="81">
        <f>Fielddefinitions!A97</f>
        <v>6140</v>
      </c>
      <c r="B97" s="81" t="str">
        <f>VLOOKUP(A97,Fielddefinitions!A:B,2,FALSE)</f>
        <v>Maximum Environment Atmospheric Pressure UOM</v>
      </c>
      <c r="C97" s="81" t="str">
        <f>VLOOKUP(A97,Fielddefinitions!A:T,20,FALSE)</f>
        <v>maximumEnvironmentAtmosphericPressure/@measurementUnitCode</v>
      </c>
      <c r="D97" s="216" t="str">
        <f>VLOOKUP(A97,Fielddefinitions!A:P,16,FALSE)</f>
        <v>No</v>
      </c>
      <c r="E97" s="104" t="s">
        <v>1698</v>
      </c>
      <c r="F97" s="104" t="s">
        <v>1698</v>
      </c>
      <c r="G97" s="104" t="s">
        <v>1698</v>
      </c>
      <c r="H97" s="104" t="s">
        <v>1698</v>
      </c>
      <c r="I97" s="104" t="s">
        <v>1698</v>
      </c>
      <c r="J97" s="104" t="s">
        <v>1698</v>
      </c>
      <c r="K97" s="89"/>
    </row>
    <row r="98" spans="1:11" x14ac:dyDescent="0.25">
      <c r="A98" s="81">
        <f>Fielddefinitions!A98</f>
        <v>6141</v>
      </c>
      <c r="B98" s="81" t="str">
        <f>VLOOKUP(A98,Fielddefinitions!A:B,2,FALSE)</f>
        <v>Minimum Environment Atmospheric Pressure</v>
      </c>
      <c r="C98" s="81" t="str">
        <f>VLOOKUP(A98,Fielddefinitions!A:T,20,FALSE)</f>
        <v>minimumEnvironmentAtmosphericPressure</v>
      </c>
      <c r="D98" s="216" t="str">
        <f>VLOOKUP(A98,Fielddefinitions!A:P,16,FALSE)</f>
        <v>No</v>
      </c>
      <c r="E98" s="104" t="s">
        <v>1698</v>
      </c>
      <c r="F98" s="104" t="s">
        <v>1698</v>
      </c>
      <c r="G98" s="104" t="s">
        <v>1698</v>
      </c>
      <c r="H98" s="104" t="s">
        <v>1698</v>
      </c>
      <c r="I98" s="104" t="s">
        <v>1698</v>
      </c>
      <c r="J98" s="104" t="s">
        <v>1698</v>
      </c>
      <c r="K98" s="89"/>
    </row>
    <row r="99" spans="1:11" x14ac:dyDescent="0.25">
      <c r="A99" s="81">
        <f>Fielddefinitions!A99</f>
        <v>6142</v>
      </c>
      <c r="B99" s="81" t="str">
        <f>VLOOKUP(A99,Fielddefinitions!A:B,2,FALSE)</f>
        <v>Minimum Environment Atmospheric Pressure UOM</v>
      </c>
      <c r="C99" s="81" t="str">
        <f>VLOOKUP(A99,Fielddefinitions!A:T,20,FALSE)</f>
        <v>minimumEnvironmentAtmosphericPressure</v>
      </c>
      <c r="D99" s="216" t="str">
        <f>VLOOKUP(A99,Fielddefinitions!A:P,16,FALSE)</f>
        <v>No</v>
      </c>
      <c r="E99" s="104" t="s">
        <v>1698</v>
      </c>
      <c r="F99" s="104" t="s">
        <v>1698</v>
      </c>
      <c r="G99" s="104" t="s">
        <v>1698</v>
      </c>
      <c r="H99" s="104" t="s">
        <v>1698</v>
      </c>
      <c r="I99" s="104" t="s">
        <v>1698</v>
      </c>
      <c r="J99" s="104" t="s">
        <v>1698</v>
      </c>
      <c r="K99" s="89"/>
    </row>
    <row r="100" spans="1:11" x14ac:dyDescent="0.25">
      <c r="A100" s="81">
        <f>Fielddefinitions!A100</f>
        <v>3640</v>
      </c>
      <c r="B100" s="81" t="str">
        <f>VLOOKUP(A100,Fielddefinitions!A:B,2,FALSE)</f>
        <v>Humidity Qualifier Code</v>
      </c>
      <c r="C100" s="81" t="str">
        <f>VLOOKUP(A100,Fielddefinitions!A:T,20,FALSE)</f>
        <v>humidityQualifierCode</v>
      </c>
      <c r="D100" s="216" t="str">
        <f>VLOOKUP(A100,Fielddefinitions!A:P,16,FALSE)</f>
        <v>No</v>
      </c>
      <c r="E100" s="104" t="s">
        <v>1698</v>
      </c>
      <c r="F100" s="104" t="s">
        <v>1698</v>
      </c>
      <c r="G100" s="104" t="s">
        <v>1698</v>
      </c>
      <c r="H100" s="104" t="s">
        <v>1698</v>
      </c>
      <c r="I100" s="104" t="s">
        <v>1698</v>
      </c>
      <c r="J100" s="104" t="s">
        <v>1698</v>
      </c>
      <c r="K100" s="89"/>
    </row>
    <row r="101" spans="1:11" x14ac:dyDescent="0.25">
      <c r="A101" s="81">
        <f>Fielddefinitions!A101</f>
        <v>3643</v>
      </c>
      <c r="B101" s="81" t="str">
        <f>VLOOKUP(A101,Fielddefinitions!A:B,2,FALSE)</f>
        <v>Maximum Humidity Percentage</v>
      </c>
      <c r="C101" s="81" t="str">
        <f>VLOOKUP(A101,Fielddefinitions!A:T,20,FALSE)</f>
        <v>maximumHumidityPercentage</v>
      </c>
      <c r="D101" s="216" t="str">
        <f>VLOOKUP(A101,Fielddefinitions!A:P,16,FALSE)</f>
        <v>No</v>
      </c>
      <c r="E101" s="104" t="s">
        <v>1698</v>
      </c>
      <c r="F101" s="104" t="s">
        <v>1698</v>
      </c>
      <c r="G101" s="104" t="s">
        <v>1698</v>
      </c>
      <c r="H101" s="104" t="s">
        <v>1698</v>
      </c>
      <c r="I101" s="104" t="s">
        <v>1698</v>
      </c>
      <c r="J101" s="104" t="s">
        <v>1698</v>
      </c>
      <c r="K101" s="89"/>
    </row>
    <row r="102" spans="1:11" x14ac:dyDescent="0.25">
      <c r="A102" s="81">
        <f>Fielddefinitions!A102</f>
        <v>3644</v>
      </c>
      <c r="B102" s="81" t="str">
        <f>VLOOKUP(A102,Fielddefinitions!A:B,2,FALSE)</f>
        <v>Minimum Humidity Percentage</v>
      </c>
      <c r="C102" s="81" t="str">
        <f>VLOOKUP(A102,Fielddefinitions!A:T,20,FALSE)</f>
        <v>minimumHumidityPercentage</v>
      </c>
      <c r="D102" s="216" t="str">
        <f>VLOOKUP(A102,Fielddefinitions!A:P,16,FALSE)</f>
        <v>No</v>
      </c>
      <c r="E102" s="104" t="s">
        <v>1698</v>
      </c>
      <c r="F102" s="104" t="s">
        <v>1698</v>
      </c>
      <c r="G102" s="104" t="s">
        <v>1698</v>
      </c>
      <c r="H102" s="104" t="s">
        <v>1698</v>
      </c>
      <c r="I102" s="104" t="s">
        <v>1698</v>
      </c>
      <c r="J102" s="104" t="s">
        <v>1698</v>
      </c>
      <c r="K102" s="89"/>
    </row>
    <row r="103" spans="1:11" x14ac:dyDescent="0.25">
      <c r="A103" s="81">
        <f>Fielddefinitions!A103</f>
        <v>789</v>
      </c>
      <c r="B103" s="81" t="str">
        <f>VLOOKUP(A103,Fielddefinitions!A:B,2,FALSE)</f>
        <v>Consumer Storage Instructions</v>
      </c>
      <c r="C103" s="81" t="str">
        <f>VLOOKUP(A103,Fielddefinitions!A:T,20,FALSE)</f>
        <v>consumerStorageInstructions</v>
      </c>
      <c r="D103" s="216" t="str">
        <f>VLOOKUP(A103,Fielddefinitions!A:P,16,FALSE)</f>
        <v>No</v>
      </c>
      <c r="E103" s="104" t="s">
        <v>1698</v>
      </c>
      <c r="F103" s="104" t="s">
        <v>1698</v>
      </c>
      <c r="G103" s="104" t="s">
        <v>1698</v>
      </c>
      <c r="H103" s="104" t="s">
        <v>1698</v>
      </c>
      <c r="I103" s="104" t="s">
        <v>1698</v>
      </c>
      <c r="J103" s="104" t="s">
        <v>1698</v>
      </c>
      <c r="K103" s="89"/>
    </row>
    <row r="104" spans="1:11" x14ac:dyDescent="0.25">
      <c r="A104" s="81">
        <f>Fielddefinitions!A104</f>
        <v>3725</v>
      </c>
      <c r="B104" s="81" t="str">
        <f>VLOOKUP(A104,Fielddefinitions!A:B,2,FALSE)</f>
        <v>Height</v>
      </c>
      <c r="C104" s="81" t="str">
        <f>VLOOKUP(A104,Fielddefinitions!A:T,20,FALSE)</f>
        <v>height</v>
      </c>
      <c r="D104" s="216" t="str">
        <f>VLOOKUP(A104,Fielddefinitions!A:P,16,FALSE)</f>
        <v>No</v>
      </c>
      <c r="E104" s="104" t="s">
        <v>1698</v>
      </c>
      <c r="F104" s="104" t="s">
        <v>1698</v>
      </c>
      <c r="G104" s="104" t="s">
        <v>1698</v>
      </c>
      <c r="H104" s="104" t="s">
        <v>1698</v>
      </c>
      <c r="I104" s="104" t="s">
        <v>1698</v>
      </c>
      <c r="J104" s="104" t="s">
        <v>1698</v>
      </c>
      <c r="K104" s="89"/>
    </row>
    <row r="105" spans="1:11" x14ac:dyDescent="0.25">
      <c r="A105" s="81">
        <f>Fielddefinitions!A105</f>
        <v>3726</v>
      </c>
      <c r="B105" s="81" t="str">
        <f>VLOOKUP(A105,Fielddefinitions!A:B,2,FALSE)</f>
        <v>Height UOM</v>
      </c>
      <c r="C105" s="81" t="str">
        <f>VLOOKUP(A105,Fielddefinitions!A:T,20,FALSE)</f>
        <v>height/@measurementUnitCode</v>
      </c>
      <c r="D105" s="216" t="str">
        <f>VLOOKUP(A105,Fielddefinitions!A:P,16,FALSE)</f>
        <v>No</v>
      </c>
      <c r="E105" s="104" t="s">
        <v>1698</v>
      </c>
      <c r="F105" s="104" t="s">
        <v>1698</v>
      </c>
      <c r="G105" s="104" t="s">
        <v>1698</v>
      </c>
      <c r="H105" s="104" t="s">
        <v>1698</v>
      </c>
      <c r="I105" s="104" t="s">
        <v>1698</v>
      </c>
      <c r="J105" s="104" t="s">
        <v>1698</v>
      </c>
      <c r="K105" s="89"/>
    </row>
    <row r="106" spans="1:11" x14ac:dyDescent="0.25">
      <c r="A106" s="81">
        <f>Fielddefinitions!A106</f>
        <v>3739</v>
      </c>
      <c r="B106" s="81" t="str">
        <f>VLOOKUP(A106,Fielddefinitions!A:B,2,FALSE)</f>
        <v>Width</v>
      </c>
      <c r="C106" s="81" t="str">
        <f>VLOOKUP(A106,Fielddefinitions!A:T,20,FALSE)</f>
        <v>width</v>
      </c>
      <c r="D106" s="216" t="str">
        <f>VLOOKUP(A106,Fielddefinitions!A:P,16,FALSE)</f>
        <v>No</v>
      </c>
      <c r="E106" s="104" t="s">
        <v>1698</v>
      </c>
      <c r="F106" s="104" t="s">
        <v>1698</v>
      </c>
      <c r="G106" s="104" t="s">
        <v>1698</v>
      </c>
      <c r="H106" s="104" t="s">
        <v>1698</v>
      </c>
      <c r="I106" s="104" t="s">
        <v>1698</v>
      </c>
      <c r="J106" s="104" t="s">
        <v>1698</v>
      </c>
      <c r="K106" s="89"/>
    </row>
    <row r="107" spans="1:11" x14ac:dyDescent="0.25">
      <c r="A107" s="81">
        <f>Fielddefinitions!A107</f>
        <v>3740</v>
      </c>
      <c r="B107" s="81" t="str">
        <f>VLOOKUP(A107,Fielddefinitions!A:B,2,FALSE)</f>
        <v>Width UOM</v>
      </c>
      <c r="C107" s="81" t="str">
        <f>VLOOKUP(A107,Fielddefinitions!A:T,20,FALSE)</f>
        <v>width/@measurementUnitCode</v>
      </c>
      <c r="D107" s="216" t="str">
        <f>VLOOKUP(A107,Fielddefinitions!A:P,16,FALSE)</f>
        <v>No</v>
      </c>
      <c r="E107" s="104" t="s">
        <v>1698</v>
      </c>
      <c r="F107" s="104" t="s">
        <v>1698</v>
      </c>
      <c r="G107" s="104" t="s">
        <v>1698</v>
      </c>
      <c r="H107" s="104" t="s">
        <v>1698</v>
      </c>
      <c r="I107" s="104" t="s">
        <v>1698</v>
      </c>
      <c r="J107" s="104" t="s">
        <v>1698</v>
      </c>
      <c r="K107" s="89"/>
    </row>
    <row r="108" spans="1:11" x14ac:dyDescent="0.25">
      <c r="A108" s="81">
        <f>Fielddefinitions!A108</f>
        <v>3721</v>
      </c>
      <c r="B108" s="81" t="str">
        <f>VLOOKUP(A108,Fielddefinitions!A:B,2,FALSE)</f>
        <v>Depth</v>
      </c>
      <c r="C108" s="81" t="str">
        <f>VLOOKUP(A108,Fielddefinitions!A:T,20,FALSE)</f>
        <v>depth</v>
      </c>
      <c r="D108" s="216" t="str">
        <f>VLOOKUP(A108,Fielddefinitions!A:P,16,FALSE)</f>
        <v>No</v>
      </c>
      <c r="E108" s="104" t="s">
        <v>1698</v>
      </c>
      <c r="F108" s="104" t="s">
        <v>1698</v>
      </c>
      <c r="G108" s="104" t="s">
        <v>1698</v>
      </c>
      <c r="H108" s="104" t="s">
        <v>1698</v>
      </c>
      <c r="I108" s="104" t="s">
        <v>1698</v>
      </c>
      <c r="J108" s="104" t="s">
        <v>1698</v>
      </c>
      <c r="K108" s="89"/>
    </row>
    <row r="109" spans="1:11" x14ac:dyDescent="0.25">
      <c r="A109" s="81">
        <f>Fielddefinitions!A109</f>
        <v>3722</v>
      </c>
      <c r="B109" s="81" t="str">
        <f>VLOOKUP(A109,Fielddefinitions!A:B,2,FALSE)</f>
        <v>Depth UOM</v>
      </c>
      <c r="C109" s="81" t="str">
        <f>VLOOKUP(A109,Fielddefinitions!A:T,20,FALSE)</f>
        <v>depth/@measurementUnitCode</v>
      </c>
      <c r="D109" s="216" t="str">
        <f>VLOOKUP(A109,Fielddefinitions!A:P,16,FALSE)</f>
        <v>No</v>
      </c>
      <c r="E109" s="104" t="s">
        <v>1698</v>
      </c>
      <c r="F109" s="104" t="s">
        <v>1698</v>
      </c>
      <c r="G109" s="104" t="s">
        <v>1698</v>
      </c>
      <c r="H109" s="104" t="s">
        <v>1698</v>
      </c>
      <c r="I109" s="104" t="s">
        <v>1698</v>
      </c>
      <c r="J109" s="104" t="s">
        <v>1698</v>
      </c>
      <c r="K109" s="89"/>
    </row>
    <row r="110" spans="1:11" x14ac:dyDescent="0.25">
      <c r="A110" s="81">
        <f>Fielddefinitions!A110</f>
        <v>2308</v>
      </c>
      <c r="B110" s="81" t="str">
        <f>VLOOKUP(A110,Fielddefinitions!A:B,2,FALSE)</f>
        <v>Is Packaging Marked Returnable</v>
      </c>
      <c r="C110" s="81" t="str">
        <f>VLOOKUP(A110,Fielddefinitions!A:T,20,FALSE)</f>
        <v>isPackagingMarkedReturnable</v>
      </c>
      <c r="D110" s="216" t="str">
        <f>VLOOKUP(A110,Fielddefinitions!A:P,16,FALSE)</f>
        <v>No</v>
      </c>
      <c r="E110" s="104" t="s">
        <v>1698</v>
      </c>
      <c r="F110" s="104" t="s">
        <v>1698</v>
      </c>
      <c r="G110" s="104" t="s">
        <v>1698</v>
      </c>
      <c r="H110" s="104" t="s">
        <v>1698</v>
      </c>
      <c r="I110" s="104" t="s">
        <v>1698</v>
      </c>
      <c r="J110" s="104" t="s">
        <v>1698</v>
      </c>
      <c r="K110" s="89"/>
    </row>
    <row r="111" spans="1:11" x14ac:dyDescent="0.25">
      <c r="A111" s="81">
        <f>Fielddefinitions!A111</f>
        <v>3777</v>
      </c>
      <c r="B111" s="81" t="str">
        <f>VLOOKUP(A111,Fielddefinitions!A:B,2,FALSE)</f>
        <v>Gross Weight</v>
      </c>
      <c r="C111" s="81" t="str">
        <f>VLOOKUP(A111,Fielddefinitions!A:T,20,FALSE)</f>
        <v>grossWeight</v>
      </c>
      <c r="D111" s="216" t="str">
        <f>VLOOKUP(A111,Fielddefinitions!A:P,16,FALSE)</f>
        <v>No</v>
      </c>
      <c r="E111" s="104" t="s">
        <v>1698</v>
      </c>
      <c r="F111" s="104" t="s">
        <v>1698</v>
      </c>
      <c r="G111" s="104" t="s">
        <v>1698</v>
      </c>
      <c r="H111" s="104" t="s">
        <v>1698</v>
      </c>
      <c r="I111" s="104" t="s">
        <v>1698</v>
      </c>
      <c r="J111" s="104" t="s">
        <v>1698</v>
      </c>
      <c r="K111" s="89"/>
    </row>
    <row r="112" spans="1:11" x14ac:dyDescent="0.25">
      <c r="A112" s="81">
        <f>Fielddefinitions!A112</f>
        <v>3778</v>
      </c>
      <c r="B112" s="81" t="str">
        <f>VLOOKUP(A112,Fielddefinitions!A:B,2,FALSE)</f>
        <v>Gross Weight UOM</v>
      </c>
      <c r="C112" s="81" t="str">
        <f>VLOOKUP(A112,Fielddefinitions!A:T,20,FALSE)</f>
        <v>grossWeight/@measurementUnitCode</v>
      </c>
      <c r="D112" s="216" t="str">
        <f>VLOOKUP(A112,Fielddefinitions!A:P,16,FALSE)</f>
        <v>No</v>
      </c>
      <c r="E112" s="104" t="s">
        <v>1698</v>
      </c>
      <c r="F112" s="104" t="s">
        <v>1698</v>
      </c>
      <c r="G112" s="104" t="s">
        <v>1698</v>
      </c>
      <c r="H112" s="104" t="s">
        <v>1698</v>
      </c>
      <c r="I112" s="104" t="s">
        <v>1698</v>
      </c>
      <c r="J112" s="104" t="s">
        <v>1698</v>
      </c>
      <c r="K112" s="89"/>
    </row>
    <row r="113" spans="1:11" x14ac:dyDescent="0.25">
      <c r="A113" s="81">
        <f>Fielddefinitions!A113</f>
        <v>3478</v>
      </c>
      <c r="B113" s="81" t="str">
        <f>VLOOKUP(A113,Fielddefinitions!A:B,2,FALSE)</f>
        <v>Data Carrier Family Type Code</v>
      </c>
      <c r="C113" s="81" t="str">
        <f>VLOOKUP(A113,Fielddefinitions!A:T,20,FALSE)</f>
        <v>dataCarrierFamilyTypeCode</v>
      </c>
      <c r="D113" s="216" t="str">
        <f>VLOOKUP(A113,Fielddefinitions!A:P,16,FALSE)</f>
        <v>No</v>
      </c>
      <c r="E113" s="104" t="s">
        <v>1698</v>
      </c>
      <c r="F113" s="104" t="s">
        <v>1698</v>
      </c>
      <c r="G113" s="104" t="s">
        <v>1698</v>
      </c>
      <c r="H113" s="104" t="s">
        <v>1698</v>
      </c>
      <c r="I113" s="104" t="s">
        <v>1698</v>
      </c>
      <c r="J113" s="104" t="s">
        <v>1698</v>
      </c>
      <c r="K113" s="89"/>
    </row>
    <row r="114" spans="1:11" x14ac:dyDescent="0.25">
      <c r="A114" s="81">
        <f>Fielddefinitions!A114</f>
        <v>3480</v>
      </c>
      <c r="B114" s="81" t="str">
        <f>VLOOKUP(A114,Fielddefinitions!A:B,2,FALSE)</f>
        <v>Data Carrier Type Code</v>
      </c>
      <c r="C114" s="81" t="str">
        <f>VLOOKUP(A114,Fielddefinitions!A:T,20,FALSE)</f>
        <v>dataCarrierTypeCode</v>
      </c>
      <c r="D114" s="216" t="str">
        <f>VLOOKUP(A114,Fielddefinitions!A:P,16,FALSE)</f>
        <v>No</v>
      </c>
      <c r="E114" s="104" t="s">
        <v>1698</v>
      </c>
      <c r="F114" s="104" t="s">
        <v>1698</v>
      </c>
      <c r="G114" s="104" t="s">
        <v>1698</v>
      </c>
      <c r="H114" s="104" t="s">
        <v>1698</v>
      </c>
      <c r="I114" s="104" t="s">
        <v>1698</v>
      </c>
      <c r="J114" s="104" t="s">
        <v>1698</v>
      </c>
      <c r="K114" s="89"/>
    </row>
    <row r="115" spans="1:11" ht="25.5" x14ac:dyDescent="0.25">
      <c r="A115" s="81">
        <f>Fielddefinitions!A115</f>
        <v>3704</v>
      </c>
      <c r="B115" s="81" t="str">
        <f>VLOOKUP(A115,Fielddefinitions!A:B,2,FALSE)</f>
        <v>Minimum Trade Item Lifespan From Time Of Production</v>
      </c>
      <c r="C115" s="81" t="str">
        <f>VLOOKUP(A115,Fielddefinitions!A:T,20,FALSE)</f>
        <v>minimumTradeItemLifespanFromTimeOfProduction</v>
      </c>
      <c r="D115" s="216" t="str">
        <f>VLOOKUP(A115,Fielddefinitions!A:P,16,FALSE)</f>
        <v>No</v>
      </c>
      <c r="E115" s="104" t="s">
        <v>1698</v>
      </c>
      <c r="F115" s="104" t="s">
        <v>1698</v>
      </c>
      <c r="G115" s="104" t="s">
        <v>1698</v>
      </c>
      <c r="H115" s="104" t="s">
        <v>1698</v>
      </c>
      <c r="I115" s="104" t="s">
        <v>1698</v>
      </c>
      <c r="J115" s="104" t="s">
        <v>1698</v>
      </c>
      <c r="K115" s="89"/>
    </row>
    <row r="116" spans="1:11" ht="25.5" x14ac:dyDescent="0.25">
      <c r="A116" s="81">
        <f>Fielddefinitions!A116</f>
        <v>3703</v>
      </c>
      <c r="B116" s="81" t="str">
        <f>VLOOKUP(A116,Fielddefinitions!A:B,2,FALSE)</f>
        <v>Minimum Trade Item Lifespan From Time Of Arrival</v>
      </c>
      <c r="C116" s="81" t="str">
        <f>VLOOKUP(A116,Fielddefinitions!A:T,20,FALSE)</f>
        <v>minimumTradeItemLifespanFromTimeOfArrival</v>
      </c>
      <c r="D116" s="216" t="str">
        <f>VLOOKUP(A116,Fielddefinitions!A:P,16,FALSE)</f>
        <v>No</v>
      </c>
      <c r="E116" s="104" t="s">
        <v>1698</v>
      </c>
      <c r="F116" s="104" t="s">
        <v>1698</v>
      </c>
      <c r="G116" s="104" t="s">
        <v>1698</v>
      </c>
      <c r="H116" s="104" t="s">
        <v>1698</v>
      </c>
      <c r="I116" s="104" t="s">
        <v>1698</v>
      </c>
      <c r="J116" s="104" t="s">
        <v>1698</v>
      </c>
      <c r="K116" s="89"/>
    </row>
    <row r="117" spans="1:11" x14ac:dyDescent="0.25">
      <c r="A117" s="81">
        <f>Fielddefinitions!A117</f>
        <v>1580</v>
      </c>
      <c r="B117" s="81" t="str">
        <f>VLOOKUP(A117,Fielddefinitions!A:B,2,FALSE)</f>
        <v>Is Trade Item Implantable</v>
      </c>
      <c r="C117" s="81" t="str">
        <f>VLOOKUP(A117,Fielddefinitions!A:T,20,FALSE)</f>
        <v>isTradeItemImplantable</v>
      </c>
      <c r="D117" s="216" t="str">
        <f>VLOOKUP(A117,Fielddefinitions!A:P,16,FALSE)</f>
        <v>No</v>
      </c>
      <c r="E117" s="104" t="s">
        <v>1698</v>
      </c>
      <c r="F117" s="104" t="s">
        <v>1698</v>
      </c>
      <c r="G117" s="104" t="s">
        <v>1698</v>
      </c>
      <c r="H117" s="104" t="s">
        <v>1698</v>
      </c>
      <c r="I117" s="104" t="s">
        <v>1698</v>
      </c>
      <c r="J117" s="104" t="s">
        <v>1698</v>
      </c>
      <c r="K117" s="89"/>
    </row>
    <row r="118" spans="1:11" x14ac:dyDescent="0.25">
      <c r="A118" s="81">
        <f>Fielddefinitions!A118</f>
        <v>93</v>
      </c>
      <c r="B118" s="81" t="str">
        <f>VLOOKUP(A118,Fielddefinitions!A:B,2,FALSE)</f>
        <v>Name of manufacturer</v>
      </c>
      <c r="C118" s="81" t="str">
        <f>VLOOKUP(A118,Fielddefinitions!A:T,20,FALSE)</f>
        <v>partyName</v>
      </c>
      <c r="D118" s="216" t="str">
        <f>VLOOKUP(A118,Fielddefinitions!A:P,16,FALSE)</f>
        <v>No</v>
      </c>
      <c r="E118" s="104" t="s">
        <v>1698</v>
      </c>
      <c r="F118" s="104" t="s">
        <v>1698</v>
      </c>
      <c r="G118" s="104" t="s">
        <v>1698</v>
      </c>
      <c r="H118" s="104" t="s">
        <v>1698</v>
      </c>
      <c r="I118" s="104" t="s">
        <v>1698</v>
      </c>
      <c r="J118" s="104" t="s">
        <v>1698</v>
      </c>
      <c r="K118" s="89"/>
    </row>
    <row r="119" spans="1:11" x14ac:dyDescent="0.25">
      <c r="A119" s="81">
        <f>Fielddefinitions!A119</f>
        <v>91</v>
      </c>
      <c r="B119" s="81" t="str">
        <f>VLOOKUP(A119,Fielddefinitions!A:B,2,FALSE)</f>
        <v>Manufacturer (GLN)</v>
      </c>
      <c r="C119" s="81" t="str">
        <f>VLOOKUP(A119,Fielddefinitions!A:T,20,FALSE)</f>
        <v>gln</v>
      </c>
      <c r="D119" s="216" t="str">
        <f>VLOOKUP(A119,Fielddefinitions!A:P,16,FALSE)</f>
        <v>No</v>
      </c>
      <c r="E119" s="104" t="s">
        <v>1698</v>
      </c>
      <c r="F119" s="104" t="s">
        <v>1698</v>
      </c>
      <c r="G119" s="104" t="s">
        <v>1698</v>
      </c>
      <c r="H119" s="104" t="s">
        <v>1698</v>
      </c>
      <c r="I119" s="104" t="s">
        <v>1698</v>
      </c>
      <c r="J119" s="104" t="s">
        <v>1698</v>
      </c>
      <c r="K119" s="89"/>
    </row>
    <row r="120" spans="1:11" x14ac:dyDescent="0.25">
      <c r="A120" s="81">
        <f>Fielddefinitions!A120</f>
        <v>1709</v>
      </c>
      <c r="B120" s="81" t="str">
        <f>VLOOKUP(A120,Fielddefinitions!A:B,2,FALSE)</f>
        <v>Nutritional Claim Nutrient Element Code</v>
      </c>
      <c r="C120" s="81" t="str">
        <f>VLOOKUP(A120,Fielddefinitions!A:T,20,FALSE)</f>
        <v>nutritionalClaimNutrientElementCode</v>
      </c>
      <c r="D120" s="216" t="str">
        <f>VLOOKUP(A120,Fielddefinitions!A:P,16,FALSE)</f>
        <v>No</v>
      </c>
      <c r="E120" s="104" t="s">
        <v>1698</v>
      </c>
      <c r="F120" s="104" t="s">
        <v>1698</v>
      </c>
      <c r="G120" s="104" t="s">
        <v>1698</v>
      </c>
      <c r="H120" s="104" t="s">
        <v>1698</v>
      </c>
      <c r="I120" s="104" t="s">
        <v>1698</v>
      </c>
      <c r="J120" s="104" t="s">
        <v>1698</v>
      </c>
      <c r="K120" s="89"/>
    </row>
    <row r="121" spans="1:11" x14ac:dyDescent="0.25">
      <c r="A121" s="81">
        <f>Fielddefinitions!A121</f>
        <v>1710</v>
      </c>
      <c r="B121" s="81" t="str">
        <f>VLOOKUP(A121,Fielddefinitions!A:B,2,FALSE)</f>
        <v>Nutritional Claim Type Code</v>
      </c>
      <c r="C121" s="81" t="str">
        <f>VLOOKUP(A121,Fielddefinitions!A:T,20,FALSE)</f>
        <v>nutritionalClaimTypeCode</v>
      </c>
      <c r="D121" s="216" t="str">
        <f>VLOOKUP(A121,Fielddefinitions!A:P,16,FALSE)</f>
        <v>No</v>
      </c>
      <c r="E121" s="104" t="s">
        <v>1698</v>
      </c>
      <c r="F121" s="104" t="s">
        <v>1698</v>
      </c>
      <c r="G121" s="104" t="s">
        <v>1698</v>
      </c>
      <c r="H121" s="104" t="s">
        <v>1698</v>
      </c>
      <c r="I121" s="104" t="s">
        <v>1698</v>
      </c>
      <c r="J121" s="104" t="s">
        <v>1698</v>
      </c>
      <c r="K121" s="89"/>
    </row>
    <row r="122" spans="1:11" x14ac:dyDescent="0.25">
      <c r="A122" s="81" t="str">
        <f>Fielddefinitions!A122</f>
        <v>1514</v>
      </c>
      <c r="B122" s="81" t="str">
        <f>VLOOKUP(A122,Fielddefinitions!A:B,2,FALSE)</f>
        <v>Trade Item Feature Code Reference</v>
      </c>
      <c r="C122" s="81" t="str">
        <f>VLOOKUP(A122,Fielddefinitions!A:T,20,FALSE)</f>
        <v>tradeItemFeatureCodeReference</v>
      </c>
      <c r="D122" s="216" t="str">
        <f>VLOOKUP(A122,Fielddefinitions!A:P,16,FALSE)</f>
        <v>No</v>
      </c>
      <c r="E122" s="104" t="s">
        <v>1698</v>
      </c>
      <c r="F122" s="104" t="s">
        <v>1698</v>
      </c>
      <c r="G122" s="104" t="s">
        <v>1698</v>
      </c>
      <c r="H122" s="104" t="s">
        <v>1698</v>
      </c>
      <c r="I122" s="104" t="s">
        <v>1698</v>
      </c>
      <c r="J122" s="104" t="s">
        <v>1698</v>
      </c>
      <c r="K122" s="89"/>
    </row>
    <row r="123" spans="1:11" x14ac:dyDescent="0.25">
      <c r="A123" s="81">
        <f>Fielddefinitions!A123</f>
        <v>2999</v>
      </c>
      <c r="B123" s="81" t="str">
        <f>VLOOKUP(A123,Fielddefinitions!A:B,2,FALSE)</f>
        <v>Referenced File Type Code</v>
      </c>
      <c r="C123" s="81" t="str">
        <f>VLOOKUP(A123,Fielddefinitions!A:T,20,FALSE)</f>
        <v>referencedFileTypeCode</v>
      </c>
      <c r="D123" s="216" t="str">
        <f>VLOOKUP(A123,Fielddefinitions!A:P,16,FALSE)</f>
        <v>No</v>
      </c>
      <c r="E123" s="104" t="s">
        <v>1698</v>
      </c>
      <c r="F123" s="104" t="s">
        <v>1698</v>
      </c>
      <c r="G123" s="104" t="s">
        <v>1698</v>
      </c>
      <c r="H123" s="104" t="s">
        <v>1698</v>
      </c>
      <c r="I123" s="104" t="s">
        <v>1698</v>
      </c>
      <c r="J123" s="104" t="s">
        <v>1698</v>
      </c>
      <c r="K123" s="89"/>
    </row>
    <row r="124" spans="1:11" x14ac:dyDescent="0.25">
      <c r="A124" s="81">
        <f>Fielddefinitions!A124</f>
        <v>3000</v>
      </c>
      <c r="B124" s="81" t="str">
        <f>VLOOKUP(A124,Fielddefinitions!A:B,2,FALSE)</f>
        <v>Uniform Resource Identifier</v>
      </c>
      <c r="C124" s="81" t="str">
        <f>VLOOKUP(A124,Fielddefinitions!A:T,20,FALSE)</f>
        <v>uniformResourceIdentifier</v>
      </c>
      <c r="D124" s="216" t="str">
        <f>VLOOKUP(A124,Fielddefinitions!A:P,16,FALSE)</f>
        <v>No</v>
      </c>
      <c r="E124" s="104" t="s">
        <v>1698</v>
      </c>
      <c r="F124" s="104" t="s">
        <v>1698</v>
      </c>
      <c r="G124" s="104" t="s">
        <v>1698</v>
      </c>
      <c r="H124" s="104" t="s">
        <v>1698</v>
      </c>
      <c r="I124" s="104" t="s">
        <v>1698</v>
      </c>
      <c r="J124" s="104" t="s">
        <v>1698</v>
      </c>
      <c r="K124" s="89"/>
    </row>
    <row r="125" spans="1:11" ht="25.5" x14ac:dyDescent="0.25">
      <c r="A125" s="81">
        <f>Fielddefinitions!A125</f>
        <v>2995</v>
      </c>
      <c r="B125" s="81" t="str">
        <f>VLOOKUP(A125,Fielddefinitions!A:B,2,FALSE)</f>
        <v>File Name</v>
      </c>
      <c r="C125" s="81" t="str">
        <f>VLOOKUP(A125,Fielddefinitions!A:T,20,FALSE)</f>
        <v xml:space="preserve">fileName
</v>
      </c>
      <c r="D125" s="216" t="str">
        <f>VLOOKUP(A125,Fielddefinitions!A:P,16,FALSE)</f>
        <v>No</v>
      </c>
      <c r="E125" s="104" t="s">
        <v>1698</v>
      </c>
      <c r="F125" s="104" t="s">
        <v>1698</v>
      </c>
      <c r="G125" s="104" t="s">
        <v>1698</v>
      </c>
      <c r="H125" s="104" t="s">
        <v>1698</v>
      </c>
      <c r="I125" s="104" t="s">
        <v>1698</v>
      </c>
      <c r="J125" s="104" t="s">
        <v>1698</v>
      </c>
      <c r="K125" s="89"/>
    </row>
    <row r="126" spans="1:11" x14ac:dyDescent="0.25">
      <c r="A126" s="81">
        <f>Fielddefinitions!A126</f>
        <v>2993</v>
      </c>
      <c r="B126" s="81" t="str">
        <f>VLOOKUP(A126,Fielddefinitions!A:B,2,FALSE)</f>
        <v>File Format Name</v>
      </c>
      <c r="C126" s="81" t="str">
        <f>VLOOKUP(A126,Fielddefinitions!A:T,20,FALSE)</f>
        <v>fileFormatName</v>
      </c>
      <c r="D126" s="216" t="str">
        <f>VLOOKUP(A126,Fielddefinitions!A:P,16,FALSE)</f>
        <v>No</v>
      </c>
      <c r="E126" s="104" t="s">
        <v>1698</v>
      </c>
      <c r="F126" s="104" t="s">
        <v>1698</v>
      </c>
      <c r="G126" s="104" t="s">
        <v>1698</v>
      </c>
      <c r="H126" s="104" t="s">
        <v>1698</v>
      </c>
      <c r="I126" s="104" t="s">
        <v>1698</v>
      </c>
      <c r="J126" s="104" t="s">
        <v>1698</v>
      </c>
      <c r="K126" s="89"/>
    </row>
    <row r="127" spans="1:11" x14ac:dyDescent="0.25">
      <c r="A127" s="81">
        <f>Fielddefinitions!A127</f>
        <v>2990</v>
      </c>
      <c r="B127" s="81" t="str">
        <f>VLOOKUP(A127,Fielddefinitions!A:B,2,FALSE)</f>
        <v>File Effective Start Date Time</v>
      </c>
      <c r="C127" s="81" t="str">
        <f>VLOOKUP(A127,Fielddefinitions!A:T,20,FALSE)</f>
        <v>fileEffectiveStartDateTime</v>
      </c>
      <c r="D127" s="216" t="str">
        <f>VLOOKUP(A127,Fielddefinitions!A:P,16,FALSE)</f>
        <v>No</v>
      </c>
      <c r="E127" s="104" t="s">
        <v>1698</v>
      </c>
      <c r="F127" s="104" t="s">
        <v>1698</v>
      </c>
      <c r="G127" s="104" t="s">
        <v>1698</v>
      </c>
      <c r="H127" s="104" t="s">
        <v>1698</v>
      </c>
      <c r="I127" s="104" t="s">
        <v>1698</v>
      </c>
      <c r="J127" s="104" t="s">
        <v>1698</v>
      </c>
      <c r="K127" s="89"/>
    </row>
    <row r="128" spans="1:11" x14ac:dyDescent="0.25">
      <c r="A128" s="81">
        <f>Fielddefinitions!A128</f>
        <v>2989</v>
      </c>
      <c r="B128" s="81" t="str">
        <f>VLOOKUP(A128,Fielddefinitions!A:B,2,FALSE)</f>
        <v>File Effective End Date Time</v>
      </c>
      <c r="C128" s="81" t="str">
        <f>VLOOKUP(A128,Fielddefinitions!A:T,20,FALSE)</f>
        <v>fileEffectiveEndDateTime</v>
      </c>
      <c r="D128" s="216" t="str">
        <f>VLOOKUP(A128,Fielddefinitions!A:P,16,FALSE)</f>
        <v>No</v>
      </c>
      <c r="E128" s="104" t="s">
        <v>1698</v>
      </c>
      <c r="F128" s="104" t="s">
        <v>1698</v>
      </c>
      <c r="G128" s="104" t="s">
        <v>1698</v>
      </c>
      <c r="H128" s="104" t="s">
        <v>1698</v>
      </c>
      <c r="I128" s="104" t="s">
        <v>1698</v>
      </c>
      <c r="J128" s="104" t="s">
        <v>1698</v>
      </c>
      <c r="K128" s="89"/>
    </row>
    <row r="129" spans="1:11" x14ac:dyDescent="0.25">
      <c r="A129" s="81">
        <f>Fielddefinitions!A129</f>
        <v>3012</v>
      </c>
      <c r="B129" s="81" t="str">
        <f>VLOOKUP(A129,Fielddefinitions!A:B,2,FALSE)</f>
        <v>File Aspect Ratio</v>
      </c>
      <c r="C129" s="81" t="str">
        <f>VLOOKUP(A129,Fielddefinitions!A:T,20,FALSE)</f>
        <v>fileAspectRatio</v>
      </c>
      <c r="D129" s="216" t="str">
        <f>VLOOKUP(A129,Fielddefinitions!A:P,16,FALSE)</f>
        <v>No</v>
      </c>
      <c r="E129" s="104" t="s">
        <v>1698</v>
      </c>
      <c r="F129" s="104" t="s">
        <v>1698</v>
      </c>
      <c r="G129" s="104" t="s">
        <v>1698</v>
      </c>
      <c r="H129" s="104" t="s">
        <v>1698</v>
      </c>
      <c r="I129" s="104" t="s">
        <v>1698</v>
      </c>
      <c r="J129" s="104" t="s">
        <v>1698</v>
      </c>
      <c r="K129" s="89"/>
    </row>
    <row r="130" spans="1:11" x14ac:dyDescent="0.25">
      <c r="A130" s="81">
        <f>Fielddefinitions!A130</f>
        <v>3017</v>
      </c>
      <c r="B130" s="81" t="str">
        <f>VLOOKUP(A130,Fielddefinitions!A:B,2,FALSE)</f>
        <v>File Colour Scheme Code</v>
      </c>
      <c r="C130" s="81" t="str">
        <f>VLOOKUP(A130,Fielddefinitions!A:T,20,FALSE)</f>
        <v>fileColourSchemeCode</v>
      </c>
      <c r="D130" s="216" t="str">
        <f>VLOOKUP(A130,Fielddefinitions!A:P,16,FALSE)</f>
        <v>No</v>
      </c>
      <c r="E130" s="104" t="s">
        <v>1698</v>
      </c>
      <c r="F130" s="104" t="s">
        <v>1698</v>
      </c>
      <c r="G130" s="104" t="s">
        <v>1698</v>
      </c>
      <c r="H130" s="104" t="s">
        <v>1698</v>
      </c>
      <c r="I130" s="104" t="s">
        <v>1698</v>
      </c>
      <c r="J130" s="104" t="s">
        <v>1698</v>
      </c>
      <c r="K130" s="89"/>
    </row>
    <row r="131" spans="1:11" x14ac:dyDescent="0.25">
      <c r="A131" s="81">
        <f>Fielddefinitions!A131</f>
        <v>3021</v>
      </c>
      <c r="B131" s="81" t="str">
        <f>VLOOKUP(A131,Fielddefinitions!A:B,2,FALSE)</f>
        <v>File Pixel Height</v>
      </c>
      <c r="C131" s="81" t="str">
        <f>VLOOKUP(A131,Fielddefinitions!A:T,20,FALSE)</f>
        <v>filePixelHeight</v>
      </c>
      <c r="D131" s="216" t="str">
        <f>VLOOKUP(A131,Fielddefinitions!A:P,16,FALSE)</f>
        <v>No</v>
      </c>
      <c r="E131" s="104" t="s">
        <v>1698</v>
      </c>
      <c r="F131" s="104" t="s">
        <v>1698</v>
      </c>
      <c r="G131" s="104" t="s">
        <v>1698</v>
      </c>
      <c r="H131" s="104" t="s">
        <v>1698</v>
      </c>
      <c r="I131" s="104" t="s">
        <v>1698</v>
      </c>
      <c r="J131" s="104" t="s">
        <v>1698</v>
      </c>
      <c r="K131" s="89"/>
    </row>
    <row r="132" spans="1:11" x14ac:dyDescent="0.25">
      <c r="A132" s="81">
        <f>Fielddefinitions!A132</f>
        <v>3022</v>
      </c>
      <c r="B132" s="81" t="str">
        <f>VLOOKUP(A132,Fielddefinitions!A:B,2,FALSE)</f>
        <v>File Pixel Width</v>
      </c>
      <c r="C132" s="81" t="str">
        <f>VLOOKUP(A132,Fielddefinitions!A:T,20,FALSE)</f>
        <v>filePixelWidth</v>
      </c>
      <c r="D132" s="216" t="str">
        <f>VLOOKUP(A132,Fielddefinitions!A:P,16,FALSE)</f>
        <v>No</v>
      </c>
      <c r="E132" s="104" t="s">
        <v>1698</v>
      </c>
      <c r="F132" s="104" t="s">
        <v>1698</v>
      </c>
      <c r="G132" s="104" t="s">
        <v>1698</v>
      </c>
      <c r="H132" s="104" t="s">
        <v>1698</v>
      </c>
      <c r="I132" s="104" t="s">
        <v>1698</v>
      </c>
      <c r="J132" s="104" t="s">
        <v>1698</v>
      </c>
      <c r="K132" s="89"/>
    </row>
    <row r="133" spans="1:11" x14ac:dyDescent="0.25">
      <c r="A133" s="81">
        <f>Fielddefinitions!A133</f>
        <v>3028</v>
      </c>
      <c r="B133" s="81" t="str">
        <f>VLOOKUP(A133,Fielddefinitions!A:B,2,FALSE)</f>
        <v>File Resolution Description</v>
      </c>
      <c r="C133" s="81" t="str">
        <f>VLOOKUP(A133,Fielddefinitions!A:T,20,FALSE)</f>
        <v>fileResolutionDescription</v>
      </c>
      <c r="D133" s="216" t="str">
        <f>VLOOKUP(A133,Fielddefinitions!A:P,16,FALSE)</f>
        <v>No</v>
      </c>
      <c r="E133" s="104" t="s">
        <v>1698</v>
      </c>
      <c r="F133" s="104" t="s">
        <v>1698</v>
      </c>
      <c r="G133" s="104" t="s">
        <v>1698</v>
      </c>
      <c r="H133" s="104" t="s">
        <v>1698</v>
      </c>
      <c r="I133" s="104" t="s">
        <v>1698</v>
      </c>
      <c r="J133" s="104" t="s">
        <v>1698</v>
      </c>
      <c r="K133" s="89"/>
    </row>
    <row r="134" spans="1:11" x14ac:dyDescent="0.25">
      <c r="A134" s="81">
        <f>Fielddefinitions!A134</f>
        <v>3029</v>
      </c>
      <c r="B134" s="81" t="str">
        <f>VLOOKUP(A134,Fielddefinitions!A:B,2,FALSE)</f>
        <v>File Resolution Description - Language Code</v>
      </c>
      <c r="C134" s="81" t="str">
        <f>VLOOKUP(A134,Fielddefinitions!A:T,20,FALSE)</f>
        <v>fileResolutionDescription/@languageCode</v>
      </c>
      <c r="D134" s="216" t="str">
        <f>VLOOKUP(A134,Fielddefinitions!A:P,16,FALSE)</f>
        <v>No</v>
      </c>
      <c r="E134" s="104" t="s">
        <v>1698</v>
      </c>
      <c r="F134" s="104" t="s">
        <v>1698</v>
      </c>
      <c r="G134" s="104" t="s">
        <v>1698</v>
      </c>
      <c r="H134" s="104" t="s">
        <v>1698</v>
      </c>
      <c r="I134" s="104" t="s">
        <v>1698</v>
      </c>
      <c r="J134" s="104" t="s">
        <v>1698</v>
      </c>
      <c r="K134" s="89"/>
    </row>
    <row r="135" spans="1:11" x14ac:dyDescent="0.25">
      <c r="A135" s="81">
        <f>Fielddefinitions!A135</f>
        <v>3031</v>
      </c>
      <c r="B135" s="81" t="str">
        <f>VLOOKUP(A135,Fielddefinitions!A:B,2,FALSE)</f>
        <v>File Size</v>
      </c>
      <c r="C135" s="81" t="str">
        <f>VLOOKUP(A135,Fielddefinitions!A:T,20,FALSE)</f>
        <v>fileSize</v>
      </c>
      <c r="D135" s="216" t="str">
        <f>VLOOKUP(A135,Fielddefinitions!A:P,16,FALSE)</f>
        <v>No</v>
      </c>
      <c r="E135" s="104" t="s">
        <v>1698</v>
      </c>
      <c r="F135" s="104" t="s">
        <v>1698</v>
      </c>
      <c r="G135" s="104" t="s">
        <v>1698</v>
      </c>
      <c r="H135" s="104" t="s">
        <v>1698</v>
      </c>
      <c r="I135" s="104" t="s">
        <v>1698</v>
      </c>
      <c r="J135" s="104" t="s">
        <v>1698</v>
      </c>
      <c r="K135" s="89"/>
    </row>
    <row r="136" spans="1:11" ht="15.75" customHeight="1" x14ac:dyDescent="0.25">
      <c r="A136" s="81">
        <f>Fielddefinitions!A136</f>
        <v>3032</v>
      </c>
      <c r="B136" s="81" t="str">
        <f>VLOOKUP(A136,Fielddefinitions!A:B,2,FALSE)</f>
        <v>File Size UOM</v>
      </c>
      <c r="C136" s="81" t="str">
        <f>VLOOKUP(A136,Fielddefinitions!A:T,20,FALSE)</f>
        <v>fileSize/@measurementUnitCode</v>
      </c>
      <c r="D136" s="216" t="str">
        <f>VLOOKUP(A136,Fielddefinitions!A:P,16,FALSE)</f>
        <v>No</v>
      </c>
      <c r="E136" s="104" t="s">
        <v>1698</v>
      </c>
      <c r="F136" s="104" t="s">
        <v>1698</v>
      </c>
      <c r="G136" s="104" t="s">
        <v>1698</v>
      </c>
      <c r="H136" s="104" t="s">
        <v>1698</v>
      </c>
      <c r="I136" s="104" t="s">
        <v>1698</v>
      </c>
      <c r="J136" s="104" t="s">
        <v>1698</v>
      </c>
      <c r="K136" s="89"/>
    </row>
    <row r="137" spans="1:11" x14ac:dyDescent="0.25">
      <c r="A137" s="81" t="str">
        <f>Fielddefinitions!A137</f>
        <v>AVP - 2</v>
      </c>
      <c r="B137" s="81" t="str">
        <f>VLOOKUP(A137,Fielddefinitions!A:B,2,FALSE)</f>
        <v>Qualification Date Time</v>
      </c>
      <c r="C137" s="81">
        <f>VLOOKUP(A137,Fielddefinitions!A:T,20,FALSE)</f>
        <v>0</v>
      </c>
      <c r="D137" s="216" t="str">
        <f>VLOOKUP(A137,Fielddefinitions!A:P,16,FALSE)</f>
        <v>No</v>
      </c>
      <c r="E137" s="104" t="s">
        <v>1698</v>
      </c>
      <c r="F137" s="104" t="s">
        <v>1698</v>
      </c>
      <c r="G137" s="104" t="s">
        <v>1698</v>
      </c>
      <c r="H137" s="104" t="s">
        <v>1698</v>
      </c>
      <c r="I137" s="104" t="s">
        <v>1698</v>
      </c>
      <c r="J137" s="104" t="s">
        <v>1698</v>
      </c>
      <c r="K137" s="89"/>
    </row>
    <row r="138" spans="1:11" x14ac:dyDescent="0.25">
      <c r="A138" s="81">
        <f>Fielddefinitions!A138</f>
        <v>665</v>
      </c>
      <c r="B138" s="81" t="str">
        <f>VLOOKUP(A138,Fielddefinitions!A:B,2,FALSE)</f>
        <v>Certification Agency</v>
      </c>
      <c r="C138" s="81" t="str">
        <f>VLOOKUP(A138,Fielddefinitions!A:T,20,FALSE)</f>
        <v>certificationAgency</v>
      </c>
      <c r="D138" s="216" t="str">
        <f>VLOOKUP(A138,Fielddefinitions!A:P,16,FALSE)</f>
        <v>No</v>
      </c>
      <c r="E138" s="104" t="s">
        <v>1698</v>
      </c>
      <c r="F138" s="104" t="s">
        <v>1698</v>
      </c>
      <c r="G138" s="104" t="s">
        <v>1698</v>
      </c>
      <c r="H138" s="104" t="s">
        <v>1698</v>
      </c>
      <c r="I138" s="104" t="s">
        <v>1698</v>
      </c>
      <c r="J138" s="104" t="s">
        <v>1698</v>
      </c>
      <c r="K138" s="89"/>
    </row>
    <row r="139" spans="1:11" x14ac:dyDescent="0.25">
      <c r="A139" s="81">
        <f>Fielddefinitions!A139</f>
        <v>667</v>
      </c>
      <c r="B139" s="81" t="str">
        <f>VLOOKUP(A139,Fielddefinitions!A:B,2,FALSE)</f>
        <v>Certification Standard</v>
      </c>
      <c r="C139" s="81" t="str">
        <f>VLOOKUP(A139,Fielddefinitions!A:T,20,FALSE)</f>
        <v>certificationStandard</v>
      </c>
      <c r="D139" s="216" t="str">
        <f>VLOOKUP(A139,Fielddefinitions!A:P,16,FALSE)</f>
        <v>No</v>
      </c>
      <c r="E139" s="104" t="s">
        <v>1698</v>
      </c>
      <c r="F139" s="104" t="s">
        <v>1698</v>
      </c>
      <c r="G139" s="104" t="s">
        <v>1698</v>
      </c>
      <c r="H139" s="104" t="s">
        <v>1698</v>
      </c>
      <c r="I139" s="104" t="s">
        <v>1698</v>
      </c>
      <c r="J139" s="104" t="s">
        <v>1698</v>
      </c>
      <c r="K139" s="89"/>
    </row>
    <row r="140" spans="1:11" x14ac:dyDescent="0.25">
      <c r="A140" s="81">
        <f>Fielddefinitions!A140</f>
        <v>685</v>
      </c>
      <c r="B140" s="81" t="str">
        <f>VLOOKUP(A140,Fielddefinitions!A:B,2,FALSE)</f>
        <v>Certification Value</v>
      </c>
      <c r="C140" s="81" t="str">
        <f>VLOOKUP(A140,Fielddefinitions!A:T,20,FALSE)</f>
        <v>certificationValue</v>
      </c>
      <c r="D140" s="216" t="str">
        <f>VLOOKUP(A140,Fielddefinitions!A:P,16,FALSE)</f>
        <v>No</v>
      </c>
      <c r="E140" s="104" t="s">
        <v>1698</v>
      </c>
      <c r="F140" s="104" t="s">
        <v>1698</v>
      </c>
      <c r="G140" s="104" t="s">
        <v>1698</v>
      </c>
      <c r="H140" s="104" t="s">
        <v>1698</v>
      </c>
      <c r="I140" s="104" t="s">
        <v>1698</v>
      </c>
      <c r="J140" s="104" t="s">
        <v>1698</v>
      </c>
      <c r="K140" s="89"/>
    </row>
    <row r="141" spans="1:11" x14ac:dyDescent="0.25">
      <c r="A141" s="81">
        <f>Fielddefinitions!A141</f>
        <v>684</v>
      </c>
      <c r="B141" s="81" t="str">
        <f>VLOOKUP(A141,Fielddefinitions!A:B,2,FALSE)</f>
        <v>Certification Identification</v>
      </c>
      <c r="C141" s="81" t="str">
        <f>VLOOKUP(A141,Fielddefinitions!A:T,20,FALSE)</f>
        <v>certificationIdentification</v>
      </c>
      <c r="D141" s="216" t="str">
        <f>VLOOKUP(A141,Fielddefinitions!A:P,16,FALSE)</f>
        <v>No</v>
      </c>
      <c r="E141" s="104" t="s">
        <v>1698</v>
      </c>
      <c r="F141" s="104" t="s">
        <v>1698</v>
      </c>
      <c r="G141" s="104" t="s">
        <v>1698</v>
      </c>
      <c r="H141" s="104" t="s">
        <v>1698</v>
      </c>
      <c r="I141" s="104" t="s">
        <v>1698</v>
      </c>
      <c r="J141" s="104" t="s">
        <v>1698</v>
      </c>
      <c r="K141" s="89"/>
    </row>
    <row r="142" spans="1:11" x14ac:dyDescent="0.25">
      <c r="A142" s="81">
        <f>Fielddefinitions!A142</f>
        <v>682</v>
      </c>
      <c r="B142" s="81" t="str">
        <f>VLOOKUP(A142,Fielddefinitions!A:B,2,FALSE)</f>
        <v>Certification Effective End Date Time</v>
      </c>
      <c r="C142" s="81" t="str">
        <f>VLOOKUP(A142,Fielddefinitions!A:T,20,FALSE)</f>
        <v>certificationEffectiveEndDateTime</v>
      </c>
      <c r="D142" s="216" t="str">
        <f>VLOOKUP(A142,Fielddefinitions!A:P,16,FALSE)</f>
        <v>No</v>
      </c>
      <c r="E142" s="104" t="s">
        <v>1698</v>
      </c>
      <c r="F142" s="104" t="s">
        <v>1698</v>
      </c>
      <c r="G142" s="104" t="s">
        <v>1698</v>
      </c>
      <c r="H142" s="104" t="s">
        <v>1698</v>
      </c>
      <c r="I142" s="104" t="s">
        <v>1698</v>
      </c>
      <c r="J142" s="104" t="s">
        <v>1698</v>
      </c>
      <c r="K142" s="89"/>
    </row>
    <row r="143" spans="1:11" ht="25.5" x14ac:dyDescent="0.25">
      <c r="A143" s="81">
        <f>Fielddefinitions!A143</f>
        <v>668</v>
      </c>
      <c r="B143" s="81" t="str">
        <f>VLOOKUP(A143,Fielddefinitions!A:B,2,FALSE)</f>
        <v>Additional Certification Organisation Identifier</v>
      </c>
      <c r="C143" s="81" t="str">
        <f>VLOOKUP(A143,Fielddefinitions!A:T,20,FALSE)</f>
        <v>additionalCertificationOrganisationIdentifier</v>
      </c>
      <c r="D143" s="216" t="str">
        <f>VLOOKUP(A143,Fielddefinitions!A:P,16,FALSE)</f>
        <v>No</v>
      </c>
      <c r="E143" s="104" t="s">
        <v>1698</v>
      </c>
      <c r="F143" s="104" t="s">
        <v>1698</v>
      </c>
      <c r="G143" s="104" t="s">
        <v>1698</v>
      </c>
      <c r="H143" s="104" t="s">
        <v>1698</v>
      </c>
      <c r="I143" s="104" t="s">
        <v>1698</v>
      </c>
      <c r="J143" s="104" t="s">
        <v>1698</v>
      </c>
      <c r="K143" s="89"/>
    </row>
    <row r="144" spans="1:11" x14ac:dyDescent="0.25">
      <c r="A144" s="81">
        <f>Fielddefinitions!A144</f>
        <v>3506</v>
      </c>
      <c r="B144" s="81" t="str">
        <f>VLOOKUP(A144,Fielddefinitions!A:B,2,FALSE)</f>
        <v>Description Short</v>
      </c>
      <c r="C144" s="81" t="str">
        <f>VLOOKUP(A144,Fielddefinitions!A:T,20,FALSE)</f>
        <v>descriptionShort</v>
      </c>
      <c r="D144" s="216" t="str">
        <f>VLOOKUP(A144,Fielddefinitions!A:P,16,FALSE)</f>
        <v>No</v>
      </c>
      <c r="E144" s="104" t="s">
        <v>1698</v>
      </c>
      <c r="F144" s="104" t="s">
        <v>1698</v>
      </c>
      <c r="G144" s="104" t="s">
        <v>1698</v>
      </c>
      <c r="H144" s="104" t="s">
        <v>1698</v>
      </c>
      <c r="I144" s="104" t="s">
        <v>1698</v>
      </c>
      <c r="J144" s="104" t="s">
        <v>1698</v>
      </c>
      <c r="K144" s="89"/>
    </row>
    <row r="145" spans="1:11" x14ac:dyDescent="0.25">
      <c r="A145" s="81">
        <f>Fielddefinitions!A145</f>
        <v>3507</v>
      </c>
      <c r="B145" s="81" t="str">
        <f>VLOOKUP(A145,Fielddefinitions!A:B,2,FALSE)</f>
        <v>Description Short Language Code</v>
      </c>
      <c r="C145" s="81" t="str">
        <f>VLOOKUP(A145,Fielddefinitions!A:T,20,FALSE)</f>
        <v>descriptionShort/@languageCode</v>
      </c>
      <c r="D145" s="216" t="str">
        <f>VLOOKUP(A145,Fielddefinitions!A:P,16,FALSE)</f>
        <v>No</v>
      </c>
      <c r="E145" s="104" t="s">
        <v>1698</v>
      </c>
      <c r="F145" s="104" t="s">
        <v>1698</v>
      </c>
      <c r="G145" s="104" t="s">
        <v>1698</v>
      </c>
      <c r="H145" s="104" t="s">
        <v>1698</v>
      </c>
      <c r="I145" s="104" t="s">
        <v>1698</v>
      </c>
      <c r="J145" s="104" t="s">
        <v>1698</v>
      </c>
      <c r="K145" s="89"/>
    </row>
    <row r="146" spans="1:11" x14ac:dyDescent="0.25">
      <c r="A146" s="81">
        <f>Fielddefinitions!A146</f>
        <v>3779</v>
      </c>
      <c r="B146" s="81" t="str">
        <f>VLOOKUP(A146,Fielddefinitions!A:B,2,FALSE)</f>
        <v>Net Weight</v>
      </c>
      <c r="C146" s="81" t="str">
        <f>VLOOKUP(A146,Fielddefinitions!A:T,20,FALSE)</f>
        <v>netWeight</v>
      </c>
      <c r="D146" s="216" t="str">
        <f>VLOOKUP(A146,Fielddefinitions!A:P,16,FALSE)</f>
        <v>No</v>
      </c>
      <c r="E146" s="104" t="s">
        <v>1698</v>
      </c>
      <c r="F146" s="104" t="s">
        <v>1698</v>
      </c>
      <c r="G146" s="104" t="s">
        <v>1698</v>
      </c>
      <c r="H146" s="104" t="s">
        <v>1698</v>
      </c>
      <c r="I146" s="104" t="s">
        <v>1698</v>
      </c>
      <c r="J146" s="104" t="s">
        <v>1698</v>
      </c>
      <c r="K146" s="89"/>
    </row>
    <row r="147" spans="1:11" x14ac:dyDescent="0.25">
      <c r="A147" s="81">
        <f>Fielddefinitions!A147</f>
        <v>3780</v>
      </c>
      <c r="B147" s="81" t="str">
        <f>VLOOKUP(A147,Fielddefinitions!A:B,2,FALSE)</f>
        <v>Net Weight UOM</v>
      </c>
      <c r="C147" s="81" t="str">
        <f>VLOOKUP(A147,Fielddefinitions!A:T,20,FALSE)</f>
        <v>netWeight/@measurementUnitCode</v>
      </c>
      <c r="D147" s="216" t="str">
        <f>VLOOKUP(A147,Fielddefinitions!A:P,16,FALSE)</f>
        <v>No</v>
      </c>
      <c r="E147" s="104" t="s">
        <v>1698</v>
      </c>
      <c r="F147" s="104" t="s">
        <v>1698</v>
      </c>
      <c r="G147" s="104" t="s">
        <v>1698</v>
      </c>
      <c r="H147" s="104" t="s">
        <v>1698</v>
      </c>
      <c r="I147" s="104" t="s">
        <v>1698</v>
      </c>
      <c r="J147" s="104" t="s">
        <v>1698</v>
      </c>
      <c r="K147" s="89"/>
    </row>
    <row r="148" spans="1:11" x14ac:dyDescent="0.25">
      <c r="A148" s="81">
        <f>Fielddefinitions!A148</f>
        <v>145</v>
      </c>
      <c r="B148" s="81" t="str">
        <f>VLOOKUP(A148,Fielddefinitions!A:B,2,FALSE)</f>
        <v>Last Change Date Time</v>
      </c>
      <c r="C148" s="81" t="str">
        <f>VLOOKUP(A148,Fielddefinitions!A:T,20,FALSE)</f>
        <v>lastChangeDateTime</v>
      </c>
      <c r="D148" s="216" t="str">
        <f>VLOOKUP(A148,Fielddefinitions!A:P,16,FALSE)</f>
        <v>Yes</v>
      </c>
      <c r="E148" s="104" t="s">
        <v>1698</v>
      </c>
      <c r="F148" s="104" t="s">
        <v>1698</v>
      </c>
      <c r="G148" s="104" t="s">
        <v>1698</v>
      </c>
      <c r="H148" s="104" t="s">
        <v>1698</v>
      </c>
      <c r="I148" s="104" t="s">
        <v>1698</v>
      </c>
      <c r="J148" s="104" t="s">
        <v>1698</v>
      </c>
      <c r="K148" s="89"/>
    </row>
    <row r="149" spans="1:11" x14ac:dyDescent="0.25">
      <c r="A149" s="81">
        <f>Fielddefinitions!A149</f>
        <v>146</v>
      </c>
      <c r="B149" s="81" t="str">
        <f>VLOOKUP(A149,Fielddefinitions!A:B,2,FALSE)</f>
        <v>Publication Date Time</v>
      </c>
      <c r="C149" s="81" t="str">
        <f>VLOOKUP(A149,Fielddefinitions!A:T,20,FALSE)</f>
        <v>publicationDateTime</v>
      </c>
      <c r="D149" s="216" t="str">
        <f>VLOOKUP(A149,Fielddefinitions!A:P,16,FALSE)</f>
        <v>No</v>
      </c>
      <c r="E149" s="104" t="s">
        <v>1698</v>
      </c>
      <c r="F149" s="104" t="s">
        <v>1698</v>
      </c>
      <c r="G149" s="104" t="s">
        <v>1698</v>
      </c>
      <c r="H149" s="104" t="s">
        <v>1698</v>
      </c>
      <c r="I149" s="104" t="s">
        <v>1698</v>
      </c>
      <c r="J149" s="104" t="s">
        <v>1698</v>
      </c>
      <c r="K149" s="89"/>
    </row>
    <row r="150" spans="1:11" x14ac:dyDescent="0.25">
      <c r="A150" s="81">
        <f>Fielddefinitions!A150</f>
        <v>3070</v>
      </c>
      <c r="B150" s="81" t="str">
        <f>VLOOKUP(A150,Fielddefinitions!A:B,2,FALSE)</f>
        <v>Regulation Type Code</v>
      </c>
      <c r="C150" s="81" t="str">
        <f>VLOOKUP(A150,Fielddefinitions!A:T,20,FALSE)</f>
        <v>regulationTypeCode</v>
      </c>
      <c r="D150" s="216" t="str">
        <f>VLOOKUP(A150,Fielddefinitions!A:P,16,FALSE)</f>
        <v>No</v>
      </c>
      <c r="E150" s="104" t="s">
        <v>1698</v>
      </c>
      <c r="F150" s="104" t="s">
        <v>1698</v>
      </c>
      <c r="G150" s="104" t="s">
        <v>1698</v>
      </c>
      <c r="H150" s="104" t="s">
        <v>1698</v>
      </c>
      <c r="I150" s="104" t="s">
        <v>1698</v>
      </c>
      <c r="J150" s="104" t="s">
        <v>1698</v>
      </c>
      <c r="K150" s="89"/>
    </row>
    <row r="151" spans="1:11" x14ac:dyDescent="0.25">
      <c r="A151" s="81">
        <f>Fielddefinitions!A151</f>
        <v>3072</v>
      </c>
      <c r="B151" s="81" t="str">
        <f>VLOOKUP(A151,Fielddefinitions!A:B,2,FALSE)</f>
        <v>Regulatory Agency</v>
      </c>
      <c r="C151" s="81" t="str">
        <f>VLOOKUP(A151,Fielddefinitions!A:T,20,FALSE)</f>
        <v>regulatoryAgency</v>
      </c>
      <c r="D151" s="216" t="str">
        <f>VLOOKUP(A151,Fielddefinitions!A:P,16,FALSE)</f>
        <v>No</v>
      </c>
      <c r="E151" s="104" t="s">
        <v>1698</v>
      </c>
      <c r="F151" s="104" t="s">
        <v>1698</v>
      </c>
      <c r="G151" s="104" t="s">
        <v>1698</v>
      </c>
      <c r="H151" s="104" t="s">
        <v>1698</v>
      </c>
      <c r="I151" s="104" t="s">
        <v>1698</v>
      </c>
      <c r="J151" s="104" t="s">
        <v>1698</v>
      </c>
      <c r="K151" s="89"/>
    </row>
    <row r="152" spans="1:11" x14ac:dyDescent="0.25">
      <c r="A152" s="81">
        <f>Fielddefinitions!A152</f>
        <v>3087</v>
      </c>
      <c r="B152" s="81" t="str">
        <f>VLOOKUP(A152,Fielddefinitions!A:B,2,FALSE)</f>
        <v>Regulatory Permit Identification</v>
      </c>
      <c r="C152" s="81" t="str">
        <f>VLOOKUP(A152,Fielddefinitions!A:T,20,FALSE)</f>
        <v>regulatoryPermitIdentification</v>
      </c>
      <c r="D152" s="216" t="str">
        <f>VLOOKUP(A152,Fielddefinitions!A:P,16,FALSE)</f>
        <v>No</v>
      </c>
      <c r="E152" s="104" t="s">
        <v>1698</v>
      </c>
      <c r="F152" s="104" t="s">
        <v>1698</v>
      </c>
      <c r="G152" s="104" t="s">
        <v>1698</v>
      </c>
      <c r="H152" s="104" t="s">
        <v>1698</v>
      </c>
      <c r="I152" s="104" t="s">
        <v>1698</v>
      </c>
      <c r="J152" s="104" t="s">
        <v>1698</v>
      </c>
      <c r="K152" s="89"/>
    </row>
    <row r="153" spans="1:11" x14ac:dyDescent="0.25">
      <c r="A153" s="81">
        <f>Fielddefinitions!A153</f>
        <v>3086</v>
      </c>
      <c r="B153" s="81" t="str">
        <f>VLOOKUP(A153,Fielddefinitions!A:B,2,FALSE)</f>
        <v>Permit Start Date Time</v>
      </c>
      <c r="C153" s="81" t="str">
        <f>VLOOKUP(A153,Fielddefinitions!A:T,20,FALSE)</f>
        <v>permitStartDateTime</v>
      </c>
      <c r="D153" s="216" t="str">
        <f>VLOOKUP(A153,Fielddefinitions!A:P,16,FALSE)</f>
        <v>No</v>
      </c>
      <c r="E153" s="104" t="s">
        <v>1698</v>
      </c>
      <c r="F153" s="104" t="s">
        <v>1698</v>
      </c>
      <c r="G153" s="104" t="s">
        <v>1698</v>
      </c>
      <c r="H153" s="104" t="s">
        <v>1698</v>
      </c>
      <c r="I153" s="104" t="s">
        <v>1698</v>
      </c>
      <c r="J153" s="104" t="s">
        <v>1698</v>
      </c>
      <c r="K153" s="89"/>
    </row>
    <row r="154" spans="1:11" x14ac:dyDescent="0.25">
      <c r="A154" s="81">
        <f>Fielddefinitions!A154</f>
        <v>3071</v>
      </c>
      <c r="B154" s="81" t="str">
        <f>VLOOKUP(A154,Fielddefinitions!A:B,2,FALSE)</f>
        <v>Regulatory Act</v>
      </c>
      <c r="C154" s="81" t="str">
        <f>VLOOKUP(A154,Fielddefinitions!A:T,20,FALSE)</f>
        <v>regulatoryAct</v>
      </c>
      <c r="D154" s="216" t="str">
        <f>VLOOKUP(A154,Fielddefinitions!A:P,16,FALSE)</f>
        <v>No</v>
      </c>
      <c r="E154" s="104" t="s">
        <v>1698</v>
      </c>
      <c r="F154" s="104" t="s">
        <v>1698</v>
      </c>
      <c r="G154" s="104" t="s">
        <v>1698</v>
      </c>
      <c r="H154" s="104" t="s">
        <v>1698</v>
      </c>
      <c r="I154" s="104" t="s">
        <v>1698</v>
      </c>
      <c r="J154" s="104" t="s">
        <v>1698</v>
      </c>
      <c r="K154" s="89"/>
    </row>
    <row r="155" spans="1:11" x14ac:dyDescent="0.25">
      <c r="A155" s="81">
        <f>Fielddefinitions!A155</f>
        <v>2794</v>
      </c>
      <c r="B155" s="81" t="str">
        <f>VLOOKUP(A155,Fielddefinitions!A:B,2,FALSE)</f>
        <v>Country of Origin</v>
      </c>
      <c r="C155" s="81" t="str">
        <f>VLOOKUP(A155,Fielddefinitions!A:T,20,FALSE)</f>
        <v>countryCode</v>
      </c>
      <c r="D155" s="216" t="str">
        <f>VLOOKUP(A155,Fielddefinitions!A:P,16,FALSE)</f>
        <v>No</v>
      </c>
      <c r="E155" s="104" t="s">
        <v>1698</v>
      </c>
      <c r="F155" s="104" t="s">
        <v>1698</v>
      </c>
      <c r="G155" s="104" t="s">
        <v>1698</v>
      </c>
      <c r="H155" s="104" t="s">
        <v>1698</v>
      </c>
      <c r="I155" s="104" t="s">
        <v>1698</v>
      </c>
      <c r="J155" s="104" t="s">
        <v>1698</v>
      </c>
      <c r="K155" s="89"/>
    </row>
    <row r="156" spans="1:11" x14ac:dyDescent="0.25">
      <c r="A156" s="81">
        <f>Fielddefinitions!A156</f>
        <v>1436</v>
      </c>
      <c r="B156" s="81" t="str">
        <f>VLOOKUP(A156,Fielddefinitions!A:B,2,FALSE)</f>
        <v>Prescription Type Code</v>
      </c>
      <c r="C156" s="81" t="str">
        <f>VLOOKUP(A156,Fielddefinitions!A:T,20,FALSE)</f>
        <v>prescriptionTypeCode</v>
      </c>
      <c r="D156" s="216" t="str">
        <f>VLOOKUP(A156,Fielddefinitions!A:P,16,FALSE)</f>
        <v>No</v>
      </c>
      <c r="E156" s="104" t="s">
        <v>1698</v>
      </c>
      <c r="F156" s="104" t="s">
        <v>1698</v>
      </c>
      <c r="G156" s="104" t="s">
        <v>1698</v>
      </c>
      <c r="H156" s="104" t="s">
        <v>1698</v>
      </c>
      <c r="I156" s="104" t="s">
        <v>1698</v>
      </c>
      <c r="J156" s="104" t="s">
        <v>1698</v>
      </c>
      <c r="K156" s="89"/>
    </row>
    <row r="157" spans="1:11" ht="25.5" x14ac:dyDescent="0.25">
      <c r="A157" s="81">
        <f>Fielddefinitions!A157</f>
        <v>1596</v>
      </c>
      <c r="B157" s="81" t="str">
        <f>VLOOKUP(A157,Fielddefinitions!A:B,2,FALSE)</f>
        <v>Manufacturer Specified Acceptable Resterilisation Code</v>
      </c>
      <c r="C157" s="81" t="str">
        <f>VLOOKUP(A157,Fielddefinitions!A:T,20,FALSE)</f>
        <v>manufacturerSpecifiedAcceptableResterilisationCode</v>
      </c>
      <c r="D157" s="216" t="str">
        <f>VLOOKUP(A157,Fielddefinitions!A:P,16,FALSE)</f>
        <v>No</v>
      </c>
      <c r="E157" s="104" t="s">
        <v>1698</v>
      </c>
      <c r="F157" s="104" t="s">
        <v>1698</v>
      </c>
      <c r="G157" s="104" t="s">
        <v>1698</v>
      </c>
      <c r="H157" s="104" t="s">
        <v>1698</v>
      </c>
      <c r="I157" s="104" t="s">
        <v>1698</v>
      </c>
      <c r="J157" s="104" t="s">
        <v>1698</v>
      </c>
      <c r="K157" s="89"/>
    </row>
    <row r="158" spans="1:11" x14ac:dyDescent="0.25">
      <c r="A158" s="81">
        <f>Fielddefinitions!A158</f>
        <v>2776</v>
      </c>
      <c r="B158" s="81" t="str">
        <f>VLOOKUP(A158,Fielddefinitions!A:B,2,FALSE)</f>
        <v>Import Classification Type Code</v>
      </c>
      <c r="C158" s="81" t="str">
        <f>VLOOKUP(A158,Fielddefinitions!A:T,20,FALSE)</f>
        <v>importClassificationTypeCode</v>
      </c>
      <c r="D158" s="216" t="str">
        <f>VLOOKUP(A158,Fielddefinitions!A:P,16,FALSE)</f>
        <v>No</v>
      </c>
      <c r="E158" s="104" t="s">
        <v>1698</v>
      </c>
      <c r="F158" s="104" t="s">
        <v>1698</v>
      </c>
      <c r="G158" s="104" t="s">
        <v>1698</v>
      </c>
      <c r="H158" s="104" t="s">
        <v>1698</v>
      </c>
      <c r="I158" s="104" t="s">
        <v>1698</v>
      </c>
      <c r="J158" s="104" t="s">
        <v>1698</v>
      </c>
      <c r="K158" s="89"/>
    </row>
    <row r="159" spans="1:11" x14ac:dyDescent="0.25">
      <c r="A159" s="81">
        <f>Fielddefinitions!A159</f>
        <v>2777</v>
      </c>
      <c r="B159" s="81" t="str">
        <f>VLOOKUP(A159,Fielddefinitions!A:B,2,FALSE)</f>
        <v>Import Classification Value</v>
      </c>
      <c r="C159" s="81" t="str">
        <f>VLOOKUP(A159,Fielddefinitions!A:T,20,FALSE)</f>
        <v>importClassificationValue</v>
      </c>
      <c r="D159" s="216" t="str">
        <f>VLOOKUP(A159,Fielddefinitions!A:P,16,FALSE)</f>
        <v>No</v>
      </c>
      <c r="E159" s="104" t="s">
        <v>1698</v>
      </c>
      <c r="F159" s="104" t="s">
        <v>1698</v>
      </c>
      <c r="G159" s="104" t="s">
        <v>1698</v>
      </c>
      <c r="H159" s="104" t="s">
        <v>1698</v>
      </c>
      <c r="I159" s="104" t="s">
        <v>1698</v>
      </c>
      <c r="J159" s="104" t="s">
        <v>1698</v>
      </c>
      <c r="K159" s="89"/>
    </row>
    <row r="160" spans="1:11" x14ac:dyDescent="0.25">
      <c r="A160" s="81">
        <f>Fielddefinitions!A160</f>
        <v>3894</v>
      </c>
      <c r="B160" s="81" t="str">
        <f>VLOOKUP(A160,Fielddefinitions!A:B,2,FALSE)</f>
        <v>United Nations Dangerous Goods Number</v>
      </c>
      <c r="C160" s="81" t="str">
        <f>VLOOKUP(A160,Fielddefinitions!A:T,20,FALSE)</f>
        <v>unitedNationsDangerousGoodsNumber</v>
      </c>
      <c r="D160" s="216" t="str">
        <f>VLOOKUP(A160,Fielddefinitions!A:P,16,FALSE)</f>
        <v>No</v>
      </c>
      <c r="E160" s="104" t="s">
        <v>1698</v>
      </c>
      <c r="F160" s="104" t="s">
        <v>1698</v>
      </c>
      <c r="G160" s="104" t="s">
        <v>1698</v>
      </c>
      <c r="H160" s="104" t="s">
        <v>1698</v>
      </c>
      <c r="I160" s="104" t="s">
        <v>1698</v>
      </c>
      <c r="J160" s="104" t="s">
        <v>1698</v>
      </c>
      <c r="K160" s="89"/>
    </row>
    <row r="161" spans="1:11" x14ac:dyDescent="0.25">
      <c r="A161" s="81">
        <f>Fielddefinitions!A161</f>
        <v>3865</v>
      </c>
      <c r="B161" s="81" t="str">
        <f>VLOOKUP(A161,Fielddefinitions!A:B,2,FALSE)</f>
        <v>Dangerous Goods Regulation Code</v>
      </c>
      <c r="C161" s="81" t="str">
        <f>VLOOKUP(A161,Fielddefinitions!A:T,20,FALSE)</f>
        <v>dangerousGoodsRegulationCode</v>
      </c>
      <c r="D161" s="216" t="str">
        <f>VLOOKUP(A161,Fielddefinitions!A:P,16,FALSE)</f>
        <v>No</v>
      </c>
      <c r="E161" s="104" t="s">
        <v>1698</v>
      </c>
      <c r="F161" s="104" t="s">
        <v>1698</v>
      </c>
      <c r="G161" s="104" t="s">
        <v>1698</v>
      </c>
      <c r="H161" s="104" t="s">
        <v>1698</v>
      </c>
      <c r="I161" s="104" t="s">
        <v>1698</v>
      </c>
      <c r="J161" s="104" t="s">
        <v>1698</v>
      </c>
      <c r="K161" s="89"/>
    </row>
    <row r="162" spans="1:11" x14ac:dyDescent="0.25">
      <c r="A162" s="81">
        <f>Fielddefinitions!A162</f>
        <v>3881</v>
      </c>
      <c r="B162" s="81" t="str">
        <f>VLOOKUP(A162,Fielddefinitions!A:B,2,FALSE)</f>
        <v>Dangerous Goods Hazardous Code</v>
      </c>
      <c r="C162" s="81" t="str">
        <f>VLOOKUP(A162,Fielddefinitions!A:T,20,FALSE)</f>
        <v>dangerousGoodsHazardousCode</v>
      </c>
      <c r="D162" s="216" t="str">
        <f>VLOOKUP(A162,Fielddefinitions!A:P,16,FALSE)</f>
        <v>No</v>
      </c>
      <c r="E162" s="104" t="s">
        <v>1698</v>
      </c>
      <c r="F162" s="104" t="s">
        <v>1698</v>
      </c>
      <c r="G162" s="104" t="s">
        <v>1698</v>
      </c>
      <c r="H162" s="104" t="s">
        <v>1698</v>
      </c>
      <c r="I162" s="104" t="s">
        <v>1698</v>
      </c>
      <c r="J162" s="104" t="s">
        <v>1698</v>
      </c>
      <c r="K162" s="89"/>
    </row>
    <row r="163" spans="1:11" x14ac:dyDescent="0.25">
      <c r="A163" s="81">
        <f>Fielddefinitions!A163</f>
        <v>3879</v>
      </c>
      <c r="B163" s="81" t="str">
        <f>VLOOKUP(A163,Fielddefinitions!A:B,2,FALSE)</f>
        <v>Class of Dangerous Goods</v>
      </c>
      <c r="C163" s="81" t="str">
        <f>VLOOKUP(A163,Fielddefinitions!A:T,20,FALSE)</f>
        <v>classOfDangerousGoods</v>
      </c>
      <c r="D163" s="216" t="str">
        <f>VLOOKUP(A163,Fielddefinitions!A:P,16,FALSE)</f>
        <v>No</v>
      </c>
      <c r="E163" s="104" t="s">
        <v>1698</v>
      </c>
      <c r="F163" s="104" t="s">
        <v>1698</v>
      </c>
      <c r="G163" s="104" t="s">
        <v>1698</v>
      </c>
      <c r="H163" s="104" t="s">
        <v>1698</v>
      </c>
      <c r="I163" s="104" t="s">
        <v>1698</v>
      </c>
      <c r="J163" s="104" t="s">
        <v>1698</v>
      </c>
      <c r="K163" s="89"/>
    </row>
    <row r="164" spans="1:11" x14ac:dyDescent="0.25">
      <c r="A164" s="81">
        <f>Fielddefinitions!A164</f>
        <v>3882</v>
      </c>
      <c r="B164" s="81" t="str">
        <f>VLOOKUP(A164,Fielddefinitions!A:B,2,FALSE)</f>
        <v>Dangerous Goods Packing Group</v>
      </c>
      <c r="C164" s="81" t="str">
        <f>VLOOKUP(A164,Fielddefinitions!A:T,20,FALSE)</f>
        <v>dangerousGoodsPackingGroup</v>
      </c>
      <c r="D164" s="216" t="str">
        <f>VLOOKUP(A164,Fielddefinitions!A:P,16,FALSE)</f>
        <v>No</v>
      </c>
      <c r="E164" s="104" t="s">
        <v>1698</v>
      </c>
      <c r="F164" s="104" t="s">
        <v>1698</v>
      </c>
      <c r="G164" s="104" t="s">
        <v>1698</v>
      </c>
      <c r="H164" s="104" t="s">
        <v>1698</v>
      </c>
      <c r="I164" s="104" t="s">
        <v>1698</v>
      </c>
      <c r="J164" s="104" t="s">
        <v>1698</v>
      </c>
      <c r="K164" s="89"/>
    </row>
    <row r="165" spans="1:11" ht="25.5" x14ac:dyDescent="0.25">
      <c r="A165" s="81">
        <f>Fielddefinitions!A165</f>
        <v>3896</v>
      </c>
      <c r="B165" s="81" t="str">
        <f>VLOOKUP(A165,Fielddefinitions!A:B,2,FALSE)</f>
        <v xml:space="preserve">Dangerous Hazardous Label Number
</v>
      </c>
      <c r="C165" s="81" t="str">
        <f>VLOOKUP(A165,Fielddefinitions!A:T,20,FALSE)</f>
        <v>dangerousHazardousLabelNumber</v>
      </c>
      <c r="D165" s="216" t="str">
        <f>VLOOKUP(A165,Fielddefinitions!A:P,16,FALSE)</f>
        <v>No</v>
      </c>
      <c r="E165" s="104" t="s">
        <v>1698</v>
      </c>
      <c r="F165" s="104" t="s">
        <v>1698</v>
      </c>
      <c r="G165" s="104" t="s">
        <v>1698</v>
      </c>
      <c r="H165" s="104" t="s">
        <v>1698</v>
      </c>
      <c r="I165" s="104" t="s">
        <v>1698</v>
      </c>
      <c r="J165" s="104" t="s">
        <v>1698</v>
      </c>
      <c r="K165" s="89"/>
    </row>
    <row r="166" spans="1:11" ht="25.5" x14ac:dyDescent="0.25">
      <c r="A166" s="81">
        <f>Fielddefinitions!A166</f>
        <v>3897</v>
      </c>
      <c r="B166" s="81" t="str">
        <f>VLOOKUP(A166,Fielddefinitions!A:B,2,FALSE)</f>
        <v>Dangerous Hazardous Label Sequence Number</v>
      </c>
      <c r="C166" s="81" t="str">
        <f>VLOOKUP(A166,Fielddefinitions!A:T,20,FALSE)</f>
        <v>dangerousHazardousLabelSequenceNumber</v>
      </c>
      <c r="D166" s="216" t="str">
        <f>VLOOKUP(A166,Fielddefinitions!A:P,16,FALSE)</f>
        <v>No</v>
      </c>
      <c r="E166" s="104" t="s">
        <v>1698</v>
      </c>
      <c r="F166" s="104" t="s">
        <v>1698</v>
      </c>
      <c r="G166" s="104" t="s">
        <v>1698</v>
      </c>
      <c r="H166" s="104" t="s">
        <v>1698</v>
      </c>
      <c r="I166" s="104" t="s">
        <v>1698</v>
      </c>
      <c r="J166" s="104" t="s">
        <v>1698</v>
      </c>
      <c r="K166" s="89"/>
    </row>
    <row r="167" spans="1:11" x14ac:dyDescent="0.25">
      <c r="A167" s="81">
        <f>Fielddefinitions!A167</f>
        <v>3883</v>
      </c>
      <c r="B167" s="81" t="str">
        <f>VLOOKUP(A167,Fielddefinitions!A:B,2,FALSE)</f>
        <v>Dangerous Goods Shipping Name</v>
      </c>
      <c r="C167" s="81" t="str">
        <f>VLOOKUP(A167,Fielddefinitions!A:T,20,FALSE)</f>
        <v>dangerousGoodsShippingName</v>
      </c>
      <c r="D167" s="216" t="str">
        <f>VLOOKUP(A167,Fielddefinitions!A:P,16,FALSE)</f>
        <v>No</v>
      </c>
      <c r="E167" s="104" t="s">
        <v>1698</v>
      </c>
      <c r="F167" s="104" t="s">
        <v>1698</v>
      </c>
      <c r="G167" s="104" t="s">
        <v>1698</v>
      </c>
      <c r="H167" s="104" t="s">
        <v>1698</v>
      </c>
      <c r="I167" s="104" t="s">
        <v>1698</v>
      </c>
      <c r="J167" s="104" t="s">
        <v>1698</v>
      </c>
      <c r="K167" s="89"/>
    </row>
    <row r="168" spans="1:11" ht="25.5" x14ac:dyDescent="0.25">
      <c r="A168" s="81">
        <f>Fielddefinitions!A168</f>
        <v>3587</v>
      </c>
      <c r="B168" s="81" t="str">
        <f>VLOOKUP(A168,Fielddefinitions!A:B,2,FALSE)</f>
        <v xml:space="preserve">Handling Instructions Code Reference
</v>
      </c>
      <c r="C168" s="81" t="str">
        <f>VLOOKUP(A168,Fielddefinitions!A:T,20,FALSE)</f>
        <v xml:space="preserve">handlingInstructionsCodeReference
</v>
      </c>
      <c r="D168" s="216" t="str">
        <f>VLOOKUP(A168,Fielddefinitions!A:P,16,FALSE)</f>
        <v>No</v>
      </c>
      <c r="E168" s="104" t="s">
        <v>1698</v>
      </c>
      <c r="F168" s="104" t="s">
        <v>1698</v>
      </c>
      <c r="G168" s="104" t="s">
        <v>1698</v>
      </c>
      <c r="H168" s="104" t="s">
        <v>1698</v>
      </c>
      <c r="I168" s="104" t="s">
        <v>1698</v>
      </c>
      <c r="J168" s="104" t="s">
        <v>1698</v>
      </c>
      <c r="K168" s="89"/>
    </row>
    <row r="169" spans="1:11" ht="25.5" x14ac:dyDescent="0.25">
      <c r="A169" s="81">
        <f>Fielddefinitions!A169</f>
        <v>65</v>
      </c>
      <c r="B169" s="81" t="str">
        <f>VLOOKUP(A169,Fielddefinitions!A:B,2,FALSE)</f>
        <v>Trade Item Trade Channel Code</v>
      </c>
      <c r="C169" s="81" t="str">
        <f>VLOOKUP(A169,Fielddefinitions!A:T,20,FALSE)</f>
        <v xml:space="preserve">tradeItemTradeChannelCode
</v>
      </c>
      <c r="D169" s="216" t="str">
        <f>VLOOKUP(A169,Fielddefinitions!A:P,16,FALSE)</f>
        <v>No</v>
      </c>
      <c r="E169" s="104" t="s">
        <v>1698</v>
      </c>
      <c r="F169" s="104" t="s">
        <v>1698</v>
      </c>
      <c r="G169" s="104" t="s">
        <v>1698</v>
      </c>
      <c r="H169" s="104" t="s">
        <v>1698</v>
      </c>
      <c r="I169" s="104" t="s">
        <v>1698</v>
      </c>
      <c r="J169" s="104" t="s">
        <v>1698</v>
      </c>
      <c r="K169" s="89"/>
    </row>
    <row r="170" spans="1:11" x14ac:dyDescent="0.25">
      <c r="A170" s="81">
        <f>Fielddefinitions!A170</f>
        <v>1022</v>
      </c>
      <c r="B170" s="81" t="str">
        <f>VLOOKUP(A170,Fielddefinitions!A:B,2,FALSE)</f>
        <v>Order Sizing Factor</v>
      </c>
      <c r="C170" s="81" t="str">
        <f>VLOOKUP(A170,Fielddefinitions!A:T,20,FALSE)</f>
        <v>orderSizingFactor</v>
      </c>
      <c r="D170" s="216" t="str">
        <f>VLOOKUP(A170,Fielddefinitions!A:P,16,FALSE)</f>
        <v>No</v>
      </c>
      <c r="E170" s="104" t="s">
        <v>1698</v>
      </c>
      <c r="F170" s="104" t="s">
        <v>1698</v>
      </c>
      <c r="G170" s="104" t="s">
        <v>1698</v>
      </c>
      <c r="H170" s="104" t="s">
        <v>1698</v>
      </c>
      <c r="I170" s="104" t="s">
        <v>1698</v>
      </c>
      <c r="J170" s="104" t="s">
        <v>1698</v>
      </c>
      <c r="K170" s="89"/>
    </row>
    <row r="171" spans="1:11" ht="25.5" x14ac:dyDescent="0.25">
      <c r="A171" s="81">
        <f>Fielddefinitions!A171</f>
        <v>1023</v>
      </c>
      <c r="B171" s="81" t="str">
        <f>VLOOKUP(A171,Fielddefinitions!A:B,2,FALSE)</f>
        <v>Order Sizing Factor UOM</v>
      </c>
      <c r="C171" s="81" t="str">
        <f>VLOOKUP(A171,Fielddefinitions!A:T,20,FALSE)</f>
        <v>orderSizingFactor/@measurementUnitCode</v>
      </c>
      <c r="D171" s="216" t="str">
        <f>VLOOKUP(A171,Fielddefinitions!A:P,16,FALSE)</f>
        <v>No</v>
      </c>
      <c r="E171" s="104" t="s">
        <v>1698</v>
      </c>
      <c r="F171" s="104" t="s">
        <v>1698</v>
      </c>
      <c r="G171" s="104" t="s">
        <v>1698</v>
      </c>
      <c r="H171" s="104" t="s">
        <v>1698</v>
      </c>
      <c r="I171" s="104" t="s">
        <v>1698</v>
      </c>
      <c r="J171" s="104" t="s">
        <v>1698</v>
      </c>
      <c r="K171" s="89"/>
    </row>
    <row r="172" spans="1:11" x14ac:dyDescent="0.25">
      <c r="A172" s="81">
        <f>Fielddefinitions!A172</f>
        <v>1051</v>
      </c>
      <c r="B172" s="81" t="str">
        <f>VLOOKUP(A172,Fielddefinitions!A:B,2,FALSE)</f>
        <v>Ordering Lead Time</v>
      </c>
      <c r="C172" s="81" t="str">
        <f>VLOOKUP(A172,Fielddefinitions!A:T,20,FALSE)</f>
        <v>orderingLeadTime</v>
      </c>
      <c r="D172" s="216" t="str">
        <f>VLOOKUP(A172,Fielddefinitions!A:P,16,FALSE)</f>
        <v>No</v>
      </c>
      <c r="E172" s="104" t="s">
        <v>1698</v>
      </c>
      <c r="F172" s="104" t="s">
        <v>1698</v>
      </c>
      <c r="G172" s="104" t="s">
        <v>1698</v>
      </c>
      <c r="H172" s="104" t="s">
        <v>1698</v>
      </c>
      <c r="I172" s="104" t="s">
        <v>1698</v>
      </c>
      <c r="J172" s="104" t="s">
        <v>1698</v>
      </c>
      <c r="K172" s="89"/>
    </row>
    <row r="173" spans="1:11" ht="38.25" x14ac:dyDescent="0.25">
      <c r="A173" s="81">
        <f>Fielddefinitions!A173</f>
        <v>1052</v>
      </c>
      <c r="B173" s="81" t="str">
        <f>VLOOKUP(A173,Fielddefinitions!A:B,2,FALSE)</f>
        <v>Ordering Lead Time UOM</v>
      </c>
      <c r="C173" s="81" t="str">
        <f>VLOOKUP(A173,Fielddefinitions!A:T,20,FALSE)</f>
        <v xml:space="preserve">orderingLeadTime/@measurementUnitCode
</v>
      </c>
      <c r="D173" s="216" t="str">
        <f>VLOOKUP(A173,Fielddefinitions!A:P,16,FALSE)</f>
        <v>No</v>
      </c>
      <c r="E173" s="104" t="s">
        <v>1698</v>
      </c>
      <c r="F173" s="104" t="s">
        <v>1698</v>
      </c>
      <c r="G173" s="104" t="s">
        <v>1698</v>
      </c>
      <c r="H173" s="104" t="s">
        <v>1698</v>
      </c>
      <c r="I173" s="104" t="s">
        <v>1698</v>
      </c>
      <c r="J173" s="104" t="s">
        <v>1698</v>
      </c>
      <c r="K173" s="89"/>
    </row>
    <row r="174" spans="1:11" x14ac:dyDescent="0.25">
      <c r="A174" s="81">
        <f>Fielddefinitions!A174</f>
        <v>1018</v>
      </c>
      <c r="B174" s="81" t="str">
        <f>VLOOKUP(A174,Fielddefinitions!A:B,2,FALSE)</f>
        <v>Ordering Unit of Measure</v>
      </c>
      <c r="C174" s="81" t="str">
        <f>VLOOKUP(A174,Fielddefinitions!A:T,20,FALSE)</f>
        <v>orderingUnitOfMeasure</v>
      </c>
      <c r="D174" s="216" t="str">
        <f>VLOOKUP(A174,Fielddefinitions!A:P,16,FALSE)</f>
        <v>No</v>
      </c>
      <c r="E174" s="104" t="s">
        <v>1698</v>
      </c>
      <c r="F174" s="104" t="s">
        <v>1698</v>
      </c>
      <c r="G174" s="104" t="s">
        <v>1698</v>
      </c>
      <c r="H174" s="104" t="s">
        <v>1698</v>
      </c>
      <c r="I174" s="104" t="s">
        <v>1698</v>
      </c>
      <c r="J174" s="104" t="s">
        <v>1698</v>
      </c>
      <c r="K174" s="89"/>
    </row>
    <row r="175" spans="1:11" x14ac:dyDescent="0.25">
      <c r="A175" s="81">
        <f>Fielddefinitions!A175</f>
        <v>1019</v>
      </c>
      <c r="B175" s="81" t="str">
        <f>VLOOKUP(A175,Fielddefinitions!A:B,2,FALSE)</f>
        <v>Order Quantity Maximum</v>
      </c>
      <c r="C175" s="81" t="str">
        <f>VLOOKUP(A175,Fielddefinitions!A:T,20,FALSE)</f>
        <v>orderQuantityMaximum</v>
      </c>
      <c r="D175" s="216" t="str">
        <f>VLOOKUP(A175,Fielddefinitions!A:P,16,FALSE)</f>
        <v>No</v>
      </c>
      <c r="E175" s="104" t="s">
        <v>1698</v>
      </c>
      <c r="F175" s="104" t="s">
        <v>1698</v>
      </c>
      <c r="G175" s="104" t="s">
        <v>1698</v>
      </c>
      <c r="H175" s="104" t="s">
        <v>1698</v>
      </c>
      <c r="I175" s="104" t="s">
        <v>1698</v>
      </c>
      <c r="J175" s="104" t="s">
        <v>1698</v>
      </c>
      <c r="K175" s="89"/>
    </row>
    <row r="176" spans="1:11" x14ac:dyDescent="0.25">
      <c r="A176" s="81">
        <f>Fielddefinitions!A176</f>
        <v>1020</v>
      </c>
      <c r="B176" s="81" t="str">
        <f>VLOOKUP(A176,Fielddefinitions!A:B,2,FALSE)</f>
        <v>Order Quantity Minimum</v>
      </c>
      <c r="C176" s="81" t="str">
        <f>VLOOKUP(A176,Fielddefinitions!A:T,20,FALSE)</f>
        <v>orderQuantityMinimum</v>
      </c>
      <c r="D176" s="216" t="str">
        <f>VLOOKUP(A176,Fielddefinitions!A:P,16,FALSE)</f>
        <v>No</v>
      </c>
      <c r="E176" s="104" t="s">
        <v>1698</v>
      </c>
      <c r="F176" s="104" t="s">
        <v>1698</v>
      </c>
      <c r="G176" s="104" t="s">
        <v>1698</v>
      </c>
      <c r="H176" s="104" t="s">
        <v>1698</v>
      </c>
      <c r="I176" s="104" t="s">
        <v>1698</v>
      </c>
      <c r="J176" s="104" t="s">
        <v>1698</v>
      </c>
      <c r="K176" s="89"/>
    </row>
    <row r="177" spans="1:11" x14ac:dyDescent="0.25">
      <c r="A177" s="81">
        <f>Fielddefinitions!A177</f>
        <v>1021</v>
      </c>
      <c r="B177" s="81" t="str">
        <f>VLOOKUP(A177,Fielddefinitions!A:B,2,FALSE)</f>
        <v>Order Quantity Multiple</v>
      </c>
      <c r="C177" s="81" t="str">
        <f>VLOOKUP(A177,Fielddefinitions!A:T,20,FALSE)</f>
        <v>orderQuantityMultiple</v>
      </c>
      <c r="D177" s="216" t="str">
        <f>VLOOKUP(A177,Fielddefinitions!A:P,16,FALSE)</f>
        <v>No</v>
      </c>
      <c r="E177" s="104" t="s">
        <v>1698</v>
      </c>
      <c r="F177" s="104" t="s">
        <v>1698</v>
      </c>
      <c r="G177" s="104" t="s">
        <v>1698</v>
      </c>
      <c r="H177" s="104" t="s">
        <v>1698</v>
      </c>
      <c r="I177" s="104" t="s">
        <v>1698</v>
      </c>
      <c r="J177" s="104" t="s">
        <v>1698</v>
      </c>
      <c r="K177" s="89"/>
    </row>
    <row r="178" spans="1:11" x14ac:dyDescent="0.25">
      <c r="A178" s="81">
        <f>Fielddefinitions!A178</f>
        <v>3546</v>
      </c>
      <c r="B178" s="81" t="str">
        <f>VLOOKUP(A178,Fielddefinitions!A:B,2,FALSE)</f>
        <v>Sub Brand</v>
      </c>
      <c r="C178" s="81" t="str">
        <f>VLOOKUP(A178,Fielddefinitions!A:T,20,FALSE)</f>
        <v>subBrand</v>
      </c>
      <c r="D178" s="216" t="str">
        <f>VLOOKUP(A178,Fielddefinitions!A:P,16,FALSE)</f>
        <v>No</v>
      </c>
      <c r="E178" s="104" t="s">
        <v>1698</v>
      </c>
      <c r="F178" s="104" t="s">
        <v>1698</v>
      </c>
      <c r="G178" s="104" t="s">
        <v>1698</v>
      </c>
      <c r="H178" s="104" t="s">
        <v>1698</v>
      </c>
      <c r="I178" s="104" t="s">
        <v>1698</v>
      </c>
      <c r="J178" s="104" t="s">
        <v>1698</v>
      </c>
      <c r="K178" s="89"/>
    </row>
    <row r="179" spans="1:11" x14ac:dyDescent="0.25">
      <c r="A179" s="81">
        <f>Fielddefinitions!A179</f>
        <v>3520</v>
      </c>
      <c r="B179" s="81" t="str">
        <f>VLOOKUP(A179,Fielddefinitions!A:B,2,FALSE)</f>
        <v>Variant Description</v>
      </c>
      <c r="C179" s="81" t="str">
        <f>VLOOKUP(A179,Fielddefinitions!A:T,20,FALSE)</f>
        <v>variantDescription</v>
      </c>
      <c r="D179" s="216" t="str">
        <f>VLOOKUP(A179,Fielddefinitions!A:P,16,FALSE)</f>
        <v>No</v>
      </c>
      <c r="E179" s="104" t="s">
        <v>1698</v>
      </c>
      <c r="F179" s="104" t="s">
        <v>1698</v>
      </c>
      <c r="G179" s="104" t="s">
        <v>1698</v>
      </c>
      <c r="H179" s="104" t="s">
        <v>1698</v>
      </c>
      <c r="I179" s="104" t="s">
        <v>1698</v>
      </c>
      <c r="J179" s="104" t="s">
        <v>1698</v>
      </c>
      <c r="K179" s="89"/>
    </row>
    <row r="180" spans="1:11" x14ac:dyDescent="0.25">
      <c r="A180" s="81">
        <f>Fielddefinitions!A180</f>
        <v>3521</v>
      </c>
      <c r="B180" s="81" t="str">
        <f>VLOOKUP(A180,Fielddefinitions!A:B,2,FALSE)</f>
        <v>Variant Description - Language Code</v>
      </c>
      <c r="C180" s="81" t="str">
        <f>VLOOKUP(A180,Fielddefinitions!A:T,20,FALSE)</f>
        <v>variantDescription/@languageCode</v>
      </c>
      <c r="D180" s="216" t="str">
        <f>VLOOKUP(A180,Fielddefinitions!A:P,16,FALSE)</f>
        <v>No</v>
      </c>
      <c r="E180" s="104" t="s">
        <v>1698</v>
      </c>
      <c r="F180" s="104" t="s">
        <v>1698</v>
      </c>
      <c r="G180" s="104" t="s">
        <v>1698</v>
      </c>
      <c r="H180" s="104" t="s">
        <v>1698</v>
      </c>
      <c r="I180" s="104" t="s">
        <v>1698</v>
      </c>
      <c r="J180" s="104" t="s">
        <v>1698</v>
      </c>
      <c r="K180" s="89"/>
    </row>
    <row r="181" spans="1:11" x14ac:dyDescent="0.25">
      <c r="A181" s="81">
        <f>Fielddefinitions!A181</f>
        <v>115</v>
      </c>
      <c r="B181" s="81" t="str">
        <f>VLOOKUP(A181,Fielddefinitions!A:B,2,FALSE)</f>
        <v>Referenced Trade Item Type Code</v>
      </c>
      <c r="C181" s="81" t="str">
        <f>VLOOKUP(A181,Fielddefinitions!A:T,20,FALSE)</f>
        <v>referencedTradeItemTypeCode</v>
      </c>
      <c r="D181" s="216" t="str">
        <f>VLOOKUP(A181,Fielddefinitions!A:P,16,FALSE)</f>
        <v>No</v>
      </c>
      <c r="E181" s="104" t="s">
        <v>1698</v>
      </c>
      <c r="F181" s="104" t="s">
        <v>1698</v>
      </c>
      <c r="G181" s="104" t="s">
        <v>1698</v>
      </c>
      <c r="H181" s="104" t="s">
        <v>1698</v>
      </c>
      <c r="I181" s="104" t="s">
        <v>1698</v>
      </c>
      <c r="J181" s="104" t="s">
        <v>1698</v>
      </c>
      <c r="K181" s="89"/>
    </row>
    <row r="182" spans="1:11" x14ac:dyDescent="0.25">
      <c r="A182" s="81">
        <f>Fielddefinitions!A182</f>
        <v>116</v>
      </c>
      <c r="B182" s="81" t="str">
        <f>VLOOKUP(A182,Fielddefinitions!A:B,2,FALSE)</f>
        <v>Referenced Trade Item / gtin</v>
      </c>
      <c r="C182" s="81" t="str">
        <f>VLOOKUP(A182,Fielddefinitions!A:T,20,FALSE)</f>
        <v>gtin</v>
      </c>
      <c r="D182" s="216" t="str">
        <f>VLOOKUP(A182,Fielddefinitions!A:P,16,FALSE)</f>
        <v>No</v>
      </c>
      <c r="E182" s="104" t="s">
        <v>1698</v>
      </c>
      <c r="F182" s="104" t="s">
        <v>1698</v>
      </c>
      <c r="G182" s="104" t="s">
        <v>1698</v>
      </c>
      <c r="H182" s="104" t="s">
        <v>1698</v>
      </c>
      <c r="I182" s="104" t="s">
        <v>1698</v>
      </c>
      <c r="J182" s="104" t="s">
        <v>1698</v>
      </c>
      <c r="K182" s="89"/>
    </row>
    <row r="183" spans="1:11" x14ac:dyDescent="0.25">
      <c r="A183" s="81">
        <f>Fielddefinitions!A183</f>
        <v>1628</v>
      </c>
      <c r="B183" s="81" t="str">
        <f>VLOOKUP(A183,Fielddefinitions!A:B,2,FALSE)</f>
        <v>Non Food Ingredient Of Concern Code</v>
      </c>
      <c r="C183" s="81" t="str">
        <f>VLOOKUP(A183,Fielddefinitions!A:T,20,FALSE)</f>
        <v>nonfoodIngredientOfConcernCode</v>
      </c>
      <c r="D183" s="216" t="str">
        <f>VLOOKUP(A183,Fielddefinitions!A:P,16,FALSE)</f>
        <v>No</v>
      </c>
      <c r="E183" s="104" t="s">
        <v>1698</v>
      </c>
      <c r="F183" s="104" t="s">
        <v>1698</v>
      </c>
      <c r="G183" s="104" t="s">
        <v>1698</v>
      </c>
      <c r="H183" s="104" t="s">
        <v>1698</v>
      </c>
      <c r="I183" s="104" t="s">
        <v>1698</v>
      </c>
      <c r="J183" s="104" t="s">
        <v>1698</v>
      </c>
      <c r="K183" s="89"/>
    </row>
    <row r="184" spans="1:11" ht="25.5" x14ac:dyDescent="0.25">
      <c r="A184" s="81">
        <f>Fielddefinitions!A184</f>
        <v>3238</v>
      </c>
      <c r="B184" s="81" t="str">
        <f>VLOOKUP(A184,Fielddefinitions!A:B,2,FALSE)</f>
        <v xml:space="preserve">gHS Symbol Description Code
</v>
      </c>
      <c r="C184" s="81" t="str">
        <f>VLOOKUP(A184,Fielddefinitions!A:T,20,FALSE)</f>
        <v xml:space="preserve">gHSSymbolDescriptionCode
</v>
      </c>
      <c r="D184" s="216" t="str">
        <f>VLOOKUP(A184,Fielddefinitions!A:P,16,FALSE)</f>
        <v>No</v>
      </c>
      <c r="E184" s="104" t="s">
        <v>1698</v>
      </c>
      <c r="F184" s="104" t="s">
        <v>1698</v>
      </c>
      <c r="G184" s="104" t="s">
        <v>1698</v>
      </c>
      <c r="H184" s="104" t="s">
        <v>1698</v>
      </c>
      <c r="I184" s="104" t="s">
        <v>1698</v>
      </c>
      <c r="J184" s="104" t="s">
        <v>1698</v>
      </c>
      <c r="K184" s="89"/>
    </row>
    <row r="185" spans="1:11" ht="25.5" x14ac:dyDescent="0.25">
      <c r="A185" s="81">
        <f>Fielddefinitions!A185</f>
        <v>3240</v>
      </c>
      <c r="B185" s="81" t="str">
        <f>VLOOKUP(A185,Fielddefinitions!A:B,2,FALSE)</f>
        <v>Hazard Statements Code</v>
      </c>
      <c r="C185" s="81" t="str">
        <f>VLOOKUP(A185,Fielddefinitions!A:T,20,FALSE)</f>
        <v xml:space="preserve">hazardStatementsCode
</v>
      </c>
      <c r="D185" s="216" t="str">
        <f>VLOOKUP(A185,Fielddefinitions!A:P,16,FALSE)</f>
        <v>No</v>
      </c>
      <c r="E185" s="104" t="s">
        <v>1698</v>
      </c>
      <c r="F185" s="104" t="s">
        <v>1698</v>
      </c>
      <c r="G185" s="104" t="s">
        <v>1698</v>
      </c>
      <c r="H185" s="104" t="s">
        <v>1698</v>
      </c>
      <c r="I185" s="104" t="s">
        <v>1698</v>
      </c>
      <c r="J185" s="104" t="s">
        <v>1698</v>
      </c>
      <c r="K185" s="89"/>
    </row>
    <row r="186" spans="1:11" ht="25.5" x14ac:dyDescent="0.25">
      <c r="A186" s="81">
        <f>Fielddefinitions!A186</f>
        <v>3244</v>
      </c>
      <c r="B186" s="81" t="str">
        <f>VLOOKUP(A186,Fielddefinitions!A:B,2,FALSE)</f>
        <v>Precautionary Statements Code</v>
      </c>
      <c r="C186" s="81" t="str">
        <f>VLOOKUP(A186,Fielddefinitions!A:T,20,FALSE)</f>
        <v xml:space="preserve">precautionaryStatementsCode
</v>
      </c>
      <c r="D186" s="216" t="str">
        <f>VLOOKUP(A186,Fielddefinitions!A:P,16,FALSE)</f>
        <v>No</v>
      </c>
      <c r="E186" s="104" t="s">
        <v>1698</v>
      </c>
      <c r="F186" s="104" t="s">
        <v>1698</v>
      </c>
      <c r="G186" s="104" t="s">
        <v>1698</v>
      </c>
      <c r="H186" s="104" t="s">
        <v>1698</v>
      </c>
      <c r="I186" s="104" t="s">
        <v>1698</v>
      </c>
      <c r="J186" s="104" t="s">
        <v>1698</v>
      </c>
      <c r="K186" s="89"/>
    </row>
    <row r="187" spans="1:11" x14ac:dyDescent="0.25">
      <c r="A187" s="81">
        <f>Fielddefinitions!A187</f>
        <v>3575</v>
      </c>
      <c r="B187" s="81" t="str">
        <f>VLOOKUP(A187,Fielddefinitions!A:B,2,FALSE)</f>
        <v>Waste Directive Name</v>
      </c>
      <c r="C187" s="81" t="str">
        <f>VLOOKUP(A187,Fielddefinitions!A:T,20,FALSE)</f>
        <v>wasteDirectiveName</v>
      </c>
      <c r="D187" s="216" t="str">
        <f>VLOOKUP(A187,Fielddefinitions!A:P,16,FALSE)</f>
        <v>No</v>
      </c>
      <c r="E187" s="104" t="s">
        <v>1698</v>
      </c>
      <c r="F187" s="104" t="s">
        <v>1698</v>
      </c>
      <c r="G187" s="104" t="s">
        <v>1698</v>
      </c>
      <c r="H187" s="104" t="s">
        <v>1698</v>
      </c>
      <c r="I187" s="104" t="s">
        <v>1698</v>
      </c>
      <c r="J187" s="104" t="s">
        <v>1698</v>
      </c>
      <c r="K187" s="89"/>
    </row>
    <row r="188" spans="1:11" x14ac:dyDescent="0.25">
      <c r="A188" s="81">
        <f>Fielddefinitions!A188</f>
        <v>62</v>
      </c>
      <c r="B188" s="81" t="str">
        <f>VLOOKUP(A188,Fielddefinitions!A:B,2,FALSE)</f>
        <v>Is Trade Item Non Physical</v>
      </c>
      <c r="C188" s="81" t="str">
        <f>VLOOKUP(A188,Fielddefinitions!A:T,20,FALSE)</f>
        <v>isTradeItemNonphysical</v>
      </c>
      <c r="D188" s="216" t="str">
        <f>VLOOKUP(A188,Fielddefinitions!A:P,16,FALSE)</f>
        <v>No</v>
      </c>
      <c r="E188" s="104" t="s">
        <v>1698</v>
      </c>
      <c r="F188" s="104" t="s">
        <v>1698</v>
      </c>
      <c r="G188" s="104" t="s">
        <v>1698</v>
      </c>
      <c r="H188" s="104" t="s">
        <v>1698</v>
      </c>
      <c r="I188" s="104" t="s">
        <v>1698</v>
      </c>
      <c r="J188" s="104" t="s">
        <v>1698</v>
      </c>
      <c r="K188" s="89"/>
    </row>
    <row r="189" spans="1:11" x14ac:dyDescent="0.25">
      <c r="A189" s="81">
        <f>Fielddefinitions!A189</f>
        <v>1599</v>
      </c>
      <c r="B189" s="81" t="str">
        <f>VLOOKUP(A189,Fielddefinitions!A:B,2,FALSE)</f>
        <v>Maximum Cycles Reusable</v>
      </c>
      <c r="C189" s="81" t="str">
        <f>VLOOKUP(A189,Fielddefinitions!A:T,20,FALSE)</f>
        <v>maximumCyclesReusable</v>
      </c>
      <c r="D189" s="216" t="str">
        <f>VLOOKUP(A189,Fielddefinitions!A:P,16,FALSE)</f>
        <v>No</v>
      </c>
      <c r="E189" s="104" t="s">
        <v>1698</v>
      </c>
      <c r="F189" s="104" t="s">
        <v>1698</v>
      </c>
      <c r="G189" s="104" t="s">
        <v>1698</v>
      </c>
      <c r="H189" s="104" t="s">
        <v>1698</v>
      </c>
      <c r="I189" s="104" t="s">
        <v>1698</v>
      </c>
      <c r="J189" s="104" t="s">
        <v>1698</v>
      </c>
      <c r="K189" s="89"/>
    </row>
    <row r="190" spans="1:11" x14ac:dyDescent="0.25">
      <c r="A190" s="81">
        <f>Fielddefinitions!A190</f>
        <v>1600</v>
      </c>
      <c r="B190" s="81" t="str">
        <f>VLOOKUP(A190,Fielddefinitions!A:B,2,FALSE)</f>
        <v>Maximum Reusable Days</v>
      </c>
      <c r="C190" s="81" t="str">
        <f>VLOOKUP(A190,Fielddefinitions!A:T,20,FALSE)</f>
        <v>maximumReusableDays</v>
      </c>
      <c r="D190" s="216" t="str">
        <f>VLOOKUP(A190,Fielddefinitions!A:P,16,FALSE)</f>
        <v>No</v>
      </c>
      <c r="E190" s="104" t="s">
        <v>1698</v>
      </c>
      <c r="F190" s="104" t="s">
        <v>1698</v>
      </c>
      <c r="G190" s="104" t="s">
        <v>1698</v>
      </c>
      <c r="H190" s="104" t="s">
        <v>1698</v>
      </c>
      <c r="I190" s="104" t="s">
        <v>1698</v>
      </c>
      <c r="J190" s="104" t="s">
        <v>1698</v>
      </c>
      <c r="K190" s="89"/>
    </row>
    <row r="191" spans="1:11" x14ac:dyDescent="0.25">
      <c r="A191" s="81">
        <f>Fielddefinitions!A191</f>
        <v>1601</v>
      </c>
      <c r="B191" s="81" t="str">
        <f>VLOOKUP(A191,Fielddefinitions!A:B,2,FALSE)</f>
        <v>Reuse Instructions</v>
      </c>
      <c r="C191" s="81" t="str">
        <f>VLOOKUP(A191,Fielddefinitions!A:T,20,FALSE)</f>
        <v>reuseInstructions</v>
      </c>
      <c r="D191" s="216" t="str">
        <f>VLOOKUP(A191,Fielddefinitions!A:P,16,FALSE)</f>
        <v>No</v>
      </c>
      <c r="E191" s="104" t="s">
        <v>1698</v>
      </c>
      <c r="F191" s="104" t="s">
        <v>1698</v>
      </c>
      <c r="G191" s="104" t="s">
        <v>1698</v>
      </c>
      <c r="H191" s="104" t="s">
        <v>1698</v>
      </c>
      <c r="I191" s="104" t="s">
        <v>1698</v>
      </c>
      <c r="J191" s="104" t="s">
        <v>1698</v>
      </c>
      <c r="K191" s="89"/>
    </row>
    <row r="192" spans="1:11" x14ac:dyDescent="0.25">
      <c r="A192" s="81">
        <f>Fielddefinitions!A192</f>
        <v>1602</v>
      </c>
      <c r="B192" s="81" t="str">
        <f>VLOOKUP(A192,Fielddefinitions!A:B,2,FALSE)</f>
        <v>Reuse Instructions - Language Code</v>
      </c>
      <c r="C192" s="81" t="str">
        <f>VLOOKUP(A192,Fielddefinitions!A:T,20,FALSE)</f>
        <v>reuseInstructions/@languageCode</v>
      </c>
      <c r="D192" s="216" t="str">
        <f>VLOOKUP(A192,Fielddefinitions!A:P,16,FALSE)</f>
        <v>No</v>
      </c>
      <c r="E192" s="104" t="s">
        <v>1698</v>
      </c>
      <c r="F192" s="104" t="s">
        <v>1698</v>
      </c>
      <c r="G192" s="104" t="s">
        <v>1698</v>
      </c>
      <c r="H192" s="104" t="s">
        <v>1698</v>
      </c>
      <c r="I192" s="104" t="s">
        <v>1698</v>
      </c>
      <c r="J192" s="104" t="s">
        <v>1698</v>
      </c>
      <c r="K192" s="89"/>
    </row>
    <row r="193" spans="1:11" x14ac:dyDescent="0.25">
      <c r="A193" s="81">
        <f>Fielddefinitions!A193</f>
        <v>3514</v>
      </c>
      <c r="B193" s="81" t="str">
        <f>VLOOKUP(A193,Fielddefinitions!A:B,2,FALSE)</f>
        <v>Product Range</v>
      </c>
      <c r="C193" s="81" t="str">
        <f>VLOOKUP(A193,Fielddefinitions!A:T,20,FALSE)</f>
        <v>productRange</v>
      </c>
      <c r="D193" s="216" t="str">
        <f>VLOOKUP(A193,Fielddefinitions!A:P,16,FALSE)</f>
        <v>No</v>
      </c>
      <c r="E193" s="104" t="s">
        <v>1698</v>
      </c>
      <c r="F193" s="104" t="s">
        <v>1698</v>
      </c>
      <c r="G193" s="104" t="s">
        <v>1698</v>
      </c>
      <c r="H193" s="104" t="s">
        <v>1698</v>
      </c>
      <c r="I193" s="104" t="s">
        <v>1698</v>
      </c>
      <c r="J193" s="104" t="s">
        <v>1698</v>
      </c>
      <c r="K193" s="89"/>
    </row>
    <row r="194" spans="1:11" x14ac:dyDescent="0.25">
      <c r="A194" s="81">
        <f>Fielddefinitions!A194</f>
        <v>182</v>
      </c>
      <c r="B194" s="81" t="str">
        <f>VLOOKUP(A194,Fielddefinitions!A:B,2,FALSE)</f>
        <v>Property Code</v>
      </c>
      <c r="C194" s="81" t="str">
        <f>VLOOKUP(A194,Fielddefinitions!A:T,20,FALSE)</f>
        <v>propertyCode</v>
      </c>
      <c r="D194" s="216" t="str">
        <f>VLOOKUP(A194,Fielddefinitions!A:P,16,FALSE)</f>
        <v>No</v>
      </c>
      <c r="E194" s="104" t="s">
        <v>1698</v>
      </c>
      <c r="F194" s="104" t="s">
        <v>1698</v>
      </c>
      <c r="G194" s="104" t="s">
        <v>1698</v>
      </c>
      <c r="H194" s="104" t="s">
        <v>1698</v>
      </c>
      <c r="I194" s="104" t="s">
        <v>1698</v>
      </c>
      <c r="J194" s="104" t="s">
        <v>1698</v>
      </c>
      <c r="K194" s="89"/>
    </row>
    <row r="195" spans="1:11" x14ac:dyDescent="0.25">
      <c r="A195" s="81">
        <f>Fielddefinitions!A195</f>
        <v>193</v>
      </c>
      <c r="B195" s="81" t="str">
        <f>VLOOKUP(A195,Fielddefinitions!A:B,2,FALSE)</f>
        <v>Property Float</v>
      </c>
      <c r="C195" s="81" t="str">
        <f>VLOOKUP(A195,Fielddefinitions!A:T,20,FALSE)</f>
        <v>propertyFloat</v>
      </c>
      <c r="D195" s="216" t="str">
        <f>VLOOKUP(A195,Fielddefinitions!A:P,16,FALSE)</f>
        <v>No</v>
      </c>
      <c r="E195" s="104" t="s">
        <v>1698</v>
      </c>
      <c r="F195" s="104" t="s">
        <v>1698</v>
      </c>
      <c r="G195" s="104" t="s">
        <v>1698</v>
      </c>
      <c r="H195" s="104" t="s">
        <v>1698</v>
      </c>
      <c r="I195" s="104" t="s">
        <v>1698</v>
      </c>
      <c r="J195" s="104" t="s">
        <v>1698</v>
      </c>
      <c r="K195" s="89"/>
    </row>
    <row r="196" spans="1:11" x14ac:dyDescent="0.25">
      <c r="A196" s="81">
        <f>Fielddefinitions!A196</f>
        <v>194</v>
      </c>
      <c r="B196" s="81" t="str">
        <f>VLOOKUP(A196,Fielddefinitions!A:B,2,FALSE)</f>
        <v>Property Integer</v>
      </c>
      <c r="C196" s="81" t="str">
        <f>VLOOKUP(A196,Fielddefinitions!A:T,20,FALSE)</f>
        <v>propertyInteger</v>
      </c>
      <c r="D196" s="216" t="str">
        <f>VLOOKUP(A196,Fielddefinitions!A:P,16,FALSE)</f>
        <v>No</v>
      </c>
      <c r="E196" s="104" t="s">
        <v>1698</v>
      </c>
      <c r="F196" s="104" t="s">
        <v>1698</v>
      </c>
      <c r="G196" s="104" t="s">
        <v>1698</v>
      </c>
      <c r="H196" s="104" t="s">
        <v>1698</v>
      </c>
      <c r="I196" s="104" t="s">
        <v>1698</v>
      </c>
      <c r="J196" s="104" t="s">
        <v>1698</v>
      </c>
      <c r="K196" s="89"/>
    </row>
    <row r="197" spans="1:11" x14ac:dyDescent="0.25">
      <c r="A197" s="81">
        <f>Fielddefinitions!A197</f>
        <v>195</v>
      </c>
      <c r="B197" s="81" t="str">
        <f>VLOOKUP(A197,Fielddefinitions!A:B,2,FALSE)</f>
        <v>Property Measurement</v>
      </c>
      <c r="C197" s="81" t="str">
        <f>VLOOKUP(A197,Fielddefinitions!A:T,20,FALSE)</f>
        <v>propertyMeasurement</v>
      </c>
      <c r="D197" s="216" t="str">
        <f>VLOOKUP(A197,Fielddefinitions!A:P,16,FALSE)</f>
        <v>No</v>
      </c>
      <c r="E197" s="104" t="s">
        <v>1698</v>
      </c>
      <c r="F197" s="104" t="s">
        <v>1698</v>
      </c>
      <c r="G197" s="104" t="s">
        <v>1698</v>
      </c>
      <c r="H197" s="104" t="s">
        <v>1698</v>
      </c>
      <c r="I197" s="104" t="s">
        <v>1698</v>
      </c>
      <c r="J197" s="104" t="s">
        <v>1698</v>
      </c>
      <c r="K197" s="89"/>
    </row>
    <row r="198" spans="1:11" ht="25.5" x14ac:dyDescent="0.25">
      <c r="A198" s="81">
        <f>Fielddefinitions!A198</f>
        <v>196</v>
      </c>
      <c r="B198" s="81" t="str">
        <f>VLOOKUP(A198,Fielddefinitions!A:B,2,FALSE)</f>
        <v>Property Measurement UOM</v>
      </c>
      <c r="C198" s="81" t="str">
        <f>VLOOKUP(A198,Fielddefinitions!A:T,20,FALSE)</f>
        <v>propertyMeasurement/@measurementUnitCode</v>
      </c>
      <c r="D198" s="216" t="str">
        <f>VLOOKUP(A198,Fielddefinitions!A:P,16,FALSE)</f>
        <v>No</v>
      </c>
      <c r="E198" s="104" t="s">
        <v>1698</v>
      </c>
      <c r="F198" s="104" t="s">
        <v>1698</v>
      </c>
      <c r="G198" s="104" t="s">
        <v>1698</v>
      </c>
      <c r="H198" s="104" t="s">
        <v>1698</v>
      </c>
      <c r="I198" s="104" t="s">
        <v>1698</v>
      </c>
      <c r="J198" s="104" t="s">
        <v>1698</v>
      </c>
      <c r="K198" s="89"/>
    </row>
    <row r="199" spans="1:11" x14ac:dyDescent="0.25">
      <c r="A199" s="81">
        <f>Fielddefinitions!A199</f>
        <v>197</v>
      </c>
      <c r="B199" s="81" t="str">
        <f>VLOOKUP(A199,Fielddefinitions!A:B,2,FALSE)</f>
        <v>Property String</v>
      </c>
      <c r="C199" s="81" t="str">
        <f>VLOOKUP(A199,Fielddefinitions!A:T,20,FALSE)</f>
        <v>propertyString</v>
      </c>
      <c r="D199" s="216" t="str">
        <f>VLOOKUP(A199,Fielddefinitions!A:P,16,FALSE)</f>
        <v>No</v>
      </c>
      <c r="E199" s="104" t="s">
        <v>1698</v>
      </c>
      <c r="F199" s="104" t="s">
        <v>1698</v>
      </c>
      <c r="G199" s="104" t="s">
        <v>1698</v>
      </c>
      <c r="H199" s="104" t="s">
        <v>1698</v>
      </c>
      <c r="I199" s="104" t="s">
        <v>1698</v>
      </c>
      <c r="J199" s="104" t="s">
        <v>1698</v>
      </c>
      <c r="K199" s="89"/>
    </row>
    <row r="200" spans="1:11" x14ac:dyDescent="0.25">
      <c r="A200" s="81">
        <f>Fielddefinitions!A200</f>
        <v>2310</v>
      </c>
      <c r="B200" s="81" t="str">
        <f>VLOOKUP(A200,Fielddefinitions!A:B,2,FALSE)</f>
        <v>Is Trade Item Marked As Recyclable</v>
      </c>
      <c r="C200" s="81" t="str">
        <f>VLOOKUP(A200,Fielddefinitions!A:T,20,FALSE)</f>
        <v>isTradeItemMarkedAsRecyclable</v>
      </c>
      <c r="D200" s="216" t="str">
        <f>VLOOKUP(A200,Fielddefinitions!A:P,16,FALSE)</f>
        <v>No</v>
      </c>
      <c r="E200" s="104" t="s">
        <v>1698</v>
      </c>
      <c r="F200" s="104" t="s">
        <v>1698</v>
      </c>
      <c r="G200" s="104" t="s">
        <v>1698</v>
      </c>
      <c r="H200" s="104" t="s">
        <v>1698</v>
      </c>
      <c r="I200" s="104" t="s">
        <v>1698</v>
      </c>
      <c r="J200" s="104" t="s">
        <v>1698</v>
      </c>
      <c r="K200" s="89"/>
    </row>
    <row r="201" spans="1:11" x14ac:dyDescent="0.25">
      <c r="A201" s="81">
        <f>Fielddefinitions!A201</f>
        <v>2181</v>
      </c>
      <c r="B201" s="81" t="str">
        <f>VLOOKUP(A201,Fielddefinitions!A:B,2,FALSE)</f>
        <v>Platform Type Code</v>
      </c>
      <c r="C201" s="81" t="str">
        <f>VLOOKUP(A201,Fielddefinitions!A:T,20,FALSE)</f>
        <v>PlatformTypeCode</v>
      </c>
      <c r="D201" s="216" t="str">
        <f>VLOOKUP(A201,Fielddefinitions!A:P,16,FALSE)</f>
        <v>No</v>
      </c>
      <c r="E201" s="104" t="s">
        <v>1698</v>
      </c>
      <c r="F201" s="104" t="s">
        <v>1698</v>
      </c>
      <c r="G201" s="104" t="s">
        <v>1698</v>
      </c>
      <c r="H201" s="104" t="s">
        <v>1698</v>
      </c>
      <c r="I201" s="104" t="s">
        <v>1698</v>
      </c>
      <c r="J201" s="104" t="s">
        <v>1698</v>
      </c>
      <c r="K201" s="89"/>
    </row>
    <row r="202" spans="1:11" x14ac:dyDescent="0.25">
      <c r="A202" s="81">
        <f>Fielddefinitions!A202</f>
        <v>2180</v>
      </c>
      <c r="B202" s="81" t="str">
        <f>VLOOKUP(A202,Fielddefinitions!A:B,2,FALSE)</f>
        <v>Platform Terms And Conditions Code</v>
      </c>
      <c r="C202" s="81" t="str">
        <f>VLOOKUP(A202,Fielddefinitions!A:T,20,FALSE)</f>
        <v>PlatformTermsAndConditionsCode</v>
      </c>
      <c r="D202" s="216" t="str">
        <f>VLOOKUP(A202,Fielddefinitions!A:P,16,FALSE)</f>
        <v>No</v>
      </c>
      <c r="E202" s="104" t="s">
        <v>1698</v>
      </c>
      <c r="F202" s="104" t="s">
        <v>1698</v>
      </c>
      <c r="G202" s="104" t="s">
        <v>1698</v>
      </c>
      <c r="H202" s="104" t="s">
        <v>1698</v>
      </c>
      <c r="I202" s="104" t="s">
        <v>1698</v>
      </c>
      <c r="J202" s="104" t="s">
        <v>1698</v>
      </c>
      <c r="K202" s="89"/>
    </row>
    <row r="203" spans="1:11" x14ac:dyDescent="0.25">
      <c r="A203" s="81">
        <f>Fielddefinitions!A203</f>
        <v>3519</v>
      </c>
      <c r="B203" s="81" t="str">
        <f>VLOOKUP(A203,Fielddefinitions!A:B,2,FALSE)</f>
        <v>Trade Item Form Description</v>
      </c>
      <c r="C203" s="81" t="str">
        <f>VLOOKUP(A203,Fielddefinitions!A:T,20,FALSE)</f>
        <v>tradeItemFormDescription</v>
      </c>
      <c r="D203" s="216" t="str">
        <f>VLOOKUP(A203,Fielddefinitions!A:P,16,FALSE)</f>
        <v>No</v>
      </c>
      <c r="E203" s="104" t="s">
        <v>1698</v>
      </c>
      <c r="F203" s="104" t="s">
        <v>1698</v>
      </c>
      <c r="G203" s="104" t="s">
        <v>1698</v>
      </c>
      <c r="H203" s="104" t="s">
        <v>1698</v>
      </c>
      <c r="I203" s="104" t="s">
        <v>1698</v>
      </c>
      <c r="J203" s="104" t="s">
        <v>1698</v>
      </c>
      <c r="K203" s="89"/>
    </row>
    <row r="204" spans="1:11" x14ac:dyDescent="0.25">
      <c r="A204" s="81">
        <f>Fielddefinitions!A204</f>
        <v>314</v>
      </c>
      <c r="B204" s="81" t="str">
        <f>VLOOKUP(A204,Fielddefinitions!A:B,2,FALSE)</f>
        <v>Non Marked Trade Item Components</v>
      </c>
      <c r="C204" s="81" t="str">
        <f>VLOOKUP(A204,Fielddefinitions!A:T,20,FALSE)</f>
        <v>nonMarkedTradeItemComponents</v>
      </c>
      <c r="D204" s="216" t="str">
        <f>VLOOKUP(A204,Fielddefinitions!A:P,16,FALSE)</f>
        <v>No</v>
      </c>
      <c r="E204" s="104" t="s">
        <v>1698</v>
      </c>
      <c r="F204" s="104" t="s">
        <v>1698</v>
      </c>
      <c r="G204" s="104" t="s">
        <v>1698</v>
      </c>
      <c r="H204" s="104" t="s">
        <v>1698</v>
      </c>
      <c r="I204" s="104" t="s">
        <v>1698</v>
      </c>
      <c r="J204" s="104" t="s">
        <v>1698</v>
      </c>
      <c r="K204" s="89"/>
    </row>
    <row r="205" spans="1:11" ht="25.5" x14ac:dyDescent="0.25">
      <c r="A205" s="81">
        <f>Fielddefinitions!A205</f>
        <v>315</v>
      </c>
      <c r="B205" s="81" t="str">
        <f>VLOOKUP(A205,Fielddefinitions!A:B,2,FALSE)</f>
        <v>Non Marked Trade Item Components - Language Code</v>
      </c>
      <c r="C205" s="81" t="str">
        <f>VLOOKUP(A205,Fielddefinitions!A:T,20,FALSE)</f>
        <v>nonMarkedTradeItemComponents/@languageCode</v>
      </c>
      <c r="D205" s="216" t="str">
        <f>VLOOKUP(A205,Fielddefinitions!A:P,16,FALSE)</f>
        <v>No</v>
      </c>
      <c r="E205" s="104" t="s">
        <v>1698</v>
      </c>
      <c r="F205" s="104" t="s">
        <v>1698</v>
      </c>
      <c r="G205" s="104" t="s">
        <v>1698</v>
      </c>
      <c r="H205" s="104" t="s">
        <v>1698</v>
      </c>
      <c r="I205" s="104" t="s">
        <v>1698</v>
      </c>
      <c r="J205" s="104" t="s">
        <v>1698</v>
      </c>
      <c r="K205" s="89"/>
    </row>
    <row r="206" spans="1:11" x14ac:dyDescent="0.25">
      <c r="A206" s="81">
        <f>Fielddefinitions!A206</f>
        <v>1013</v>
      </c>
      <c r="B206" s="81" t="str">
        <f>VLOOKUP(A206,Fielddefinitions!A:B,2,FALSE)</f>
        <v>Is Trade Item Reorderable</v>
      </c>
      <c r="C206" s="81" t="str">
        <f>VLOOKUP(A206,Fielddefinitions!A:T,20,FALSE)</f>
        <v>isTradeItemReorderable</v>
      </c>
      <c r="D206" s="216" t="str">
        <f>VLOOKUP(A206,Fielddefinitions!A:P,16,FALSE)</f>
        <v>No</v>
      </c>
      <c r="E206" s="104" t="s">
        <v>1698</v>
      </c>
      <c r="F206" s="104" t="s">
        <v>1698</v>
      </c>
      <c r="G206" s="104" t="s">
        <v>1698</v>
      </c>
      <c r="H206" s="104" t="s">
        <v>1698</v>
      </c>
      <c r="I206" s="104" t="s">
        <v>1698</v>
      </c>
      <c r="J206" s="104" t="s">
        <v>1698</v>
      </c>
      <c r="K206" s="89"/>
    </row>
    <row r="207" spans="1:11" ht="25.5" x14ac:dyDescent="0.25">
      <c r="A207" s="81">
        <f>Fielddefinitions!A207</f>
        <v>826</v>
      </c>
      <c r="B207" s="81" t="str">
        <f>VLOOKUP(A207,Fielddefinitions!A:B,2,FALSE)</f>
        <v>Controlled Substance Schedule Code Reference</v>
      </c>
      <c r="C207" s="81" t="str">
        <f>VLOOKUP(A207,Fielddefinitions!A:T,20,FALSE)</f>
        <v>controlledSubstanceScheduleCodeReference</v>
      </c>
      <c r="D207" s="216" t="str">
        <f>VLOOKUP(A207,Fielddefinitions!A:P,16,FALSE)</f>
        <v>No</v>
      </c>
      <c r="E207" s="104" t="s">
        <v>1698</v>
      </c>
      <c r="F207" s="104" t="s">
        <v>1698</v>
      </c>
      <c r="G207" s="104" t="s">
        <v>1698</v>
      </c>
      <c r="H207" s="104" t="s">
        <v>1698</v>
      </c>
      <c r="I207" s="104" t="s">
        <v>1698</v>
      </c>
      <c r="J207" s="104" t="s">
        <v>1698</v>
      </c>
      <c r="K207" s="89"/>
    </row>
    <row r="208" spans="1:11" x14ac:dyDescent="0.25">
      <c r="A208" s="81">
        <f>Fielddefinitions!A208</f>
        <v>1152</v>
      </c>
      <c r="B208" s="81" t="str">
        <f>VLOOKUP(A208,Fielddefinitions!A:B,2,FALSE)</f>
        <v>Duty Fee Tax Type Code</v>
      </c>
      <c r="C208" s="81" t="str">
        <f>VLOOKUP(A208,Fielddefinitions!A:T,20,FALSE)</f>
        <v>dutyFeeTaxTypeCode</v>
      </c>
      <c r="D208" s="216" t="str">
        <f>VLOOKUP(A208,Fielddefinitions!A:P,16,FALSE)</f>
        <v>No</v>
      </c>
      <c r="E208" s="104" t="s">
        <v>1698</v>
      </c>
      <c r="F208" s="104" t="s">
        <v>1698</v>
      </c>
      <c r="G208" s="104" t="s">
        <v>1698</v>
      </c>
      <c r="H208" s="104" t="s">
        <v>1698</v>
      </c>
      <c r="I208" s="104" t="s">
        <v>1698</v>
      </c>
      <c r="J208" s="104" t="s">
        <v>1698</v>
      </c>
      <c r="K208" s="89"/>
    </row>
    <row r="209" spans="1:11" x14ac:dyDescent="0.25">
      <c r="A209" s="81">
        <f>Fielddefinitions!A209</f>
        <v>1175</v>
      </c>
      <c r="B209" s="81" t="str">
        <f>VLOOKUP(A209,Fielddefinitions!A:B,2,FALSE)</f>
        <v>Duty Fee Tax Category Code</v>
      </c>
      <c r="C209" s="81" t="str">
        <f>VLOOKUP(A209,Fielddefinitions!A:T,20,FALSE)</f>
        <v>dutyFeeTaxCategoryCode</v>
      </c>
      <c r="D209" s="216" t="str">
        <f>VLOOKUP(A209,Fielddefinitions!A:P,16,FALSE)</f>
        <v>No</v>
      </c>
      <c r="E209" s="104" t="s">
        <v>1698</v>
      </c>
      <c r="F209" s="104" t="s">
        <v>1698</v>
      </c>
      <c r="G209" s="104" t="s">
        <v>1698</v>
      </c>
      <c r="H209" s="104" t="s">
        <v>1698</v>
      </c>
      <c r="I209" s="104" t="s">
        <v>1698</v>
      </c>
      <c r="J209" s="104" t="s">
        <v>1698</v>
      </c>
      <c r="K209" s="89"/>
    </row>
    <row r="210" spans="1:11" x14ac:dyDescent="0.25">
      <c r="A210" s="81">
        <f>Fielddefinitions!A210</f>
        <v>1146</v>
      </c>
      <c r="B210" s="81" t="str">
        <f>VLOOKUP(A210,Fielddefinitions!A:B,2,FALSE)</f>
        <v>Duty Fee Tax Agency Code</v>
      </c>
      <c r="C210" s="81" t="str">
        <f>VLOOKUP(A210,Fielddefinitions!A:T,20,FALSE)</f>
        <v>dutyFeeTaxAgencyCode</v>
      </c>
      <c r="D210" s="216" t="str">
        <f>VLOOKUP(A210,Fielddefinitions!A:P,16,FALSE)</f>
        <v>No</v>
      </c>
      <c r="E210" s="104" t="s">
        <v>1698</v>
      </c>
      <c r="F210" s="104" t="s">
        <v>1698</v>
      </c>
      <c r="G210" s="104" t="s">
        <v>1698</v>
      </c>
      <c r="H210" s="104" t="s">
        <v>1698</v>
      </c>
      <c r="I210" s="104" t="s">
        <v>1698</v>
      </c>
      <c r="J210" s="104" t="s">
        <v>1698</v>
      </c>
      <c r="K210" s="89"/>
    </row>
    <row r="211" spans="1:11" ht="25.5" x14ac:dyDescent="0.25">
      <c r="A211" s="81">
        <f>Fielddefinitions!A211</f>
        <v>3761</v>
      </c>
      <c r="B211" s="81" t="str">
        <f>VLOOKUP(A211,Fielddefinitions!A:B,2,FALSE)</f>
        <v xml:space="preserve">Dimension Type Code
</v>
      </c>
      <c r="C211" s="81" t="str">
        <f>VLOOKUP(A211,Fielddefinitions!A:T,20,FALSE)</f>
        <v>dimensionTypeCode</v>
      </c>
      <c r="D211" s="216" t="str">
        <f>VLOOKUP(A211,Fielddefinitions!A:P,16,FALSE)</f>
        <v>No</v>
      </c>
      <c r="E211" s="104" t="s">
        <v>1698</v>
      </c>
      <c r="F211" s="104" t="s">
        <v>1698</v>
      </c>
      <c r="G211" s="104" t="s">
        <v>1698</v>
      </c>
      <c r="H211" s="104" t="s">
        <v>1698</v>
      </c>
      <c r="I211" s="104" t="s">
        <v>1698</v>
      </c>
      <c r="J211" s="104" t="s">
        <v>1698</v>
      </c>
      <c r="K211" s="89"/>
    </row>
    <row r="212" spans="1:11" x14ac:dyDescent="0.25">
      <c r="A212" s="81">
        <f>Fielddefinitions!A212</f>
        <v>3759</v>
      </c>
      <c r="B212" s="81" t="str">
        <f>VLOOKUP(A212,Fielddefinitions!A:B,2,FALSE)</f>
        <v>Additional Trade Item Dimension: Depth</v>
      </c>
      <c r="C212" s="81" t="str">
        <f>VLOOKUP(A212,Fielddefinitions!A:T,20,FALSE)</f>
        <v>depth</v>
      </c>
      <c r="D212" s="216" t="str">
        <f>VLOOKUP(A212,Fielddefinitions!A:P,16,FALSE)</f>
        <v>No</v>
      </c>
      <c r="E212" s="104" t="s">
        <v>1698</v>
      </c>
      <c r="F212" s="104" t="s">
        <v>1698</v>
      </c>
      <c r="G212" s="104" t="s">
        <v>1698</v>
      </c>
      <c r="H212" s="104" t="s">
        <v>1698</v>
      </c>
      <c r="I212" s="104" t="s">
        <v>1698</v>
      </c>
      <c r="J212" s="104" t="s">
        <v>1698</v>
      </c>
      <c r="K212" s="89"/>
    </row>
    <row r="213" spans="1:11" x14ac:dyDescent="0.25">
      <c r="A213" s="81">
        <f>Fielddefinitions!A213</f>
        <v>3760</v>
      </c>
      <c r="B213" s="81" t="str">
        <f>VLOOKUP(A213,Fielddefinitions!A:B,2,FALSE)</f>
        <v>Additional Trade Item Dimension: Depth UOM</v>
      </c>
      <c r="C213" s="81" t="str">
        <f>VLOOKUP(A213,Fielddefinitions!A:T,20,FALSE)</f>
        <v>depth/@measurementUnitcode</v>
      </c>
      <c r="D213" s="216" t="str">
        <f>VLOOKUP(A213,Fielddefinitions!A:P,16,FALSE)</f>
        <v>No</v>
      </c>
      <c r="E213" s="104" t="s">
        <v>1698</v>
      </c>
      <c r="F213" s="104" t="s">
        <v>1698</v>
      </c>
      <c r="G213" s="104" t="s">
        <v>1698</v>
      </c>
      <c r="H213" s="104" t="s">
        <v>1698</v>
      </c>
      <c r="I213" s="104" t="s">
        <v>1698</v>
      </c>
      <c r="J213" s="104" t="s">
        <v>1698</v>
      </c>
      <c r="K213" s="89"/>
    </row>
    <row r="214" spans="1:11" x14ac:dyDescent="0.25">
      <c r="A214" s="81">
        <f>Fielddefinitions!A214</f>
        <v>3762</v>
      </c>
      <c r="B214" s="81" t="str">
        <f>VLOOKUP(A214,Fielddefinitions!A:B,2,FALSE)</f>
        <v>Additional Trade Item Dimension: Height</v>
      </c>
      <c r="C214" s="81" t="str">
        <f>VLOOKUP(A214,Fielddefinitions!A:T,20,FALSE)</f>
        <v>height</v>
      </c>
      <c r="D214" s="216" t="str">
        <f>VLOOKUP(A214,Fielddefinitions!A:P,16,FALSE)</f>
        <v>No</v>
      </c>
      <c r="E214" s="104" t="s">
        <v>1698</v>
      </c>
      <c r="F214" s="104" t="s">
        <v>1698</v>
      </c>
      <c r="G214" s="104" t="s">
        <v>1698</v>
      </c>
      <c r="H214" s="104" t="s">
        <v>1698</v>
      </c>
      <c r="I214" s="104" t="s">
        <v>1698</v>
      </c>
      <c r="J214" s="104" t="s">
        <v>1698</v>
      </c>
      <c r="K214" s="89"/>
    </row>
    <row r="215" spans="1:11" x14ac:dyDescent="0.25">
      <c r="A215" s="81">
        <f>Fielddefinitions!A215</f>
        <v>3763</v>
      </c>
      <c r="B215" s="81" t="str">
        <f>VLOOKUP(A215,Fielddefinitions!A:B,2,FALSE)</f>
        <v>Additional Trade Item Dimension: Height UOM</v>
      </c>
      <c r="C215" s="81" t="str">
        <f>VLOOKUP(A215,Fielddefinitions!A:T,20,FALSE)</f>
        <v>height/@measurementUnitcode</v>
      </c>
      <c r="D215" s="216" t="str">
        <f>VLOOKUP(A215,Fielddefinitions!A:P,16,FALSE)</f>
        <v>No</v>
      </c>
      <c r="E215" s="104" t="s">
        <v>1698</v>
      </c>
      <c r="F215" s="104" t="s">
        <v>1698</v>
      </c>
      <c r="G215" s="104" t="s">
        <v>1698</v>
      </c>
      <c r="H215" s="104" t="s">
        <v>1698</v>
      </c>
      <c r="I215" s="104" t="s">
        <v>1698</v>
      </c>
      <c r="J215" s="104" t="s">
        <v>1698</v>
      </c>
      <c r="K215" s="89"/>
    </row>
    <row r="216" spans="1:11" x14ac:dyDescent="0.25">
      <c r="A216" s="81">
        <f>Fielddefinitions!A216</f>
        <v>3764</v>
      </c>
      <c r="B216" s="81" t="str">
        <f>VLOOKUP(A216,Fielddefinitions!A:B,2,FALSE)</f>
        <v>Additional Trade Item Dimension: Width</v>
      </c>
      <c r="C216" s="81" t="str">
        <f>VLOOKUP(A216,Fielddefinitions!A:T,20,FALSE)</f>
        <v>width</v>
      </c>
      <c r="D216" s="216" t="str">
        <f>VLOOKUP(A216,Fielddefinitions!A:P,16,FALSE)</f>
        <v>No</v>
      </c>
      <c r="E216" s="104" t="s">
        <v>1698</v>
      </c>
      <c r="F216" s="104" t="s">
        <v>1698</v>
      </c>
      <c r="G216" s="104" t="s">
        <v>1698</v>
      </c>
      <c r="H216" s="104" t="s">
        <v>1698</v>
      </c>
      <c r="I216" s="104" t="s">
        <v>1698</v>
      </c>
      <c r="J216" s="104" t="s">
        <v>1698</v>
      </c>
      <c r="K216" s="89"/>
    </row>
    <row r="217" spans="1:11" x14ac:dyDescent="0.25">
      <c r="A217" s="81">
        <f>Fielddefinitions!A217</f>
        <v>3765</v>
      </c>
      <c r="B217" s="81" t="str">
        <f>VLOOKUP(A217,Fielddefinitions!A:B,2,FALSE)</f>
        <v>Additional Trade Item Dimension: Width UOM</v>
      </c>
      <c r="C217" s="81" t="str">
        <f>VLOOKUP(A217,Fielddefinitions!A:T,20,FALSE)</f>
        <v>width/@measurementUnitcode</v>
      </c>
      <c r="D217" s="216" t="str">
        <f>VLOOKUP(A217,Fielddefinitions!A:P,16,FALSE)</f>
        <v>No</v>
      </c>
      <c r="E217" s="104" t="s">
        <v>1698</v>
      </c>
      <c r="F217" s="104" t="s">
        <v>1698</v>
      </c>
      <c r="G217" s="104" t="s">
        <v>1698</v>
      </c>
      <c r="H217" s="104" t="s">
        <v>1698</v>
      </c>
      <c r="I217" s="104" t="s">
        <v>1698</v>
      </c>
      <c r="J217" s="104" t="s">
        <v>1698</v>
      </c>
      <c r="K217" s="89"/>
    </row>
    <row r="218" spans="1:11" x14ac:dyDescent="0.25">
      <c r="A218" s="81">
        <f>Fielddefinitions!A218</f>
        <v>6399</v>
      </c>
      <c r="B218" s="81" t="str">
        <f>VLOOKUP(A218,Fielddefinitions!A:B,2,FALSE)</f>
        <v>Global Model Number</v>
      </c>
      <c r="C218" s="81" t="str">
        <f>VLOOKUP(A218,Fielddefinitions!A:T,20,FALSE)</f>
        <v>globalModelNumber</v>
      </c>
      <c r="D218" s="216" t="str">
        <f>VLOOKUP(A218,Fielddefinitions!A:P,16,FALSE)</f>
        <v>No</v>
      </c>
      <c r="E218" s="104" t="s">
        <v>1698</v>
      </c>
      <c r="F218" s="104" t="s">
        <v>1698</v>
      </c>
      <c r="G218" s="104" t="s">
        <v>1698</v>
      </c>
      <c r="H218" s="104" t="s">
        <v>1698</v>
      </c>
      <c r="I218" s="104" t="s">
        <v>1698</v>
      </c>
      <c r="J218" s="104" t="s">
        <v>1698</v>
      </c>
      <c r="K218" s="89"/>
    </row>
    <row r="219" spans="1:11" x14ac:dyDescent="0.25">
      <c r="A219" s="81">
        <f>Fielddefinitions!A219</f>
        <v>6347</v>
      </c>
      <c r="B219" s="81" t="str">
        <f>VLOOKUP(A219,Fielddefinitions!A:B,2,FALSE)</f>
        <v>Is Active Device</v>
      </c>
      <c r="C219" s="81" t="str">
        <f>VLOOKUP(A219,Fielddefinitions!A:T,20,FALSE)</f>
        <v>isActiveDevice</v>
      </c>
      <c r="D219" s="216" t="str">
        <f>VLOOKUP(A219,Fielddefinitions!A:P,16,FALSE)</f>
        <v>No</v>
      </c>
      <c r="E219" s="104" t="s">
        <v>1698</v>
      </c>
      <c r="F219" s="104" t="s">
        <v>1698</v>
      </c>
      <c r="G219" s="104" t="s">
        <v>1698</v>
      </c>
      <c r="H219" s="104" t="s">
        <v>1698</v>
      </c>
      <c r="I219" s="104" t="s">
        <v>1698</v>
      </c>
      <c r="J219" s="104" t="s">
        <v>1698</v>
      </c>
      <c r="K219" s="89"/>
    </row>
    <row r="220" spans="1:11" ht="38.25" x14ac:dyDescent="0.25">
      <c r="A220" s="81">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6" t="str">
        <f>VLOOKUP(A220,Fielddefinitions!A:P,16,FALSE)</f>
        <v>No</v>
      </c>
      <c r="E220" s="104" t="s">
        <v>1698</v>
      </c>
      <c r="F220" s="104" t="s">
        <v>1698</v>
      </c>
      <c r="G220" s="104" t="s">
        <v>1698</v>
      </c>
      <c r="H220" s="104" t="s">
        <v>1698</v>
      </c>
      <c r="I220" s="104" t="s">
        <v>1698</v>
      </c>
      <c r="J220" s="104" t="s">
        <v>1698</v>
      </c>
      <c r="K220" s="89"/>
    </row>
    <row r="221" spans="1:11" ht="25.5" x14ac:dyDescent="0.25">
      <c r="A221" s="81">
        <f>Fielddefinitions!A221</f>
        <v>6346</v>
      </c>
      <c r="B221" s="81" t="str">
        <f>VLOOKUP(A221,Fielddefinitions!A:B,2,FALSE)</f>
        <v xml:space="preserve">Has Device Measuring Function
</v>
      </c>
      <c r="C221" s="81" t="str">
        <f>VLOOKUP(A221,Fielddefinitions!A:T,20,FALSE)</f>
        <v>hasDeviceMeasuringFunction</v>
      </c>
      <c r="D221" s="216" t="str">
        <f>VLOOKUP(A221,Fielddefinitions!A:P,16,FALSE)</f>
        <v>No</v>
      </c>
      <c r="E221" s="104" t="s">
        <v>1698</v>
      </c>
      <c r="F221" s="104" t="s">
        <v>1698</v>
      </c>
      <c r="G221" s="104" t="s">
        <v>1698</v>
      </c>
      <c r="H221" s="104" t="s">
        <v>1698</v>
      </c>
      <c r="I221" s="104" t="s">
        <v>1698</v>
      </c>
      <c r="J221" s="104" t="s">
        <v>1698</v>
      </c>
      <c r="K221" s="89"/>
    </row>
    <row r="222" spans="1:11" x14ac:dyDescent="0.25">
      <c r="A222" s="81">
        <f>Fielddefinitions!A222</f>
        <v>6359</v>
      </c>
      <c r="B222" s="81" t="str">
        <f>VLOOKUP(A222,Fielddefinitions!A:B,2,FALSE)</f>
        <v>Is Reusable Surgical Instrument</v>
      </c>
      <c r="C222" s="81" t="str">
        <f>VLOOKUP(A222,Fielddefinitions!A:T,20,FALSE)</f>
        <v>isReusableSurgicalInstrument</v>
      </c>
      <c r="D222" s="216" t="str">
        <f>VLOOKUP(A222,Fielddefinitions!A:P,16,FALSE)</f>
        <v>No</v>
      </c>
      <c r="E222" s="104" t="s">
        <v>1698</v>
      </c>
      <c r="F222" s="104" t="s">
        <v>1698</v>
      </c>
      <c r="G222" s="104" t="s">
        <v>1698</v>
      </c>
      <c r="H222" s="104" t="s">
        <v>1698</v>
      </c>
      <c r="I222" s="104" t="s">
        <v>1698</v>
      </c>
      <c r="J222" s="104" t="s">
        <v>1698</v>
      </c>
      <c r="K222" s="89"/>
    </row>
    <row r="223" spans="1:11" x14ac:dyDescent="0.25">
      <c r="A223" s="81">
        <f>Fielddefinitions!A223</f>
        <v>6356</v>
      </c>
      <c r="B223" s="81" t="str">
        <f>VLOOKUP(A223,Fielddefinitions!A:B,2,FALSE)</f>
        <v>Is Device Exempt From Implant Obligations</v>
      </c>
      <c r="C223" s="81" t="str">
        <f>VLOOKUP(A223,Fielddefinitions!A:T,20,FALSE)</f>
        <v>isDeviceExemptFromImplantObligations</v>
      </c>
      <c r="D223" s="216" t="str">
        <f>VLOOKUP(A223,Fielddefinitions!A:P,16,FALSE)</f>
        <v>No</v>
      </c>
      <c r="E223" s="104" t="s">
        <v>1698</v>
      </c>
      <c r="F223" s="104" t="s">
        <v>1698</v>
      </c>
      <c r="G223" s="104" t="s">
        <v>1698</v>
      </c>
      <c r="H223" s="104" t="s">
        <v>1698</v>
      </c>
      <c r="I223" s="104" t="s">
        <v>1698</v>
      </c>
      <c r="J223" s="104" t="s">
        <v>1698</v>
      </c>
      <c r="K223" s="89"/>
    </row>
    <row r="224" spans="1:11" x14ac:dyDescent="0.25">
      <c r="A224" s="81">
        <f>Fielddefinitions!A224</f>
        <v>6384</v>
      </c>
      <c r="B224" s="81" t="str">
        <f>VLOOKUP(A224,Fielddefinitions!A:B,2,FALSE)</f>
        <v>Does Trade Item Contain Animal Tissue</v>
      </c>
      <c r="C224" s="81" t="str">
        <f>VLOOKUP(A224,Fielddefinitions!A:T,20,FALSE)</f>
        <v>doesTradeItemContainAnimalTissue</v>
      </c>
      <c r="D224" s="216" t="str">
        <f>VLOOKUP(A224,Fielddefinitions!A:P,16,FALSE)</f>
        <v>No</v>
      </c>
      <c r="E224" s="104" t="s">
        <v>1698</v>
      </c>
      <c r="F224" s="104" t="s">
        <v>1698</v>
      </c>
      <c r="G224" s="104" t="s">
        <v>1698</v>
      </c>
      <c r="H224" s="104" t="s">
        <v>1698</v>
      </c>
      <c r="I224" s="104" t="s">
        <v>1698</v>
      </c>
      <c r="J224" s="104" t="s">
        <v>1698</v>
      </c>
      <c r="K224" s="89"/>
    </row>
    <row r="225" spans="1:11" x14ac:dyDescent="0.25">
      <c r="A225" s="81">
        <f>Fielddefinitions!A225</f>
        <v>6383</v>
      </c>
      <c r="B225" s="81" t="str">
        <f>VLOOKUP(A225,Fielddefinitions!A:B,2,FALSE)</f>
        <v>Does Trade Item Contain Microbial Substance</v>
      </c>
      <c r="C225" s="81" t="str">
        <f>VLOOKUP(A225,Fielddefinitions!A:T,20,FALSE)</f>
        <v>doesTradeItemContainMicrobialSubstance</v>
      </c>
      <c r="D225" s="216" t="str">
        <f>VLOOKUP(A225,Fielddefinitions!A:P,16,FALSE)</f>
        <v>No</v>
      </c>
      <c r="E225" s="104" t="s">
        <v>1698</v>
      </c>
      <c r="F225" s="104" t="s">
        <v>1698</v>
      </c>
      <c r="G225" s="104" t="s">
        <v>1698</v>
      </c>
      <c r="H225" s="104" t="s">
        <v>1698</v>
      </c>
      <c r="I225" s="104" t="s">
        <v>1698</v>
      </c>
      <c r="J225" s="104" t="s">
        <v>1698</v>
      </c>
      <c r="K225" s="89"/>
    </row>
    <row r="226" spans="1:11" x14ac:dyDescent="0.25">
      <c r="A226" s="81">
        <f>Fielddefinitions!A226</f>
        <v>6353</v>
      </c>
      <c r="B226" s="81" t="str">
        <f>VLOOKUP(A226,Fielddefinitions!A:B,2,FALSE)</f>
        <v>Is Device Medicinal Product</v>
      </c>
      <c r="C226" s="81" t="str">
        <f>VLOOKUP(A226,Fielddefinitions!A:T,20,FALSE)</f>
        <v>isDeviceMedicinalProduct</v>
      </c>
      <c r="D226" s="216" t="str">
        <f>VLOOKUP(A226,Fielddefinitions!A:P,16,FALSE)</f>
        <v>No</v>
      </c>
      <c r="E226" s="104" t="s">
        <v>1698</v>
      </c>
      <c r="F226" s="104" t="s">
        <v>1698</v>
      </c>
      <c r="G226" s="104" t="s">
        <v>1698</v>
      </c>
      <c r="H226" s="104" t="s">
        <v>1698</v>
      </c>
      <c r="I226" s="104" t="s">
        <v>1698</v>
      </c>
      <c r="J226" s="104" t="s">
        <v>1698</v>
      </c>
      <c r="K226" s="89"/>
    </row>
    <row r="227" spans="1:11" ht="25.5" x14ac:dyDescent="0.25">
      <c r="A227" s="81">
        <f>Fielddefinitions!A227</f>
        <v>1433</v>
      </c>
      <c r="B227" s="81" t="str">
        <f>VLOOKUP(A227,Fielddefinitions!A:B,2,FALSE)</f>
        <v>Does Trade Item Contain Human Blood Derivative</v>
      </c>
      <c r="C227" s="81" t="str">
        <f>VLOOKUP(A227,Fielddefinitions!A:T,20,FALSE)</f>
        <v>doesTradeItemContainHumanBloodDerivative</v>
      </c>
      <c r="D227" s="216" t="str">
        <f>VLOOKUP(A227,Fielddefinitions!A:P,16,FALSE)</f>
        <v>No</v>
      </c>
      <c r="E227" s="104" t="s">
        <v>1698</v>
      </c>
      <c r="F227" s="104" t="s">
        <v>1698</v>
      </c>
      <c r="G227" s="104" t="s">
        <v>1698</v>
      </c>
      <c r="H227" s="104" t="s">
        <v>1698</v>
      </c>
      <c r="I227" s="104" t="s">
        <v>1698</v>
      </c>
      <c r="J227" s="104" t="s">
        <v>1698</v>
      </c>
      <c r="K227" s="89"/>
    </row>
    <row r="228" spans="1:11" x14ac:dyDescent="0.25">
      <c r="A228" s="81">
        <f>Fielddefinitions!A228</f>
        <v>6364</v>
      </c>
      <c r="B228" s="81" t="str">
        <f>VLOOKUP(A228,Fielddefinitions!A:B,2,FALSE)</f>
        <v>UDI Production Identifier Type Code</v>
      </c>
      <c r="C228" s="81" t="str">
        <f>VLOOKUP(A228,Fielddefinitions!A:T,20,FALSE)</f>
        <v>uDIProductionIdentifierTypeCode</v>
      </c>
      <c r="D228" s="216" t="str">
        <f>VLOOKUP(A228,Fielddefinitions!A:P,16,FALSE)</f>
        <v>No</v>
      </c>
      <c r="E228" s="104" t="s">
        <v>1698</v>
      </c>
      <c r="F228" s="104" t="s">
        <v>1698</v>
      </c>
      <c r="G228" s="104" t="s">
        <v>1698</v>
      </c>
      <c r="H228" s="104" t="s">
        <v>1698</v>
      </c>
      <c r="I228" s="104" t="s">
        <v>1698</v>
      </c>
      <c r="J228" s="104" t="s">
        <v>1698</v>
      </c>
      <c r="K228" s="89"/>
    </row>
    <row r="229" spans="1:11" x14ac:dyDescent="0.25">
      <c r="A229" s="81">
        <f>Fielddefinitions!A229</f>
        <v>6358</v>
      </c>
      <c r="B229" s="81" t="str">
        <f>VLOOKUP(A229,Fielddefinitions!A:B,2,FALSE)</f>
        <v>Is Reprocessed Single Use Device</v>
      </c>
      <c r="C229" s="81" t="str">
        <f>VLOOKUP(A229,Fielddefinitions!A:T,20,FALSE)</f>
        <v>isReprocessedSingleUseDevice</v>
      </c>
      <c r="D229" s="216" t="str">
        <f>VLOOKUP(A229,Fielddefinitions!A:P,16,FALSE)</f>
        <v>No</v>
      </c>
      <c r="E229" s="104" t="s">
        <v>1698</v>
      </c>
      <c r="F229" s="104" t="s">
        <v>1698</v>
      </c>
      <c r="G229" s="104" t="s">
        <v>1698</v>
      </c>
      <c r="H229" s="104" t="s">
        <v>1698</v>
      </c>
      <c r="I229" s="104" t="s">
        <v>1698</v>
      </c>
      <c r="J229" s="104" t="s">
        <v>1698</v>
      </c>
      <c r="K229" s="89"/>
    </row>
    <row r="230" spans="1:11" x14ac:dyDescent="0.25">
      <c r="A230" s="81">
        <f>Fielddefinitions!A230</f>
        <v>6348</v>
      </c>
      <c r="B230" s="81" t="str">
        <f>VLOOKUP(A230,Fielddefinitions!A:B,2,FALSE)</f>
        <v>Is Device Reagent</v>
      </c>
      <c r="C230" s="81" t="str">
        <f>VLOOKUP(A230,Fielddefinitions!A:T,20,FALSE)</f>
        <v>isDeviceReagent</v>
      </c>
      <c r="D230" s="216" t="str">
        <f>VLOOKUP(A230,Fielddefinitions!A:P,16,FALSE)</f>
        <v>No</v>
      </c>
      <c r="E230" s="104" t="s">
        <v>1698</v>
      </c>
      <c r="F230" s="104" t="s">
        <v>1698</v>
      </c>
      <c r="G230" s="104" t="s">
        <v>1698</v>
      </c>
      <c r="H230" s="104" t="s">
        <v>1698</v>
      </c>
      <c r="I230" s="104" t="s">
        <v>1698</v>
      </c>
      <c r="J230" s="104" t="s">
        <v>1698</v>
      </c>
      <c r="K230" s="89"/>
    </row>
    <row r="231" spans="1:11" x14ac:dyDescent="0.25">
      <c r="A231" s="81">
        <f>Fielddefinitions!A231</f>
        <v>6349</v>
      </c>
      <c r="B231" s="81" t="str">
        <f>VLOOKUP(A231,Fielddefinitions!A:B,2,FALSE)</f>
        <v>Is Device Companion Diagnostic</v>
      </c>
      <c r="C231" s="81" t="str">
        <f>VLOOKUP(A231,Fielddefinitions!A:T,20,FALSE)</f>
        <v>isDeviceCompanionDiagnostic</v>
      </c>
      <c r="D231" s="216" t="str">
        <f>VLOOKUP(A231,Fielddefinitions!A:P,16,FALSE)</f>
        <v>No</v>
      </c>
      <c r="E231" s="104" t="s">
        <v>1698</v>
      </c>
      <c r="F231" s="104" t="s">
        <v>1698</v>
      </c>
      <c r="G231" s="104" t="s">
        <v>1698</v>
      </c>
      <c r="H231" s="104" t="s">
        <v>1698</v>
      </c>
      <c r="I231" s="104" t="s">
        <v>1698</v>
      </c>
      <c r="J231" s="104" t="s">
        <v>1698</v>
      </c>
      <c r="K231" s="89"/>
    </row>
    <row r="232" spans="1:11" x14ac:dyDescent="0.25">
      <c r="A232" s="81">
        <f>Fielddefinitions!A232</f>
        <v>6350</v>
      </c>
      <c r="B232" s="81" t="str">
        <f>VLOOKUP(A232,Fielddefinitions!A:B,2,FALSE)</f>
        <v>Is Device Designed For Professional Testing</v>
      </c>
      <c r="C232" s="81" t="str">
        <f>VLOOKUP(A232,Fielddefinitions!A:T,20,FALSE)</f>
        <v>isDeviceDesignedForProfessionalTesting</v>
      </c>
      <c r="D232" s="216" t="str">
        <f>VLOOKUP(A232,Fielddefinitions!A:P,16,FALSE)</f>
        <v>No</v>
      </c>
      <c r="E232" s="104" t="s">
        <v>1698</v>
      </c>
      <c r="F232" s="104" t="s">
        <v>1698</v>
      </c>
      <c r="G232" s="104" t="s">
        <v>1698</v>
      </c>
      <c r="H232" s="104" t="s">
        <v>1698</v>
      </c>
      <c r="I232" s="104" t="s">
        <v>1698</v>
      </c>
      <c r="J232" s="104" t="s">
        <v>1698</v>
      </c>
      <c r="K232" s="89"/>
    </row>
    <row r="233" spans="1:11" x14ac:dyDescent="0.25">
      <c r="A233" s="81">
        <f>Fielddefinitions!A233</f>
        <v>6351</v>
      </c>
      <c r="B233" s="81" t="str">
        <f>VLOOKUP(A233,Fielddefinitions!A:B,2,FALSE)</f>
        <v>Is Device Instrument</v>
      </c>
      <c r="C233" s="81" t="str">
        <f>VLOOKUP(A233,Fielddefinitions!A:T,20,FALSE)</f>
        <v>isDeviceInstrument</v>
      </c>
      <c r="D233" s="216" t="str">
        <f>VLOOKUP(A233,Fielddefinitions!A:P,16,FALSE)</f>
        <v>No</v>
      </c>
      <c r="E233" s="104" t="s">
        <v>1698</v>
      </c>
      <c r="F233" s="104" t="s">
        <v>1698</v>
      </c>
      <c r="G233" s="104" t="s">
        <v>1698</v>
      </c>
      <c r="H233" s="104" t="s">
        <v>1698</v>
      </c>
      <c r="I233" s="104" t="s">
        <v>1698</v>
      </c>
      <c r="J233" s="104" t="s">
        <v>1698</v>
      </c>
      <c r="K233" s="89"/>
    </row>
    <row r="234" spans="1:11" x14ac:dyDescent="0.25">
      <c r="A234" s="81">
        <f>Fielddefinitions!A234</f>
        <v>6354</v>
      </c>
      <c r="B234" s="81" t="str">
        <f>VLOOKUP(A234,Fielddefinitions!A:B,2,FALSE)</f>
        <v>Is Device Near Patient Testing</v>
      </c>
      <c r="C234" s="81" t="str">
        <f>VLOOKUP(A234,Fielddefinitions!A:T,20,FALSE)</f>
        <v>isDeviceNearPatientTesting</v>
      </c>
      <c r="D234" s="216" t="str">
        <f>VLOOKUP(A234,Fielddefinitions!A:P,16,FALSE)</f>
        <v>No</v>
      </c>
      <c r="E234" s="104" t="s">
        <v>1698</v>
      </c>
      <c r="F234" s="104" t="s">
        <v>1698</v>
      </c>
      <c r="G234" s="104" t="s">
        <v>1698</v>
      </c>
      <c r="H234" s="104" t="s">
        <v>1698</v>
      </c>
      <c r="I234" s="104" t="s">
        <v>1698</v>
      </c>
      <c r="J234" s="104" t="s">
        <v>1698</v>
      </c>
      <c r="K234" s="89"/>
    </row>
    <row r="235" spans="1:11" x14ac:dyDescent="0.25">
      <c r="A235" s="81">
        <f>Fielddefinitions!A235</f>
        <v>6355</v>
      </c>
      <c r="B235" s="81" t="str">
        <f>VLOOKUP(A235,Fielddefinitions!A:B,2,FALSE)</f>
        <v>Is Device Patient Self Testing</v>
      </c>
      <c r="C235" s="81" t="str">
        <f>VLOOKUP(A235,Fielddefinitions!A:T,20,FALSE)</f>
        <v>isDevicePatientSelfTesting</v>
      </c>
      <c r="D235" s="216" t="str">
        <f>VLOOKUP(A235,Fielddefinitions!A:P,16,FALSE)</f>
        <v>No</v>
      </c>
      <c r="E235" s="104" t="s">
        <v>1698</v>
      </c>
      <c r="F235" s="104" t="s">
        <v>1698</v>
      </c>
      <c r="G235" s="104" t="s">
        <v>1698</v>
      </c>
      <c r="H235" s="104" t="s">
        <v>1698</v>
      </c>
      <c r="I235" s="104" t="s">
        <v>1698</v>
      </c>
      <c r="J235" s="104" t="s">
        <v>1698</v>
      </c>
      <c r="K235" s="89"/>
    </row>
    <row r="236" spans="1:11" x14ac:dyDescent="0.25">
      <c r="A236" s="81">
        <f>Fielddefinitions!A236</f>
        <v>6357</v>
      </c>
      <c r="B236" s="81" t="str">
        <f>VLOOKUP(A236,Fielddefinitions!A:B,2,FALSE)</f>
        <v>Is New Device</v>
      </c>
      <c r="C236" s="81" t="str">
        <f>VLOOKUP(A236,Fielddefinitions!A:T,20,FALSE)</f>
        <v>isNewDevice</v>
      </c>
      <c r="D236" s="216" t="str">
        <f>VLOOKUP(A236,Fielddefinitions!A:P,16,FALSE)</f>
        <v>No</v>
      </c>
      <c r="E236" s="104" t="s">
        <v>1698</v>
      </c>
      <c r="F236" s="104" t="s">
        <v>1698</v>
      </c>
      <c r="G236" s="104" t="s">
        <v>1698</v>
      </c>
      <c r="H236" s="104" t="s">
        <v>1698</v>
      </c>
      <c r="I236" s="104" t="s">
        <v>1698</v>
      </c>
      <c r="J236" s="104" t="s">
        <v>1698</v>
      </c>
      <c r="K236" s="89"/>
    </row>
    <row r="237" spans="1:11" ht="25.5" x14ac:dyDescent="0.25">
      <c r="A237" s="81">
        <f>Fielddefinitions!A237</f>
        <v>6365</v>
      </c>
      <c r="B237" s="81" t="str">
        <f>VLOOKUP(A237,Fielddefinitions!A:B,2,FALSE)</f>
        <v>System Or Procedure Pack Medical Purpose Description</v>
      </c>
      <c r="C237" s="81" t="str">
        <f>VLOOKUP(A237,Fielddefinitions!A:T,20,FALSE)</f>
        <v>systemOrProcedurePackMedicalPurposeDescription</v>
      </c>
      <c r="D237" s="216" t="str">
        <f>VLOOKUP(A237,Fielddefinitions!A:P,16,FALSE)</f>
        <v>No</v>
      </c>
      <c r="E237" s="104" t="s">
        <v>1698</v>
      </c>
      <c r="F237" s="104" t="s">
        <v>1698</v>
      </c>
      <c r="G237" s="104" t="s">
        <v>1698</v>
      </c>
      <c r="H237" s="104" t="s">
        <v>1698</v>
      </c>
      <c r="I237" s="104" t="s">
        <v>1698</v>
      </c>
      <c r="J237" s="104" t="s">
        <v>1698</v>
      </c>
      <c r="K237" s="89"/>
    </row>
    <row r="238" spans="1:11" ht="25.5" x14ac:dyDescent="0.25">
      <c r="A238" s="81">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6" t="str">
        <f>VLOOKUP(A238,Fielddefinitions!A:P,16,FALSE)</f>
        <v>No</v>
      </c>
      <c r="E238" s="104" t="s">
        <v>1698</v>
      </c>
      <c r="F238" s="104" t="s">
        <v>1698</v>
      </c>
      <c r="G238" s="104" t="s">
        <v>1698</v>
      </c>
      <c r="H238" s="104" t="s">
        <v>1698</v>
      </c>
      <c r="I238" s="104" t="s">
        <v>1698</v>
      </c>
      <c r="J238" s="104" t="s">
        <v>1698</v>
      </c>
      <c r="K238" s="89"/>
    </row>
    <row r="239" spans="1:11" x14ac:dyDescent="0.25">
      <c r="A239" s="81">
        <f>Fielddefinitions!A239</f>
        <v>6362</v>
      </c>
      <c r="B239" s="81" t="str">
        <f>VLOOKUP(A239,Fielddefinitions!A:B,2,FALSE)</f>
        <v>System Or Procedure Pack Type Code</v>
      </c>
      <c r="C239" s="81" t="str">
        <f>VLOOKUP(A239,Fielddefinitions!A:T,20,FALSE)</f>
        <v>systemOrProcedurePackTypeCode</v>
      </c>
      <c r="D239" s="216" t="str">
        <f>VLOOKUP(A239,Fielddefinitions!A:P,16,FALSE)</f>
        <v>No</v>
      </c>
      <c r="E239" s="104" t="s">
        <v>1698</v>
      </c>
      <c r="F239" s="104" t="s">
        <v>1698</v>
      </c>
      <c r="G239" s="104" t="s">
        <v>1698</v>
      </c>
      <c r="H239" s="104" t="s">
        <v>1698</v>
      </c>
      <c r="I239" s="104" t="s">
        <v>1698</v>
      </c>
      <c r="J239" s="104" t="s">
        <v>1698</v>
      </c>
      <c r="K239" s="89"/>
    </row>
    <row r="240" spans="1:11" x14ac:dyDescent="0.25">
      <c r="A240" s="81">
        <f>Fielddefinitions!A240</f>
        <v>6360</v>
      </c>
      <c r="B240" s="81" t="str">
        <f>VLOOKUP(A240,Fielddefinitions!A:B,2,FALSE)</f>
        <v>Multi Component Device Type Code</v>
      </c>
      <c r="C240" s="81" t="str">
        <f>VLOOKUP(A240,Fielddefinitions!A:T,20,FALSE)</f>
        <v>multiComponentDeviceTypeCode</v>
      </c>
      <c r="D240" s="216" t="str">
        <f>VLOOKUP(A240,Fielddefinitions!A:P,16,FALSE)</f>
        <v>No</v>
      </c>
      <c r="E240" s="104" t="s">
        <v>1698</v>
      </c>
      <c r="F240" s="104" t="s">
        <v>1698</v>
      </c>
      <c r="G240" s="104" t="s">
        <v>1698</v>
      </c>
      <c r="H240" s="104" t="s">
        <v>1698</v>
      </c>
      <c r="I240" s="104" t="s">
        <v>1698</v>
      </c>
      <c r="J240" s="104" t="s">
        <v>1698</v>
      </c>
      <c r="K240" s="89"/>
    </row>
    <row r="241" spans="1:11" x14ac:dyDescent="0.25">
      <c r="A241" s="81">
        <f>Fielddefinitions!A241</f>
        <v>6361</v>
      </c>
      <c r="B241" s="81" t="str">
        <f>VLOOKUP(A241,Fielddefinitions!A:B,2,FALSE)</f>
        <v>Special Device Type Code</v>
      </c>
      <c r="C241" s="81" t="str">
        <f>VLOOKUP(A241,Fielddefinitions!A:T,20,FALSE)</f>
        <v>specialDeviceTypeCode</v>
      </c>
      <c r="D241" s="216" t="str">
        <f>VLOOKUP(A241,Fielddefinitions!A:P,16,FALSE)</f>
        <v>No</v>
      </c>
      <c r="E241" s="104" t="s">
        <v>1698</v>
      </c>
      <c r="F241" s="104" t="s">
        <v>1698</v>
      </c>
      <c r="G241" s="104" t="s">
        <v>1698</v>
      </c>
      <c r="H241" s="104" t="s">
        <v>1698</v>
      </c>
      <c r="I241" s="104" t="s">
        <v>1698</v>
      </c>
      <c r="J241" s="104" t="s">
        <v>1698</v>
      </c>
      <c r="K241" s="89"/>
    </row>
    <row r="242" spans="1:11" x14ac:dyDescent="0.25">
      <c r="A242" s="81">
        <f>Fielddefinitions!A242</f>
        <v>6345</v>
      </c>
      <c r="B242" s="81" t="str">
        <f>VLOOKUP(A242,Fielddefinitions!A:B,2,FALSE)</f>
        <v>Annex X V I Intended Purpose Type Code</v>
      </c>
      <c r="C242" s="81" t="str">
        <f>VLOOKUP(A242,Fielddefinitions!A:T,20,FALSE)</f>
        <v>annexXVIintendedPurposeTypeCode</v>
      </c>
      <c r="D242" s="216" t="str">
        <f>VLOOKUP(A242,Fielddefinitions!A:P,16,FALSE)</f>
        <v>No</v>
      </c>
      <c r="E242" s="104" t="s">
        <v>1698</v>
      </c>
      <c r="F242" s="104" t="s">
        <v>1698</v>
      </c>
      <c r="G242" s="104" t="s">
        <v>1698</v>
      </c>
      <c r="H242" s="104" t="s">
        <v>1698</v>
      </c>
      <c r="I242" s="104" t="s">
        <v>1698</v>
      </c>
      <c r="J242" s="104" t="s">
        <v>1698</v>
      </c>
      <c r="K242" s="89"/>
    </row>
    <row r="243" spans="1:11" x14ac:dyDescent="0.25">
      <c r="A243" s="81">
        <f>Fielddefinitions!A243</f>
        <v>6363</v>
      </c>
      <c r="B243" s="81" t="str">
        <f>VLOOKUP(A243,Fielddefinitions!A:B,2,FALSE)</f>
        <v>E U Medical Device Status Code</v>
      </c>
      <c r="C243" s="81" t="str">
        <f>VLOOKUP(A243,Fielddefinitions!A:T,20,FALSE)</f>
        <v>eUMedicalDeviceStatusCode</v>
      </c>
      <c r="D243" s="216" t="str">
        <f>VLOOKUP(A243,Fielddefinitions!A:P,16,FALSE)</f>
        <v>No</v>
      </c>
      <c r="E243" s="104" t="s">
        <v>1698</v>
      </c>
      <c r="F243" s="104" t="s">
        <v>1698</v>
      </c>
      <c r="G243" s="104" t="s">
        <v>1698</v>
      </c>
      <c r="H243" s="104" t="s">
        <v>1698</v>
      </c>
      <c r="I243" s="104" t="s">
        <v>1698</v>
      </c>
      <c r="J243" s="104" t="s">
        <v>1698</v>
      </c>
      <c r="K243" s="89"/>
    </row>
    <row r="244" spans="1:11" x14ac:dyDescent="0.25">
      <c r="A244" s="81">
        <f>Fielddefinitions!A244</f>
        <v>6370</v>
      </c>
      <c r="B244" s="81" t="str">
        <f>VLOOKUP(A244,Fielddefinitions!A:B,2,FALSE)</f>
        <v>E U Medical Device Sub Status Code</v>
      </c>
      <c r="C244" s="81" t="str">
        <f>VLOOKUP(A244,Fielddefinitions!A:T,20,FALSE)</f>
        <v>eUMedicalDeviceSubStatusCode</v>
      </c>
      <c r="D244" s="216" t="str">
        <f>VLOOKUP(A244,Fielddefinitions!A:P,16,FALSE)</f>
        <v>No</v>
      </c>
      <c r="E244" s="104" t="s">
        <v>1698</v>
      </c>
      <c r="F244" s="104" t="s">
        <v>1698</v>
      </c>
      <c r="G244" s="104" t="s">
        <v>1698</v>
      </c>
      <c r="H244" s="104" t="s">
        <v>1698</v>
      </c>
      <c r="I244" s="104" t="s">
        <v>1698</v>
      </c>
      <c r="J244" s="104" t="s">
        <v>1698</v>
      </c>
      <c r="K244" s="89"/>
    </row>
    <row r="245" spans="1:11" x14ac:dyDescent="0.25">
      <c r="A245" s="81">
        <f>Fielddefinitions!A245</f>
        <v>6368</v>
      </c>
      <c r="B245" s="81" t="str">
        <f>VLOOKUP(A245,Fielddefinitions!A:B,2,FALSE)</f>
        <v>Device Sub Status End Date Time</v>
      </c>
      <c r="C245" s="81" t="str">
        <f>VLOOKUP(A245,Fielddefinitions!A:T,20,FALSE)</f>
        <v>deviceSubStatusEndDateTime</v>
      </c>
      <c r="D245" s="216" t="str">
        <f>VLOOKUP(A245,Fielddefinitions!A:P,16,FALSE)</f>
        <v>No</v>
      </c>
      <c r="E245" s="104" t="s">
        <v>1698</v>
      </c>
      <c r="F245" s="104" t="s">
        <v>1698</v>
      </c>
      <c r="G245" s="104" t="s">
        <v>1698</v>
      </c>
      <c r="H245" s="104" t="s">
        <v>1698</v>
      </c>
      <c r="I245" s="104" t="s">
        <v>1698</v>
      </c>
      <c r="J245" s="104" t="s">
        <v>1698</v>
      </c>
      <c r="K245" s="89"/>
    </row>
    <row r="246" spans="1:11" x14ac:dyDescent="0.25">
      <c r="A246" s="81">
        <f>Fielddefinitions!A246</f>
        <v>6369</v>
      </c>
      <c r="B246" s="81" t="str">
        <f>VLOOKUP(A246,Fielddefinitions!A:B,2,FALSE)</f>
        <v>Device Sub Status Start Date Time</v>
      </c>
      <c r="C246" s="81" t="str">
        <f>VLOOKUP(A246,Fielddefinitions!A:T,20,FALSE)</f>
        <v>deviceSubStatusStartDateTime</v>
      </c>
      <c r="D246" s="216" t="str">
        <f>VLOOKUP(A246,Fielddefinitions!A:P,16,FALSE)</f>
        <v>No</v>
      </c>
      <c r="E246" s="104" t="s">
        <v>1698</v>
      </c>
      <c r="F246" s="104" t="s">
        <v>1698</v>
      </c>
      <c r="G246" s="104" t="s">
        <v>1698</v>
      </c>
      <c r="H246" s="104" t="s">
        <v>1698</v>
      </c>
      <c r="I246" s="104" t="s">
        <v>1698</v>
      </c>
      <c r="J246" s="104" t="s">
        <v>1698</v>
      </c>
      <c r="K246" s="89"/>
    </row>
    <row r="247" spans="1:11" x14ac:dyDescent="0.25">
      <c r="A247" s="81">
        <f>Fielddefinitions!A247</f>
        <v>6372</v>
      </c>
      <c r="B247" s="81" t="str">
        <f>VLOOKUP(A247,Fielddefinitions!A:B,2,FALSE)</f>
        <v>Recall Precision</v>
      </c>
      <c r="C247" s="81" t="str">
        <f>VLOOKUP(A247,Fielddefinitions!A:T,20,FALSE)</f>
        <v>recallPrecision</v>
      </c>
      <c r="D247" s="216" t="str">
        <f>VLOOKUP(A247,Fielddefinitions!A:P,16,FALSE)</f>
        <v>No</v>
      </c>
      <c r="E247" s="104" t="s">
        <v>1698</v>
      </c>
      <c r="F247" s="104" t="s">
        <v>1698</v>
      </c>
      <c r="G247" s="104" t="s">
        <v>1698</v>
      </c>
      <c r="H247" s="104" t="s">
        <v>1698</v>
      </c>
      <c r="I247" s="104" t="s">
        <v>1698</v>
      </c>
      <c r="J247" s="104" t="s">
        <v>1698</v>
      </c>
      <c r="K247" s="89"/>
    </row>
    <row r="248" spans="1:11" x14ac:dyDescent="0.25">
      <c r="A248" s="81">
        <f>Fielddefinitions!A248</f>
        <v>6373</v>
      </c>
      <c r="B248" s="81" t="str">
        <f>VLOOKUP(A248,Fielddefinitions!A:B,2,FALSE)</f>
        <v>Recall Precision - Language Code</v>
      </c>
      <c r="C248" s="81" t="str">
        <f>VLOOKUP(A248,Fielddefinitions!A:T,20,FALSE)</f>
        <v>recallPrecision/@languageCode</v>
      </c>
      <c r="D248" s="216" t="str">
        <f>VLOOKUP(A248,Fielddefinitions!A:P,16,FALSE)</f>
        <v>No</v>
      </c>
      <c r="E248" s="104" t="s">
        <v>1698</v>
      </c>
      <c r="F248" s="104" t="s">
        <v>1698</v>
      </c>
      <c r="G248" s="104" t="s">
        <v>1698</v>
      </c>
      <c r="H248" s="104" t="s">
        <v>1698</v>
      </c>
      <c r="I248" s="104" t="s">
        <v>1698</v>
      </c>
      <c r="J248" s="104" t="s">
        <v>1698</v>
      </c>
      <c r="K248" s="89"/>
    </row>
    <row r="249" spans="1:11" x14ac:dyDescent="0.25">
      <c r="A249" s="81">
        <f>Fielddefinitions!A249</f>
        <v>6371</v>
      </c>
      <c r="B249" s="81" t="str">
        <f>VLOOKUP(A249,Fielddefinitions!A:B,2,FALSE)</f>
        <v>Recall Scope Type Code</v>
      </c>
      <c r="C249" s="81" t="str">
        <f>VLOOKUP(A249,Fielddefinitions!A:T,20,FALSE)</f>
        <v>recallScopeTypeCode</v>
      </c>
      <c r="D249" s="216" t="str">
        <f>VLOOKUP(A249,Fielddefinitions!A:P,16,FALSE)</f>
        <v>No</v>
      </c>
      <c r="E249" s="104" t="s">
        <v>1698</v>
      </c>
      <c r="F249" s="104" t="s">
        <v>1698</v>
      </c>
      <c r="G249" s="104" t="s">
        <v>1698</v>
      </c>
      <c r="H249" s="104" t="s">
        <v>1698</v>
      </c>
      <c r="I249" s="104" t="s">
        <v>1698</v>
      </c>
      <c r="J249" s="104" t="s">
        <v>1698</v>
      </c>
      <c r="K249" s="89"/>
    </row>
  </sheetData>
  <sheetProtection insertColumns="0" insertRows="0" deleteColumns="0" deleteRows="0" sort="0" autoFilter="0"/>
  <autoFilter ref="A4:I4" xr:uid="{00000000-0009-0000-0000-000007000000}"/>
  <mergeCells count="2">
    <mergeCell ref="A2:C2"/>
    <mergeCell ref="A1:C1"/>
  </mergeCells>
  <pageMargins left="0.11811023622047245" right="0.11811023622047245" top="0.74803149606299213" bottom="0.74803149606299213"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V32"/>
  <sheetViews>
    <sheetView zoomScale="90" zoomScaleNormal="90" workbookViewId="0">
      <pane ySplit="3" topLeftCell="A4" activePane="bottomLeft" state="frozen"/>
      <selection pane="bottomLeft" activeCell="C2" sqref="C2"/>
    </sheetView>
  </sheetViews>
  <sheetFormatPr defaultColWidth="0" defaultRowHeight="14.25" x14ac:dyDescent="0.2"/>
  <cols>
    <col min="1" max="1" width="24" style="6" bestFit="1" customWidth="1"/>
    <col min="2" max="2" width="35.140625" style="6" customWidth="1"/>
    <col min="3" max="3" width="121.85546875" style="6" customWidth="1"/>
    <col min="4" max="4" width="5.7109375" style="27" customWidth="1"/>
    <col min="5" max="16384" width="5.7109375" style="6" hidden="1"/>
  </cols>
  <sheetData>
    <row r="1" spans="1:256" ht="22.5" x14ac:dyDescent="0.2">
      <c r="A1" s="2"/>
      <c r="B1" s="31"/>
      <c r="C1" s="4" t="s">
        <v>0</v>
      </c>
      <c r="D1" s="53"/>
      <c r="E1" s="29"/>
    </row>
    <row r="2" spans="1:256" ht="78.75" customHeight="1" x14ac:dyDescent="0.2">
      <c r="A2" s="2"/>
      <c r="B2" s="32"/>
      <c r="C2" s="4" t="s">
        <v>44</v>
      </c>
      <c r="D2" s="54"/>
      <c r="E2" s="29"/>
    </row>
    <row r="3" spans="1:256" s="27" customFormat="1" ht="12.75" customHeight="1" thickBot="1" x14ac:dyDescent="0.25">
      <c r="A3" s="24"/>
      <c r="B3" s="25"/>
      <c r="C3" s="218"/>
      <c r="D3" s="21"/>
      <c r="E3" s="30"/>
      <c r="F3" s="21"/>
      <c r="G3" s="21"/>
      <c r="H3" s="21"/>
      <c r="I3" s="21"/>
      <c r="J3" s="21"/>
      <c r="K3" s="21"/>
      <c r="L3" s="18"/>
      <c r="M3" s="42"/>
      <c r="N3" s="21"/>
      <c r="O3" s="21"/>
      <c r="P3" s="16"/>
      <c r="Q3" s="26"/>
      <c r="R3" s="23"/>
      <c r="S3" s="21"/>
      <c r="T3" s="23"/>
      <c r="U3" s="23"/>
      <c r="V3" s="21"/>
      <c r="W3" s="21"/>
      <c r="X3" s="18"/>
      <c r="Y3" s="18"/>
      <c r="Z3" s="26"/>
    </row>
    <row r="4" spans="1:256" ht="57.75" customHeight="1" thickBot="1" x14ac:dyDescent="0.25">
      <c r="A4" s="430" t="s">
        <v>45</v>
      </c>
      <c r="B4" s="431"/>
      <c r="C4" s="432"/>
      <c r="D4" s="67"/>
      <c r="E4" s="49"/>
    </row>
    <row r="5" spans="1:256" ht="57.75" customHeight="1" thickBot="1" x14ac:dyDescent="0.25">
      <c r="A5" s="430" t="s">
        <v>46</v>
      </c>
      <c r="B5" s="431"/>
      <c r="C5" s="432"/>
      <c r="D5" s="67"/>
      <c r="E5" s="49"/>
    </row>
    <row r="6" spans="1:256" s="28" customFormat="1" ht="15" x14ac:dyDescent="0.25">
      <c r="A6" s="69" t="s">
        <v>47</v>
      </c>
      <c r="B6" s="70" t="s">
        <v>48</v>
      </c>
      <c r="C6" s="71" t="s">
        <v>49</v>
      </c>
      <c r="D6" s="19"/>
    </row>
    <row r="7" spans="1:256" s="28" customFormat="1" ht="102" x14ac:dyDescent="0.25">
      <c r="A7" s="74" t="s">
        <v>50</v>
      </c>
      <c r="B7" s="72" t="s">
        <v>51</v>
      </c>
      <c r="C7" s="73" t="s">
        <v>52</v>
      </c>
      <c r="D7" s="44"/>
      <c r="E7" s="45"/>
      <c r="F7" s="46"/>
      <c r="G7" s="47"/>
      <c r="H7" s="45"/>
      <c r="I7" s="46"/>
      <c r="J7" s="47"/>
      <c r="K7" s="45"/>
      <c r="L7" s="46"/>
      <c r="M7" s="47"/>
      <c r="N7" s="45"/>
      <c r="O7" s="46"/>
      <c r="P7" s="47"/>
      <c r="Q7" s="45"/>
      <c r="R7" s="46"/>
      <c r="S7" s="47"/>
      <c r="T7" s="45"/>
      <c r="U7" s="46"/>
      <c r="V7" s="47"/>
      <c r="W7" s="45"/>
      <c r="X7" s="46"/>
      <c r="Y7" s="47"/>
      <c r="Z7" s="45"/>
      <c r="AA7" s="46"/>
      <c r="AB7" s="47"/>
      <c r="AC7" s="45"/>
      <c r="AD7" s="46"/>
      <c r="AE7" s="47"/>
      <c r="AF7" s="45"/>
      <c r="AG7" s="46"/>
      <c r="AH7" s="47"/>
      <c r="AI7" s="45"/>
      <c r="AJ7" s="46"/>
      <c r="AK7" s="47"/>
      <c r="AL7" s="45"/>
      <c r="AM7" s="46"/>
      <c r="AN7" s="47"/>
      <c r="AO7" s="45"/>
      <c r="AP7" s="46"/>
      <c r="AQ7" s="47"/>
      <c r="AR7" s="45"/>
      <c r="AS7" s="46"/>
      <c r="AT7" s="47"/>
      <c r="AU7" s="45"/>
      <c r="AV7" s="46"/>
      <c r="AW7" s="47"/>
      <c r="AX7" s="45"/>
      <c r="AY7" s="46"/>
      <c r="AZ7" s="47"/>
      <c r="BA7" s="45"/>
      <c r="BB7" s="46"/>
      <c r="BC7" s="47"/>
      <c r="BD7" s="45"/>
      <c r="BE7" s="46"/>
      <c r="BF7" s="47"/>
      <c r="BG7" s="45"/>
      <c r="BH7" s="46"/>
      <c r="BI7" s="47"/>
      <c r="BJ7" s="45"/>
      <c r="BK7" s="46"/>
      <c r="BL7" s="47"/>
      <c r="BM7" s="45"/>
      <c r="BN7" s="46"/>
      <c r="BO7" s="47"/>
      <c r="BP7" s="45"/>
      <c r="BQ7" s="46"/>
      <c r="BR7" s="47"/>
      <c r="BS7" s="45"/>
      <c r="BT7" s="46"/>
      <c r="BU7" s="47"/>
      <c r="BV7" s="45"/>
      <c r="BW7" s="46"/>
      <c r="BX7" s="47"/>
      <c r="BY7" s="45"/>
      <c r="BZ7" s="46"/>
      <c r="CA7" s="47"/>
      <c r="CB7" s="45"/>
      <c r="CC7" s="46"/>
      <c r="CD7" s="47"/>
      <c r="CE7" s="45"/>
      <c r="CF7" s="46"/>
      <c r="CG7" s="47"/>
      <c r="CH7" s="45"/>
      <c r="CI7" s="46"/>
      <c r="CJ7" s="47"/>
      <c r="CK7" s="45"/>
      <c r="CL7" s="46"/>
      <c r="CM7" s="47"/>
      <c r="CN7" s="45"/>
      <c r="CO7" s="46"/>
      <c r="CP7" s="47"/>
      <c r="CQ7" s="45"/>
      <c r="CR7" s="46"/>
      <c r="CS7" s="47"/>
      <c r="CT7" s="45"/>
      <c r="CU7" s="46"/>
      <c r="CV7" s="47"/>
      <c r="CW7" s="45"/>
      <c r="CX7" s="46"/>
      <c r="CY7" s="47"/>
      <c r="CZ7" s="45"/>
      <c r="DA7" s="46"/>
      <c r="DB7" s="47"/>
      <c r="DC7" s="45"/>
      <c r="DD7" s="46"/>
      <c r="DE7" s="47"/>
      <c r="DF7" s="45"/>
      <c r="DG7" s="46"/>
      <c r="DH7" s="47"/>
      <c r="DI7" s="45"/>
      <c r="DJ7" s="46"/>
      <c r="DK7" s="47"/>
      <c r="DL7" s="45"/>
      <c r="DM7" s="46"/>
      <c r="DN7" s="47"/>
      <c r="DO7" s="45"/>
      <c r="DP7" s="46"/>
      <c r="DQ7" s="47"/>
      <c r="DR7" s="45"/>
      <c r="DS7" s="46"/>
      <c r="DT7" s="47"/>
      <c r="DU7" s="45"/>
      <c r="DV7" s="46"/>
      <c r="DW7" s="47"/>
      <c r="DX7" s="45"/>
      <c r="DY7" s="46"/>
      <c r="DZ7" s="47"/>
      <c r="EA7" s="45"/>
      <c r="EB7" s="46"/>
      <c r="EC7" s="47"/>
      <c r="ED7" s="45"/>
      <c r="EE7" s="46"/>
      <c r="EF7" s="47"/>
      <c r="EG7" s="45"/>
      <c r="EH7" s="46"/>
      <c r="EI7" s="47"/>
      <c r="EJ7" s="45"/>
      <c r="EK7" s="46"/>
      <c r="EL7" s="47"/>
      <c r="EM7" s="45"/>
      <c r="EN7" s="46"/>
      <c r="EO7" s="47"/>
      <c r="EP7" s="45"/>
      <c r="EQ7" s="46"/>
      <c r="ER7" s="47"/>
      <c r="ES7" s="45"/>
      <c r="ET7" s="46"/>
      <c r="EU7" s="47"/>
      <c r="EV7" s="45"/>
      <c r="EW7" s="46"/>
      <c r="EX7" s="47"/>
      <c r="EY7" s="45"/>
      <c r="EZ7" s="46"/>
      <c r="FA7" s="47"/>
      <c r="FB7" s="45"/>
      <c r="FC7" s="46"/>
      <c r="FD7" s="47"/>
      <c r="FE7" s="45"/>
      <c r="FF7" s="46"/>
      <c r="FG7" s="47"/>
      <c r="FH7" s="45"/>
      <c r="FI7" s="46"/>
      <c r="FJ7" s="47"/>
      <c r="FK7" s="45"/>
      <c r="FL7" s="46"/>
      <c r="FM7" s="47"/>
      <c r="FN7" s="45"/>
      <c r="FO7" s="46"/>
      <c r="FP7" s="47"/>
      <c r="FQ7" s="45"/>
      <c r="FR7" s="46"/>
      <c r="FS7" s="47"/>
      <c r="FT7" s="45"/>
      <c r="FU7" s="46"/>
      <c r="FV7" s="47"/>
      <c r="FW7" s="45"/>
      <c r="FX7" s="46"/>
      <c r="FY7" s="47"/>
      <c r="FZ7" s="45"/>
      <c r="GA7" s="46"/>
      <c r="GB7" s="47"/>
      <c r="GC7" s="45"/>
      <c r="GD7" s="46"/>
      <c r="GE7" s="47"/>
      <c r="GF7" s="45"/>
      <c r="GG7" s="46"/>
      <c r="GH7" s="47"/>
      <c r="GI7" s="45"/>
      <c r="GJ7" s="46"/>
      <c r="GK7" s="47"/>
      <c r="GL7" s="45"/>
      <c r="GM7" s="46"/>
      <c r="GN7" s="47"/>
      <c r="GO7" s="45"/>
      <c r="GP7" s="46"/>
      <c r="GQ7" s="47"/>
      <c r="GR7" s="45"/>
      <c r="GS7" s="46"/>
      <c r="GT7" s="47"/>
      <c r="GU7" s="45"/>
      <c r="GV7" s="46"/>
      <c r="GW7" s="47"/>
      <c r="GX7" s="45"/>
      <c r="GY7" s="46"/>
      <c r="GZ7" s="47"/>
      <c r="HA7" s="45"/>
      <c r="HB7" s="46"/>
      <c r="HC7" s="47"/>
      <c r="HD7" s="45"/>
      <c r="HE7" s="46"/>
      <c r="HF7" s="47"/>
      <c r="HG7" s="45"/>
      <c r="HH7" s="46"/>
      <c r="HI7" s="47"/>
      <c r="HJ7" s="45"/>
      <c r="HK7" s="46"/>
      <c r="HL7" s="47"/>
      <c r="HM7" s="45"/>
      <c r="HN7" s="46"/>
      <c r="HO7" s="47"/>
      <c r="HP7" s="45"/>
      <c r="HQ7" s="46"/>
      <c r="HR7" s="47"/>
      <c r="HS7" s="45"/>
      <c r="HT7" s="46"/>
      <c r="HU7" s="47"/>
      <c r="HV7" s="45"/>
      <c r="HW7" s="46"/>
      <c r="HX7" s="47"/>
      <c r="HY7" s="45"/>
      <c r="HZ7" s="46"/>
      <c r="IA7" s="47"/>
      <c r="IB7" s="45"/>
      <c r="IC7" s="46"/>
      <c r="ID7" s="47"/>
      <c r="IE7" s="45"/>
      <c r="IF7" s="46"/>
      <c r="IG7" s="47"/>
      <c r="IH7" s="45"/>
      <c r="II7" s="46"/>
      <c r="IJ7" s="47"/>
      <c r="IK7" s="45"/>
      <c r="IL7" s="46"/>
      <c r="IM7" s="47"/>
      <c r="IN7" s="45"/>
      <c r="IO7" s="46"/>
      <c r="IP7" s="47"/>
      <c r="IQ7" s="45"/>
      <c r="IR7" s="46"/>
      <c r="IS7" s="47"/>
      <c r="IT7" s="45"/>
      <c r="IU7" s="46"/>
      <c r="IV7" s="47"/>
    </row>
    <row r="8" spans="1:256" s="28" customFormat="1" ht="15" x14ac:dyDescent="0.25">
      <c r="A8" s="74"/>
      <c r="B8" s="72" t="s">
        <v>53</v>
      </c>
      <c r="C8" s="73" t="s">
        <v>54</v>
      </c>
      <c r="D8" s="21"/>
    </row>
    <row r="9" spans="1:256" s="28" customFormat="1" ht="38.25" x14ac:dyDescent="0.25">
      <c r="A9" s="74" t="s">
        <v>55</v>
      </c>
      <c r="B9" s="75" t="s">
        <v>56</v>
      </c>
      <c r="C9" s="73" t="s">
        <v>57</v>
      </c>
      <c r="D9" s="21"/>
    </row>
    <row r="10" spans="1:256" s="28" customFormat="1" ht="15" x14ac:dyDescent="0.25">
      <c r="A10" s="74"/>
      <c r="B10" s="72" t="s">
        <v>58</v>
      </c>
      <c r="C10" s="73" t="s">
        <v>59</v>
      </c>
      <c r="D10" s="21"/>
    </row>
    <row r="11" spans="1:256" s="28" customFormat="1" ht="15" x14ac:dyDescent="0.25">
      <c r="A11" s="74"/>
      <c r="B11" s="72" t="s">
        <v>60</v>
      </c>
      <c r="C11" s="73" t="s">
        <v>61</v>
      </c>
      <c r="D11" s="20"/>
    </row>
    <row r="12" spans="1:256" s="28" customFormat="1" ht="15" x14ac:dyDescent="0.25">
      <c r="A12" s="74"/>
      <c r="B12" s="72" t="s">
        <v>62</v>
      </c>
      <c r="C12" s="73" t="s">
        <v>63</v>
      </c>
      <c r="D12" s="20"/>
    </row>
    <row r="13" spans="1:256" s="28" customFormat="1" ht="15" x14ac:dyDescent="0.25">
      <c r="A13" s="74"/>
      <c r="B13" s="72" t="s">
        <v>64</v>
      </c>
      <c r="C13" s="73" t="s">
        <v>65</v>
      </c>
      <c r="D13" s="20"/>
    </row>
    <row r="14" spans="1:256" s="28" customFormat="1" ht="15" x14ac:dyDescent="0.25">
      <c r="A14" s="74"/>
      <c r="B14" s="72" t="s">
        <v>66</v>
      </c>
      <c r="C14" s="73" t="s">
        <v>67</v>
      </c>
      <c r="D14" s="20"/>
    </row>
    <row r="15" spans="1:256" s="28" customFormat="1" ht="25.5" x14ac:dyDescent="0.25">
      <c r="A15" s="74"/>
      <c r="B15" s="72" t="s">
        <v>68</v>
      </c>
      <c r="C15" s="73" t="s">
        <v>69</v>
      </c>
      <c r="D15" s="20"/>
    </row>
    <row r="16" spans="1:256" s="28" customFormat="1" ht="15" x14ac:dyDescent="0.25">
      <c r="A16" s="74"/>
      <c r="B16" s="75" t="s">
        <v>70</v>
      </c>
      <c r="C16" s="73" t="s">
        <v>71</v>
      </c>
      <c r="D16" s="20"/>
    </row>
    <row r="17" spans="1:4" s="28" customFormat="1" ht="15" x14ac:dyDescent="0.25">
      <c r="A17" s="74"/>
      <c r="B17" s="72" t="s">
        <v>72</v>
      </c>
      <c r="C17" s="73" t="s">
        <v>73</v>
      </c>
      <c r="D17" s="21"/>
    </row>
    <row r="18" spans="1:4" s="28" customFormat="1" ht="25.5" x14ac:dyDescent="0.25">
      <c r="A18" s="74"/>
      <c r="B18" s="72" t="s">
        <v>74</v>
      </c>
      <c r="C18" s="73" t="s">
        <v>75</v>
      </c>
      <c r="D18" s="18"/>
    </row>
    <row r="19" spans="1:4" s="28" customFormat="1" ht="15" x14ac:dyDescent="0.25">
      <c r="A19" s="74" t="s">
        <v>76</v>
      </c>
      <c r="B19" s="72" t="s">
        <v>77</v>
      </c>
      <c r="C19" s="73" t="s">
        <v>78</v>
      </c>
      <c r="D19" s="22"/>
    </row>
    <row r="20" spans="1:4" s="28" customFormat="1" ht="15" x14ac:dyDescent="0.25">
      <c r="A20" s="74"/>
      <c r="B20" s="72" t="s">
        <v>79</v>
      </c>
      <c r="C20" s="73" t="s">
        <v>80</v>
      </c>
      <c r="D20" s="21"/>
    </row>
    <row r="21" spans="1:4" s="28" customFormat="1" ht="15" x14ac:dyDescent="0.25">
      <c r="A21" s="74"/>
      <c r="B21" s="72" t="s">
        <v>81</v>
      </c>
      <c r="C21" s="73" t="s">
        <v>82</v>
      </c>
      <c r="D21" s="20"/>
    </row>
    <row r="22" spans="1:4" s="28" customFormat="1" ht="15" x14ac:dyDescent="0.25">
      <c r="A22" s="74"/>
      <c r="B22" s="72" t="s">
        <v>83</v>
      </c>
      <c r="C22" s="73" t="s">
        <v>84</v>
      </c>
      <c r="D22" s="16"/>
    </row>
    <row r="23" spans="1:4" s="28" customFormat="1" ht="15" x14ac:dyDescent="0.25">
      <c r="A23" s="74"/>
      <c r="B23" s="72" t="s">
        <v>4</v>
      </c>
      <c r="C23" s="73" t="s">
        <v>85</v>
      </c>
      <c r="D23" s="16"/>
    </row>
    <row r="24" spans="1:4" s="28" customFormat="1" ht="15" x14ac:dyDescent="0.25">
      <c r="A24" s="74"/>
      <c r="B24" s="72" t="s">
        <v>86</v>
      </c>
      <c r="C24" s="73" t="s">
        <v>87</v>
      </c>
      <c r="D24" s="16"/>
    </row>
    <row r="25" spans="1:4" s="28" customFormat="1" ht="15" x14ac:dyDescent="0.25">
      <c r="A25" s="74"/>
      <c r="B25" s="72" t="s">
        <v>88</v>
      </c>
      <c r="C25" s="73" t="s">
        <v>89</v>
      </c>
      <c r="D25" s="17"/>
    </row>
    <row r="26" spans="1:4" s="28" customFormat="1" ht="15" x14ac:dyDescent="0.25">
      <c r="A26" s="74"/>
      <c r="B26" s="72" t="s">
        <v>90</v>
      </c>
      <c r="C26" s="73" t="s">
        <v>91</v>
      </c>
      <c r="D26" s="17"/>
    </row>
    <row r="27" spans="1:4" s="28" customFormat="1" ht="38.25" x14ac:dyDescent="0.25">
      <c r="A27" s="74"/>
      <c r="B27" s="75" t="s">
        <v>92</v>
      </c>
      <c r="C27" s="73" t="s">
        <v>93</v>
      </c>
      <c r="D27" s="17"/>
    </row>
    <row r="28" spans="1:4" s="28" customFormat="1" ht="15" x14ac:dyDescent="0.25">
      <c r="A28" s="24"/>
      <c r="B28" s="25"/>
      <c r="C28" s="218"/>
      <c r="D28" s="17"/>
    </row>
    <row r="29" spans="1:4" s="28" customFormat="1" x14ac:dyDescent="0.25">
      <c r="A29" s="14"/>
      <c r="B29" s="14"/>
      <c r="C29" s="15"/>
      <c r="D29" s="43"/>
    </row>
    <row r="30" spans="1:4" s="28" customFormat="1" ht="14.45" customHeight="1" x14ac:dyDescent="0.25">
      <c r="A30" s="433" t="s">
        <v>94</v>
      </c>
      <c r="B30" s="434"/>
      <c r="C30" s="435"/>
      <c r="D30" s="43"/>
    </row>
    <row r="31" spans="1:4" ht="15" x14ac:dyDescent="0.2">
      <c r="A31" s="438" t="s">
        <v>95</v>
      </c>
      <c r="B31" s="436"/>
      <c r="C31" s="437"/>
    </row>
    <row r="32" spans="1:4" s="28" customFormat="1" ht="15" x14ac:dyDescent="0.25">
      <c r="A32" s="433" t="s">
        <v>96</v>
      </c>
      <c r="B32" s="436"/>
      <c r="C32" s="437"/>
      <c r="D32" s="43"/>
    </row>
  </sheetData>
  <mergeCells count="5">
    <mergeCell ref="A4:C4"/>
    <mergeCell ref="A5:C5"/>
    <mergeCell ref="A30:C30"/>
    <mergeCell ref="A32:C32"/>
    <mergeCell ref="A31:C31"/>
  </mergeCells>
  <hyperlinks>
    <hyperlink ref="A30:C30" r:id="rId1" display="* For more information on GDSN Attributes, see: 'GS1 GDSN Attributes with BMS ID and xPath' via the Maintenance release on https://www.gs1.org/standards/gdsn" xr:uid="{312E2B64-48EC-4711-B096-14440F24559D}"/>
    <hyperlink ref="A31:C31" r:id="rId2" display="** For more information on Attribute Definitions for Business, see: https://www.gs1.org/standards/attribute-definitions-for-business" xr:uid="{BA4F0A6D-5D61-4C19-B3A3-73461AC566F4}"/>
    <hyperlink ref="A32:C32" r:id="rId3" display="*** For all BMS Code lists see: http://apps.gs1.org/GDD/Pages/clHome.aspx" xr:uid="{6BAAFA6C-B805-4778-BC03-06A6F0CD2A66}"/>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AO408"/>
  <sheetViews>
    <sheetView zoomScale="70" zoomScaleNormal="70" workbookViewId="0">
      <pane xSplit="2" ySplit="4" topLeftCell="C5" activePane="bottomRight" state="frozen"/>
      <selection pane="topRight" activeCell="C1" sqref="C1"/>
      <selection pane="bottomLeft" activeCell="A5" sqref="A5"/>
      <selection pane="bottomRight" activeCell="E2" sqref="E2"/>
    </sheetView>
  </sheetViews>
  <sheetFormatPr defaultColWidth="5.7109375" defaultRowHeight="12.75" x14ac:dyDescent="0.2"/>
  <cols>
    <col min="1" max="1" width="17" style="331" customWidth="1"/>
    <col min="2" max="2" width="40.7109375" style="359" customWidth="1"/>
    <col min="3" max="3" width="26.5703125" style="359" customWidth="1"/>
    <col min="4" max="4" width="45.28515625" style="359" customWidth="1"/>
    <col min="5" max="5" width="56" style="359" customWidth="1"/>
    <col min="6" max="6" width="45.7109375" style="359" customWidth="1"/>
    <col min="7" max="7" width="12.42578125" style="359" customWidth="1"/>
    <col min="8" max="8" width="11.5703125" style="359" customWidth="1"/>
    <col min="9" max="9" width="6.7109375" style="367" customWidth="1"/>
    <col min="10" max="10" width="7.7109375" style="367" customWidth="1"/>
    <col min="11" max="11" width="8.28515625" style="367" customWidth="1"/>
    <col min="12" max="12" width="28.140625" style="273" customWidth="1"/>
    <col min="13" max="13" width="3.28515625" style="367" customWidth="1"/>
    <col min="14" max="14" width="16" style="331" customWidth="1"/>
    <col min="15" max="15" width="8.140625" style="367" customWidth="1"/>
    <col min="16" max="16" width="10.28515625" style="367" customWidth="1"/>
    <col min="17" max="17" width="3.85546875" style="367" customWidth="1"/>
    <col min="18" max="18" width="9.28515625" style="331" customWidth="1"/>
    <col min="19" max="19" width="8.5703125" style="368" customWidth="1"/>
    <col min="20" max="20" width="27.28515625" style="352" customWidth="1"/>
    <col min="21" max="21" width="3.42578125" style="359" customWidth="1"/>
    <col min="22" max="22" width="3.7109375" style="359" customWidth="1"/>
    <col min="23" max="24" width="3.28515625" style="359" customWidth="1"/>
    <col min="25" max="25" width="2.5703125" style="359" customWidth="1"/>
    <col min="26" max="26" width="47.28515625" style="273" customWidth="1"/>
    <col min="27" max="27" width="9.85546875" style="369" hidden="1" customWidth="1"/>
    <col min="28" max="28" width="13.5703125" style="370" hidden="1" customWidth="1"/>
    <col min="29" max="29" width="10.28515625" style="370" hidden="1" customWidth="1"/>
    <col min="30" max="30" width="15.140625" style="371" customWidth="1"/>
    <col min="31" max="31" width="17.5703125" style="364" bestFit="1" customWidth="1"/>
    <col min="32" max="32" width="17.5703125" style="352" bestFit="1" customWidth="1"/>
    <col min="33" max="33" width="14.85546875" style="352" bestFit="1" customWidth="1"/>
    <col min="34" max="34" width="15.28515625" style="364" bestFit="1" customWidth="1"/>
    <col min="35" max="35" width="14.140625" style="364" bestFit="1" customWidth="1"/>
    <col min="36" max="36" width="13.5703125" style="364" customWidth="1"/>
    <col min="37" max="37" width="12.42578125" style="364" customWidth="1"/>
    <col min="38" max="39" width="13.42578125" style="364" customWidth="1"/>
    <col min="40" max="40" width="13.7109375" style="364" customWidth="1"/>
    <col min="41" max="16384" width="5.7109375" style="359"/>
  </cols>
  <sheetData>
    <row r="1" spans="1:40" s="337" customFormat="1" ht="46.5" customHeight="1" x14ac:dyDescent="0.2">
      <c r="A1" s="321"/>
      <c r="B1" s="322"/>
      <c r="C1" s="323" t="s">
        <v>97</v>
      </c>
      <c r="D1" s="324"/>
      <c r="E1" s="325"/>
      <c r="F1" s="323"/>
      <c r="G1" s="326"/>
      <c r="H1" s="372"/>
      <c r="I1" s="328"/>
      <c r="J1" s="328"/>
      <c r="K1" s="328"/>
      <c r="L1" s="329"/>
      <c r="M1" s="328"/>
      <c r="N1" s="330"/>
      <c r="O1" s="328"/>
      <c r="P1" s="328"/>
      <c r="Q1" s="328"/>
      <c r="R1" s="331"/>
      <c r="S1" s="332"/>
      <c r="T1" s="333"/>
      <c r="U1" s="327"/>
      <c r="V1" s="327"/>
      <c r="W1" s="327" t="s">
        <v>98</v>
      </c>
      <c r="X1" s="327"/>
      <c r="Y1" s="327"/>
      <c r="Z1" s="329"/>
      <c r="AA1" s="334"/>
      <c r="AB1" s="335"/>
      <c r="AC1" s="335"/>
      <c r="AD1" s="336"/>
      <c r="AE1" s="439" t="s">
        <v>99</v>
      </c>
      <c r="AF1" s="439"/>
      <c r="AG1" s="439"/>
      <c r="AH1" s="439"/>
      <c r="AI1" s="439"/>
      <c r="AJ1" s="439"/>
      <c r="AK1" s="439"/>
      <c r="AL1" s="439"/>
      <c r="AM1" s="439"/>
      <c r="AN1" s="439"/>
    </row>
    <row r="2" spans="1:40" s="337" customFormat="1" ht="45.75" customHeight="1" x14ac:dyDescent="0.2">
      <c r="A2" s="321"/>
      <c r="B2" s="338"/>
      <c r="C2" s="323" t="s">
        <v>100</v>
      </c>
      <c r="D2" s="339"/>
      <c r="E2" s="325"/>
      <c r="F2" s="338"/>
      <c r="G2" s="326"/>
      <c r="H2" s="372"/>
      <c r="I2" s="328"/>
      <c r="J2" s="328"/>
      <c r="K2" s="328"/>
      <c r="L2" s="329"/>
      <c r="M2" s="328"/>
      <c r="N2" s="340"/>
      <c r="O2" s="328"/>
      <c r="P2" s="328"/>
      <c r="Q2" s="328"/>
      <c r="R2" s="331"/>
      <c r="S2" s="332"/>
      <c r="T2" s="333"/>
      <c r="U2" s="327"/>
      <c r="V2" s="327"/>
      <c r="W2" s="327"/>
      <c r="X2" s="327"/>
      <c r="Y2" s="327"/>
      <c r="Z2" s="329"/>
      <c r="AA2" s="334"/>
      <c r="AB2" s="335"/>
      <c r="AC2" s="335"/>
      <c r="AD2" s="336"/>
      <c r="AE2" s="175"/>
      <c r="AF2" s="175"/>
      <c r="AG2" s="175"/>
      <c r="AH2" s="175"/>
      <c r="AI2" s="175"/>
      <c r="AJ2" s="175"/>
      <c r="AK2" s="175"/>
      <c r="AL2" s="175"/>
      <c r="AM2" s="175"/>
      <c r="AN2" s="175"/>
    </row>
    <row r="3" spans="1:40" s="351" customFormat="1" x14ac:dyDescent="0.2">
      <c r="A3" s="341"/>
      <c r="B3" s="342"/>
      <c r="C3" s="342"/>
      <c r="D3" s="342"/>
      <c r="E3" s="343"/>
      <c r="F3" s="343"/>
      <c r="G3" s="344"/>
      <c r="H3" s="348"/>
      <c r="I3" s="344"/>
      <c r="J3" s="344"/>
      <c r="K3" s="344"/>
      <c r="L3" s="345"/>
      <c r="M3" s="344"/>
      <c r="N3" s="345"/>
      <c r="O3" s="344"/>
      <c r="P3" s="344"/>
      <c r="Q3" s="344"/>
      <c r="R3" s="346"/>
      <c r="S3" s="347"/>
      <c r="T3" s="348"/>
      <c r="U3" s="344"/>
      <c r="V3" s="344"/>
      <c r="W3" s="344"/>
      <c r="X3" s="344"/>
      <c r="Y3" s="344"/>
      <c r="Z3" s="344"/>
      <c r="AA3" s="349"/>
      <c r="AB3" s="350"/>
      <c r="AC3" s="350"/>
      <c r="AD3" s="350"/>
      <c r="AE3" s="175"/>
      <c r="AF3" s="175"/>
      <c r="AG3" s="175"/>
      <c r="AH3" s="175"/>
      <c r="AI3" s="175"/>
      <c r="AJ3" s="175"/>
      <c r="AK3" s="175"/>
      <c r="AL3" s="175"/>
      <c r="AM3" s="175"/>
      <c r="AN3" s="175"/>
    </row>
    <row r="4" spans="1:40" s="337" customFormat="1" ht="38.25" customHeight="1" x14ac:dyDescent="0.2">
      <c r="A4" s="318" t="s">
        <v>51</v>
      </c>
      <c r="B4" s="289" t="s">
        <v>53</v>
      </c>
      <c r="C4" s="288" t="s">
        <v>101</v>
      </c>
      <c r="D4" s="288" t="s">
        <v>102</v>
      </c>
      <c r="E4" s="289" t="s">
        <v>58</v>
      </c>
      <c r="F4" s="289" t="s">
        <v>60</v>
      </c>
      <c r="G4" s="288" t="s">
        <v>62</v>
      </c>
      <c r="H4" s="373" t="s">
        <v>64</v>
      </c>
      <c r="I4" s="288" t="s">
        <v>66</v>
      </c>
      <c r="J4" s="288" t="s">
        <v>68</v>
      </c>
      <c r="K4" s="288" t="s">
        <v>103</v>
      </c>
      <c r="L4" s="289" t="s">
        <v>72</v>
      </c>
      <c r="M4" s="288" t="s">
        <v>74</v>
      </c>
      <c r="N4" s="289" t="s">
        <v>77</v>
      </c>
      <c r="O4" s="288" t="s">
        <v>79</v>
      </c>
      <c r="P4" s="288" t="s">
        <v>81</v>
      </c>
      <c r="Q4" s="288" t="s">
        <v>104</v>
      </c>
      <c r="R4" s="318" t="s">
        <v>83</v>
      </c>
      <c r="S4" s="287" t="s">
        <v>4</v>
      </c>
      <c r="T4" s="289" t="s">
        <v>86</v>
      </c>
      <c r="U4" s="290" t="s">
        <v>105</v>
      </c>
      <c r="V4" s="290" t="s">
        <v>105</v>
      </c>
      <c r="W4" s="290" t="s">
        <v>105</v>
      </c>
      <c r="X4" s="290" t="s">
        <v>105</v>
      </c>
      <c r="Y4" s="290" t="s">
        <v>106</v>
      </c>
      <c r="Z4" s="288" t="s">
        <v>88</v>
      </c>
      <c r="AA4" s="291" t="s">
        <v>107</v>
      </c>
      <c r="AB4" s="291" t="s">
        <v>108</v>
      </c>
      <c r="AC4" s="291" t="s">
        <v>109</v>
      </c>
      <c r="AD4" s="292" t="s">
        <v>90</v>
      </c>
      <c r="AE4" s="288" t="s">
        <v>110</v>
      </c>
      <c r="AF4" s="288" t="s">
        <v>111</v>
      </c>
      <c r="AG4" s="288" t="s">
        <v>112</v>
      </c>
      <c r="AH4" s="288" t="s">
        <v>113</v>
      </c>
      <c r="AI4" s="288" t="s">
        <v>114</v>
      </c>
      <c r="AJ4" s="288" t="s">
        <v>115</v>
      </c>
      <c r="AK4" s="288" t="s">
        <v>116</v>
      </c>
      <c r="AL4" s="288" t="s">
        <v>117</v>
      </c>
      <c r="AM4" s="288" t="s">
        <v>118</v>
      </c>
      <c r="AN4" s="288" t="s">
        <v>119</v>
      </c>
    </row>
    <row r="5" spans="1:40" s="273" customFormat="1" ht="51" x14ac:dyDescent="0.25">
      <c r="A5" s="93">
        <v>67</v>
      </c>
      <c r="B5" s="93" t="s">
        <v>120</v>
      </c>
      <c r="C5" s="97" t="s">
        <v>121</v>
      </c>
      <c r="D5" s="97" t="s">
        <v>122</v>
      </c>
      <c r="E5" s="93" t="s">
        <v>123</v>
      </c>
      <c r="F5" s="93" t="s">
        <v>124</v>
      </c>
      <c r="G5" s="93"/>
      <c r="H5" s="197" t="s">
        <v>125</v>
      </c>
      <c r="I5" s="94">
        <v>14</v>
      </c>
      <c r="J5" s="94">
        <v>14</v>
      </c>
      <c r="K5" s="94"/>
      <c r="L5" s="93" t="s">
        <v>126</v>
      </c>
      <c r="M5" s="94" t="s">
        <v>127</v>
      </c>
      <c r="N5" s="201"/>
      <c r="O5" s="94"/>
      <c r="P5" s="94" t="s">
        <v>128</v>
      </c>
      <c r="Q5" s="94"/>
      <c r="R5" s="93"/>
      <c r="S5" s="95" t="s">
        <v>7</v>
      </c>
      <c r="T5" s="197" t="s">
        <v>129</v>
      </c>
      <c r="U5" s="93"/>
      <c r="V5" s="93"/>
      <c r="W5" s="93"/>
      <c r="X5" s="93"/>
      <c r="Y5" s="93" t="s">
        <v>127</v>
      </c>
      <c r="Z5" s="80" t="s">
        <v>130</v>
      </c>
      <c r="AA5" s="86"/>
      <c r="AB5" s="102" t="str">
        <f t="shared" ref="AB5:AB26" si="0">IF(IFERROR(SEARCH("additionalTradeItemClassification",Z5),1)=1,"GDSN","FREE")</f>
        <v>GDSN</v>
      </c>
      <c r="AC5" s="103" t="e">
        <f>+IF(LEN(#REF!)=5,#REF!&amp;"-0",#REF!)</f>
        <v>#REF!</v>
      </c>
      <c r="AD5" s="85"/>
      <c r="AE5" s="101" t="str">
        <f>VLOOKUP(A5,BE!A:K,9,FALSE)</f>
        <v>Mandatory</v>
      </c>
      <c r="AF5" s="101" t="str">
        <f>VLOOKUP(A5,DE!A:K,9,FALSE)</f>
        <v>Mandatory</v>
      </c>
      <c r="AG5" s="101" t="str">
        <f>VLOOKUP(A5,DK!A:K,9,FALSE)</f>
        <v>Mandatory</v>
      </c>
      <c r="AH5" s="101" t="str">
        <f>VLOOKUP(A5,ES!A:K,9,FALSE)</f>
        <v>Mandatory</v>
      </c>
      <c r="AI5" s="101" t="str">
        <f>VLOOKUP(A5,FI!A:L,10,FALSE)</f>
        <v>Mandatory</v>
      </c>
      <c r="AJ5" s="101" t="str">
        <f>VLOOKUP(A5,FR!A:K,9,FALSE)</f>
        <v>Mandatory</v>
      </c>
      <c r="AK5" s="101" t="str">
        <f>VLOOKUP(A5,IE!A:K,9,FALSE)</f>
        <v>Mandatory</v>
      </c>
      <c r="AL5" s="101" t="str">
        <f>VLOOKUP(A5,NL!A:L,10,FALSE)</f>
        <v>Mandatory</v>
      </c>
      <c r="AM5" s="101" t="str">
        <f>VLOOKUP(A5,'USA FDA'!A:K,9,FALSE)</f>
        <v>YES</v>
      </c>
      <c r="AN5" s="101" t="str">
        <f>VLOOKUP(A5,'UK NHS'!A:K,9,FALSE)</f>
        <v>Mandatory</v>
      </c>
    </row>
    <row r="6" spans="1:40" s="273" customFormat="1" ht="38.25" x14ac:dyDescent="0.25">
      <c r="A6" s="97">
        <v>68</v>
      </c>
      <c r="B6" s="93" t="s">
        <v>131</v>
      </c>
      <c r="C6" s="97" t="s">
        <v>132</v>
      </c>
      <c r="D6" s="97" t="s">
        <v>133</v>
      </c>
      <c r="E6" s="93" t="s">
        <v>134</v>
      </c>
      <c r="F6" s="93" t="s">
        <v>135</v>
      </c>
      <c r="G6" s="93"/>
      <c r="H6" s="197" t="s">
        <v>136</v>
      </c>
      <c r="I6" s="94" t="s">
        <v>137</v>
      </c>
      <c r="J6" s="96">
        <v>80</v>
      </c>
      <c r="K6" s="94"/>
      <c r="L6" s="97" t="s">
        <v>138</v>
      </c>
      <c r="M6" s="94" t="s">
        <v>127</v>
      </c>
      <c r="N6" s="201"/>
      <c r="O6" s="94" t="s">
        <v>128</v>
      </c>
      <c r="P6" s="94" t="s">
        <v>139</v>
      </c>
      <c r="Q6" s="94"/>
      <c r="R6" s="93"/>
      <c r="S6" s="95" t="s">
        <v>7</v>
      </c>
      <c r="T6" s="197" t="s">
        <v>140</v>
      </c>
      <c r="U6" s="93"/>
      <c r="V6" s="93"/>
      <c r="W6" s="93"/>
      <c r="X6" s="93"/>
      <c r="Y6" s="93" t="s">
        <v>127</v>
      </c>
      <c r="Z6" s="80" t="s">
        <v>141</v>
      </c>
      <c r="AA6" s="86" t="s">
        <v>139</v>
      </c>
      <c r="AB6" s="102" t="str">
        <f t="shared" si="0"/>
        <v>GDSN</v>
      </c>
      <c r="AC6" s="103" t="e">
        <f>+IF(LEN(#REF!)=5,#REF!&amp;"-0",#REF!)</f>
        <v>#REF!</v>
      </c>
      <c r="AD6" s="85"/>
      <c r="AE6" s="101" t="str">
        <f>VLOOKUP(A6,BE!A:K,9,FALSE)</f>
        <v>Optional</v>
      </c>
      <c r="AF6" s="101" t="str">
        <f>VLOOKUP(A6,DE!A:K,9,FALSE)</f>
        <v>Optional</v>
      </c>
      <c r="AG6" s="101" t="str">
        <f>VLOOKUP(A6,DK!A:K,9,FALSE)</f>
        <v>Mandatory</v>
      </c>
      <c r="AH6" s="101" t="str">
        <f>VLOOKUP(A6,ES!A:K,9,FALSE)</f>
        <v>Mandatory</v>
      </c>
      <c r="AI6" s="101" t="str">
        <f>VLOOKUP(A6,FI!A:L,10,FALSE)</f>
        <v>Conditionally Mandatory</v>
      </c>
      <c r="AJ6" s="101" t="str">
        <f>VLOOKUP(A6,FR!A:K,9,FALSE)</f>
        <v>Mandatory</v>
      </c>
      <c r="AK6" s="101" t="str">
        <f>VLOOKUP(A6,IE!A:K,9,FALSE)</f>
        <v>Optional</v>
      </c>
      <c r="AL6" s="101" t="str">
        <f>VLOOKUP(A6,NL!A:L,10,FALSE)</f>
        <v>Mandatory</v>
      </c>
      <c r="AM6" s="101" t="str">
        <f>VLOOKUP(A6,'USA FDA'!A:K,9,FALSE)</f>
        <v>YES</v>
      </c>
      <c r="AN6" s="101" t="str">
        <f>VLOOKUP(A6,'UK NHS'!A:K,9,FALSE)</f>
        <v>N/A</v>
      </c>
    </row>
    <row r="7" spans="1:40" s="273" customFormat="1" ht="51" x14ac:dyDescent="0.25">
      <c r="A7" s="97">
        <v>69</v>
      </c>
      <c r="B7" s="93" t="s">
        <v>142</v>
      </c>
      <c r="C7" s="97" t="s">
        <v>143</v>
      </c>
      <c r="D7" s="97" t="s">
        <v>144</v>
      </c>
      <c r="E7" s="93" t="s">
        <v>145</v>
      </c>
      <c r="F7" s="93" t="s">
        <v>146</v>
      </c>
      <c r="G7" s="93"/>
      <c r="H7" s="197" t="s">
        <v>147</v>
      </c>
      <c r="I7" s="94" t="s">
        <v>137</v>
      </c>
      <c r="J7" s="94" t="s">
        <v>148</v>
      </c>
      <c r="K7" s="94"/>
      <c r="L7" s="93" t="s">
        <v>149</v>
      </c>
      <c r="M7" s="94" t="s">
        <v>127</v>
      </c>
      <c r="N7" s="201" t="s">
        <v>150</v>
      </c>
      <c r="O7" s="94"/>
      <c r="P7" s="94" t="s">
        <v>139</v>
      </c>
      <c r="Q7" s="94"/>
      <c r="R7" s="93" t="s">
        <v>151</v>
      </c>
      <c r="S7" s="95" t="s">
        <v>7</v>
      </c>
      <c r="T7" s="197" t="s">
        <v>152</v>
      </c>
      <c r="U7" s="93"/>
      <c r="V7" s="93"/>
      <c r="W7" s="93"/>
      <c r="X7" s="93"/>
      <c r="Y7" s="93" t="s">
        <v>127</v>
      </c>
      <c r="Z7" s="80" t="s">
        <v>153</v>
      </c>
      <c r="AA7" s="86"/>
      <c r="AB7" s="102" t="str">
        <f t="shared" si="0"/>
        <v>GDSN</v>
      </c>
      <c r="AC7" s="103" t="e">
        <f>+IF(LEN(#REF!)=5,#REF!&amp;"-0",#REF!)</f>
        <v>#REF!</v>
      </c>
      <c r="AD7" s="89"/>
      <c r="AE7" s="101" t="str">
        <f>VLOOKUP(A7,BE!A:K,9,FALSE)</f>
        <v>Optional</v>
      </c>
      <c r="AF7" s="101" t="str">
        <f>VLOOKUP(A7,DE!A:K,9,FALSE)</f>
        <v>Optional</v>
      </c>
      <c r="AG7" s="101" t="str">
        <f>VLOOKUP(A7,DK!A:K,9,FALSE)</f>
        <v>Mandatory</v>
      </c>
      <c r="AH7" s="101" t="str">
        <f>VLOOKUP(A7,ES!A:K,9,FALSE)</f>
        <v>Mandatory</v>
      </c>
      <c r="AI7" s="101" t="str">
        <f>VLOOKUP(A7,FI!A:L,10,FALSE)</f>
        <v>Conditionally Mandatory</v>
      </c>
      <c r="AJ7" s="101" t="str">
        <f>VLOOKUP(A7,FR!A:K,9,FALSE)</f>
        <v>Mandatory</v>
      </c>
      <c r="AK7" s="101" t="str">
        <f>VLOOKUP(A7,IE!A:K,9,FALSE)</f>
        <v>Conditional 
Mandatory</v>
      </c>
      <c r="AL7" s="101" t="str">
        <f>VLOOKUP(A7,NL!A:L,10,FALSE)</f>
        <v>Mandatory</v>
      </c>
      <c r="AM7" s="101" t="str">
        <f>VLOOKUP(A7,'USA FDA'!A:K,9,FALSE)</f>
        <v>N/A</v>
      </c>
      <c r="AN7" s="101" t="str">
        <f>VLOOKUP(A7,'UK NHS'!A:K,9,FALSE)</f>
        <v>N/A</v>
      </c>
    </row>
    <row r="8" spans="1:40" s="273" customFormat="1" ht="51" x14ac:dyDescent="0.25">
      <c r="A8" s="97">
        <v>112</v>
      </c>
      <c r="B8" s="93" t="s">
        <v>154</v>
      </c>
      <c r="C8" s="97" t="s">
        <v>155</v>
      </c>
      <c r="D8" s="97" t="s">
        <v>156</v>
      </c>
      <c r="E8" s="93" t="s">
        <v>157</v>
      </c>
      <c r="F8" s="93" t="s">
        <v>158</v>
      </c>
      <c r="G8" s="93"/>
      <c r="H8" s="197" t="s">
        <v>147</v>
      </c>
      <c r="I8" s="94" t="s">
        <v>137</v>
      </c>
      <c r="J8" s="94" t="s">
        <v>148</v>
      </c>
      <c r="K8" s="94"/>
      <c r="L8" s="97">
        <v>840</v>
      </c>
      <c r="M8" s="94" t="s">
        <v>127</v>
      </c>
      <c r="N8" s="201" t="s">
        <v>159</v>
      </c>
      <c r="O8" s="94"/>
      <c r="P8" s="94" t="s">
        <v>128</v>
      </c>
      <c r="Q8" s="94"/>
      <c r="R8" s="93"/>
      <c r="S8" s="95" t="s">
        <v>7</v>
      </c>
      <c r="T8" s="197" t="s">
        <v>160</v>
      </c>
      <c r="U8" s="93"/>
      <c r="V8" s="93"/>
      <c r="W8" s="93"/>
      <c r="X8" s="93"/>
      <c r="Y8" s="93" t="s">
        <v>127</v>
      </c>
      <c r="Z8" s="80" t="s">
        <v>161</v>
      </c>
      <c r="AA8" s="86"/>
      <c r="AB8" s="102" t="str">
        <f t="shared" si="0"/>
        <v>GDSN</v>
      </c>
      <c r="AC8" s="103" t="e">
        <f>+IF(LEN(#REF!)=5,#REF!&amp;"-0",#REF!)</f>
        <v>#REF!</v>
      </c>
      <c r="AD8" s="85"/>
      <c r="AE8" s="101" t="str">
        <f>VLOOKUP(A8,BE!A:K,9,FALSE)</f>
        <v>Mandatory</v>
      </c>
      <c r="AF8" s="101" t="str">
        <f>VLOOKUP(A8,DE!A:K,9,FALSE)</f>
        <v>Mandatory</v>
      </c>
      <c r="AG8" s="101" t="str">
        <f>VLOOKUP(A8,DK!A:K,9,FALSE)</f>
        <v>Mandatory</v>
      </c>
      <c r="AH8" s="101" t="str">
        <f>VLOOKUP(A8,ES!A:K,9,FALSE)</f>
        <v>Mandatory</v>
      </c>
      <c r="AI8" s="101" t="str">
        <f>VLOOKUP(A8,FI!A:L,10,FALSE)</f>
        <v>Mandatory</v>
      </c>
      <c r="AJ8" s="101" t="str">
        <f>VLOOKUP(A8,FR!A:K,9,FALSE)</f>
        <v>Mandatory</v>
      </c>
      <c r="AK8" s="101" t="str">
        <f>VLOOKUP(A8,IE!A:K,9,FALSE)</f>
        <v>Mandatory</v>
      </c>
      <c r="AL8" s="101" t="str">
        <f>VLOOKUP(A8,NL!A:L,10,FALSE)</f>
        <v>Mandatory</v>
      </c>
      <c r="AM8" s="101" t="str">
        <f>VLOOKUP(A8,'USA FDA'!A:K,9,FALSE)</f>
        <v>N/A</v>
      </c>
      <c r="AN8" s="101" t="str">
        <f>VLOOKUP(A8,'UK NHS'!A:K,9,FALSE)</f>
        <v>Mandatory</v>
      </c>
    </row>
    <row r="9" spans="1:40" s="273" customFormat="1" ht="38.25" x14ac:dyDescent="0.25">
      <c r="A9" s="97">
        <v>66</v>
      </c>
      <c r="B9" s="93" t="s">
        <v>162</v>
      </c>
      <c r="C9" s="97" t="s">
        <v>163</v>
      </c>
      <c r="D9" s="97" t="s">
        <v>164</v>
      </c>
      <c r="E9" s="93" t="s">
        <v>165</v>
      </c>
      <c r="F9" s="93" t="s">
        <v>166</v>
      </c>
      <c r="G9" s="93"/>
      <c r="H9" s="197" t="s">
        <v>147</v>
      </c>
      <c r="I9" s="94" t="s">
        <v>137</v>
      </c>
      <c r="J9" s="94" t="s">
        <v>148</v>
      </c>
      <c r="K9" s="94"/>
      <c r="L9" s="93" t="s">
        <v>167</v>
      </c>
      <c r="M9" s="94" t="s">
        <v>127</v>
      </c>
      <c r="N9" s="201" t="s">
        <v>168</v>
      </c>
      <c r="O9" s="94"/>
      <c r="P9" s="94" t="s">
        <v>128</v>
      </c>
      <c r="Q9" s="94"/>
      <c r="R9" s="93"/>
      <c r="S9" s="95" t="s">
        <v>7</v>
      </c>
      <c r="T9" s="197" t="s">
        <v>169</v>
      </c>
      <c r="U9" s="93"/>
      <c r="V9" s="93"/>
      <c r="W9" s="93"/>
      <c r="X9" s="93"/>
      <c r="Y9" s="93" t="s">
        <v>127</v>
      </c>
      <c r="Z9" s="80" t="s">
        <v>170</v>
      </c>
      <c r="AA9" s="86"/>
      <c r="AB9" s="102" t="str">
        <f t="shared" si="0"/>
        <v>GDSN</v>
      </c>
      <c r="AC9" s="103" t="e">
        <f>+IF(LEN(#REF!)=5,#REF!&amp;"-0",#REF!)</f>
        <v>#REF!</v>
      </c>
      <c r="AD9" s="85"/>
      <c r="AE9" s="101" t="str">
        <f>VLOOKUP(A9,BE!A:K,9,FALSE)</f>
        <v>Mandatory</v>
      </c>
      <c r="AF9" s="101" t="str">
        <f>VLOOKUP(A9,DE!A:K,9,FALSE)</f>
        <v>Mandatory</v>
      </c>
      <c r="AG9" s="101" t="str">
        <f>VLOOKUP(A9,DK!A:K,9,FALSE)</f>
        <v>Mandatory</v>
      </c>
      <c r="AH9" s="101" t="str">
        <f>VLOOKUP(A9,ES!A:K,9,FALSE)</f>
        <v>Mandatory</v>
      </c>
      <c r="AI9" s="101" t="str">
        <f>VLOOKUP(A9,FI!A:L,10,FALSE)</f>
        <v>Mandatory</v>
      </c>
      <c r="AJ9" s="101" t="str">
        <f>VLOOKUP(A9,FR!A:K,9,FALSE)</f>
        <v>Mandatory</v>
      </c>
      <c r="AK9" s="101" t="str">
        <f>VLOOKUP(A9,IE!A:K,9,FALSE)</f>
        <v>Mandatory</v>
      </c>
      <c r="AL9" s="101" t="str">
        <f>VLOOKUP(A9,NL!A:L,10,FALSE)</f>
        <v>Mandatory</v>
      </c>
      <c r="AM9" s="101" t="str">
        <f>VLOOKUP(A9,'USA FDA'!A:K,9,FALSE)</f>
        <v>N/A</v>
      </c>
      <c r="AN9" s="101" t="str">
        <f>VLOOKUP(A9,'UK NHS'!A:K,9,FALSE)</f>
        <v>Mandatory</v>
      </c>
    </row>
    <row r="10" spans="1:40" s="273" customFormat="1" ht="38.25" x14ac:dyDescent="0.25">
      <c r="A10" s="97">
        <v>56</v>
      </c>
      <c r="B10" s="93" t="s">
        <v>171</v>
      </c>
      <c r="C10" s="97" t="s">
        <v>172</v>
      </c>
      <c r="D10" s="97" t="s">
        <v>173</v>
      </c>
      <c r="E10" s="93" t="s">
        <v>174</v>
      </c>
      <c r="F10" s="93" t="s">
        <v>175</v>
      </c>
      <c r="G10" s="93"/>
      <c r="H10" s="197" t="s">
        <v>176</v>
      </c>
      <c r="I10" s="249">
        <v>4</v>
      </c>
      <c r="J10" s="249">
        <v>5</v>
      </c>
      <c r="K10" s="94"/>
      <c r="L10" s="101" t="s">
        <v>177</v>
      </c>
      <c r="M10" s="94" t="s">
        <v>127</v>
      </c>
      <c r="N10" s="201"/>
      <c r="O10" s="94"/>
      <c r="P10" s="94" t="s">
        <v>128</v>
      </c>
      <c r="Q10" s="94"/>
      <c r="R10" s="93"/>
      <c r="S10" s="95" t="s">
        <v>7</v>
      </c>
      <c r="T10" s="197" t="s">
        <v>178</v>
      </c>
      <c r="U10" s="93"/>
      <c r="V10" s="93"/>
      <c r="W10" s="93"/>
      <c r="X10" s="93"/>
      <c r="Y10" s="93" t="s">
        <v>127</v>
      </c>
      <c r="Z10" s="80" t="s">
        <v>179</v>
      </c>
      <c r="AA10" s="86"/>
      <c r="AB10" s="102" t="str">
        <f t="shared" si="0"/>
        <v>GDSN</v>
      </c>
      <c r="AC10" s="103" t="e">
        <f>+IF(LEN(#REF!)=5,#REF!&amp;"-0",#REF!)</f>
        <v>#REF!</v>
      </c>
      <c r="AD10" s="85"/>
      <c r="AE10" s="101" t="str">
        <f>VLOOKUP(A10,BE!A:K,9,FALSE)</f>
        <v>Mandatory</v>
      </c>
      <c r="AF10" s="101" t="str">
        <f>VLOOKUP(A10,DE!A:K,9,FALSE)</f>
        <v>Mandatory</v>
      </c>
      <c r="AG10" s="101" t="str">
        <f>VLOOKUP(A10,DK!A:K,9,FALSE)</f>
        <v>Mandatory</v>
      </c>
      <c r="AH10" s="101" t="str">
        <f>VLOOKUP(A10,ES!A:K,9,FALSE)</f>
        <v>Mandatory</v>
      </c>
      <c r="AI10" s="101" t="str">
        <f>VLOOKUP(A10,FI!A:L,10,FALSE)</f>
        <v>Mandatory</v>
      </c>
      <c r="AJ10" s="101" t="str">
        <f>VLOOKUP(A10,FR!A:K,9,FALSE)</f>
        <v>Mandatory</v>
      </c>
      <c r="AK10" s="101" t="str">
        <f>VLOOKUP(A10,IE!A:K,9,FALSE)</f>
        <v>Mandatory</v>
      </c>
      <c r="AL10" s="101" t="str">
        <f>VLOOKUP(A10,NL!A:L,10,FALSE)</f>
        <v>Mandatory</v>
      </c>
      <c r="AM10" s="101" t="str">
        <f>VLOOKUP(A10,'USA FDA'!A:K,9,FALSE)</f>
        <v>N/A</v>
      </c>
      <c r="AN10" s="101" t="str">
        <f>VLOOKUP(A10,'UK NHS'!A:K,9,FALSE)</f>
        <v>Mandatory</v>
      </c>
    </row>
    <row r="11" spans="1:40" s="273" customFormat="1" ht="105.75" customHeight="1" x14ac:dyDescent="0.25">
      <c r="A11" s="97">
        <v>57</v>
      </c>
      <c r="B11" s="93" t="s">
        <v>180</v>
      </c>
      <c r="C11" s="97" t="s">
        <v>181</v>
      </c>
      <c r="D11" s="97" t="s">
        <v>182</v>
      </c>
      <c r="E11" s="93" t="s">
        <v>183</v>
      </c>
      <c r="F11" s="93" t="s">
        <v>175</v>
      </c>
      <c r="G11" s="93"/>
      <c r="H11" s="197" t="s">
        <v>176</v>
      </c>
      <c r="I11" s="249">
        <v>4</v>
      </c>
      <c r="J11" s="249">
        <v>5</v>
      </c>
      <c r="K11" s="94"/>
      <c r="L11" s="209" t="s">
        <v>184</v>
      </c>
      <c r="M11" s="94" t="s">
        <v>127</v>
      </c>
      <c r="N11" s="201"/>
      <c r="O11" s="94"/>
      <c r="P11" s="94" t="s">
        <v>128</v>
      </c>
      <c r="Q11" s="94"/>
      <c r="R11" s="93"/>
      <c r="S11" s="95" t="s">
        <v>7</v>
      </c>
      <c r="T11" s="197" t="s">
        <v>185</v>
      </c>
      <c r="U11" s="93"/>
      <c r="V11" s="93"/>
      <c r="W11" s="93"/>
      <c r="X11" s="93"/>
      <c r="Y11" s="93" t="s">
        <v>127</v>
      </c>
      <c r="Z11" s="80" t="s">
        <v>186</v>
      </c>
      <c r="AA11" s="86"/>
      <c r="AB11" s="102" t="str">
        <f t="shared" si="0"/>
        <v>GDSN</v>
      </c>
      <c r="AC11" s="103" t="e">
        <f>+IF(LEN(#REF!)=5,#REF!&amp;"-0",#REF!)</f>
        <v>#REF!</v>
      </c>
      <c r="AD11" s="85"/>
      <c r="AE11" s="101" t="str">
        <f>VLOOKUP(A11,BE!A:K,9,FALSE)</f>
        <v>Mandatory</v>
      </c>
      <c r="AF11" s="101" t="str">
        <f>VLOOKUP(A11,DE!A:K,9,FALSE)</f>
        <v>Mandatory</v>
      </c>
      <c r="AG11" s="101" t="str">
        <f>VLOOKUP(A11,DK!A:K,9,FALSE)</f>
        <v>Mandatory</v>
      </c>
      <c r="AH11" s="101" t="str">
        <f>VLOOKUP(A11,ES!A:K,9,FALSE)</f>
        <v>Mandatory</v>
      </c>
      <c r="AI11" s="101" t="str">
        <f>VLOOKUP(A11,FI!A:L,10,FALSE)</f>
        <v>Mandatory</v>
      </c>
      <c r="AJ11" s="101" t="str">
        <f>VLOOKUP(A11,FR!A:K,9,FALSE)</f>
        <v>Mandatory</v>
      </c>
      <c r="AK11" s="101" t="str">
        <f>VLOOKUP(A11,IE!A:K,9,FALSE)</f>
        <v>Mandatory</v>
      </c>
      <c r="AL11" s="101" t="str">
        <f>VLOOKUP(A11,NL!A:L,10,FALSE)</f>
        <v>Mandatory</v>
      </c>
      <c r="AM11" s="101" t="str">
        <f>VLOOKUP(A11,'USA FDA'!A:K,9,FALSE)</f>
        <v>N/A</v>
      </c>
      <c r="AN11" s="101" t="str">
        <f>VLOOKUP(A11,'UK NHS'!A:K,9,FALSE)</f>
        <v>Mandatory</v>
      </c>
    </row>
    <row r="12" spans="1:40" s="273" customFormat="1" ht="92.25" customHeight="1" x14ac:dyDescent="0.25">
      <c r="A12" s="97">
        <v>60</v>
      </c>
      <c r="B12" s="93" t="s">
        <v>187</v>
      </c>
      <c r="C12" s="97" t="s">
        <v>188</v>
      </c>
      <c r="D12" s="97" t="s">
        <v>189</v>
      </c>
      <c r="E12" s="93" t="s">
        <v>190</v>
      </c>
      <c r="F12" s="93" t="s">
        <v>175</v>
      </c>
      <c r="G12" s="93"/>
      <c r="H12" s="197" t="s">
        <v>176</v>
      </c>
      <c r="I12" s="249">
        <v>4</v>
      </c>
      <c r="J12" s="249">
        <v>5</v>
      </c>
      <c r="K12" s="94"/>
      <c r="L12" s="101" t="s">
        <v>177</v>
      </c>
      <c r="M12" s="94" t="s">
        <v>127</v>
      </c>
      <c r="N12" s="201"/>
      <c r="O12" s="94"/>
      <c r="P12" s="94" t="s">
        <v>128</v>
      </c>
      <c r="Q12" s="94"/>
      <c r="R12" s="93"/>
      <c r="S12" s="95" t="s">
        <v>7</v>
      </c>
      <c r="T12" s="197" t="s">
        <v>191</v>
      </c>
      <c r="U12" s="93"/>
      <c r="V12" s="93"/>
      <c r="W12" s="93"/>
      <c r="X12" s="93"/>
      <c r="Y12" s="93" t="s">
        <v>127</v>
      </c>
      <c r="Z12" s="80" t="s">
        <v>192</v>
      </c>
      <c r="AA12" s="86"/>
      <c r="AB12" s="102" t="str">
        <f t="shared" si="0"/>
        <v>GDSN</v>
      </c>
      <c r="AC12" s="103" t="e">
        <f>+IF(LEN(#REF!)=5,#REF!&amp;"-0",#REF!)</f>
        <v>#REF!</v>
      </c>
      <c r="AD12" s="85"/>
      <c r="AE12" s="101" t="str">
        <f>VLOOKUP(A12,BE!A:K,9,FALSE)</f>
        <v>Mandatory</v>
      </c>
      <c r="AF12" s="101" t="str">
        <f>VLOOKUP(A12,DE!A:K,9,FALSE)</f>
        <v>Mandatory</v>
      </c>
      <c r="AG12" s="101" t="str">
        <f>VLOOKUP(A12,DK!A:K,9,FALSE)</f>
        <v>Mandatory</v>
      </c>
      <c r="AH12" s="101" t="str">
        <f>VLOOKUP(A12,ES!A:K,9,FALSE)</f>
        <v>Mandatory</v>
      </c>
      <c r="AI12" s="101" t="str">
        <f>VLOOKUP(A12,FI!A:L,10,FALSE)</f>
        <v>Mandatory</v>
      </c>
      <c r="AJ12" s="101" t="str">
        <f>VLOOKUP(A12,FR!A:K,9,FALSE)</f>
        <v>Mandatory</v>
      </c>
      <c r="AK12" s="101" t="str">
        <f>VLOOKUP(A12,IE!A:K,9,FALSE)</f>
        <v>Mandatory</v>
      </c>
      <c r="AL12" s="101" t="str">
        <f>VLOOKUP(A12,NL!A:L,10,FALSE)</f>
        <v>Mandatory</v>
      </c>
      <c r="AM12" s="101" t="str">
        <f>VLOOKUP(A12,'USA FDA'!A:K,9,FALSE)</f>
        <v>N/A</v>
      </c>
      <c r="AN12" s="101" t="str">
        <f>VLOOKUP(A12,'UK NHS'!A:K,9,FALSE)</f>
        <v>Mandatory</v>
      </c>
    </row>
    <row r="13" spans="1:40" s="273" customFormat="1" ht="55.5" customHeight="1" x14ac:dyDescent="0.25">
      <c r="A13" s="97">
        <v>58</v>
      </c>
      <c r="B13" s="93" t="s">
        <v>193</v>
      </c>
      <c r="C13" s="97" t="s">
        <v>194</v>
      </c>
      <c r="D13" s="97" t="s">
        <v>195</v>
      </c>
      <c r="E13" s="93" t="s">
        <v>196</v>
      </c>
      <c r="F13" s="93" t="s">
        <v>175</v>
      </c>
      <c r="G13" s="93"/>
      <c r="H13" s="197" t="s">
        <v>176</v>
      </c>
      <c r="I13" s="249">
        <v>4</v>
      </c>
      <c r="J13" s="249">
        <v>5</v>
      </c>
      <c r="K13" s="94"/>
      <c r="L13" s="209" t="s">
        <v>184</v>
      </c>
      <c r="M13" s="94" t="s">
        <v>127</v>
      </c>
      <c r="N13" s="201"/>
      <c r="O13" s="94"/>
      <c r="P13" s="94" t="s">
        <v>128</v>
      </c>
      <c r="Q13" s="94"/>
      <c r="R13" s="93"/>
      <c r="S13" s="95" t="s">
        <v>7</v>
      </c>
      <c r="T13" s="197" t="s">
        <v>197</v>
      </c>
      <c r="U13" s="93"/>
      <c r="V13" s="93"/>
      <c r="W13" s="93"/>
      <c r="X13" s="93"/>
      <c r="Y13" s="93" t="s">
        <v>127</v>
      </c>
      <c r="Z13" s="80" t="s">
        <v>198</v>
      </c>
      <c r="AA13" s="86"/>
      <c r="AB13" s="102" t="str">
        <f t="shared" si="0"/>
        <v>GDSN</v>
      </c>
      <c r="AC13" s="103" t="e">
        <f>+IF(LEN(#REF!)=5,#REF!&amp;"-0",#REF!)</f>
        <v>#REF!</v>
      </c>
      <c r="AD13" s="85"/>
      <c r="AE13" s="101" t="str">
        <f>VLOOKUP(A13,BE!A:K,9,FALSE)</f>
        <v>Mandatory</v>
      </c>
      <c r="AF13" s="101" t="str">
        <f>VLOOKUP(A13,DE!A:K,9,FALSE)</f>
        <v>Mandatory</v>
      </c>
      <c r="AG13" s="101" t="str">
        <f>VLOOKUP(A13,DK!A:K,9,FALSE)</f>
        <v>Mandatory</v>
      </c>
      <c r="AH13" s="101" t="str">
        <f>VLOOKUP(A13,ES!A:K,9,FALSE)</f>
        <v>Mandatory</v>
      </c>
      <c r="AI13" s="101" t="str">
        <f>VLOOKUP(A13,FI!A:L,10,FALSE)</f>
        <v>Mandatory</v>
      </c>
      <c r="AJ13" s="101" t="str">
        <f>VLOOKUP(A13,FR!A:K,9,FALSE)</f>
        <v>Mandatory</v>
      </c>
      <c r="AK13" s="101" t="str">
        <f>VLOOKUP(A13,IE!A:K,9,FALSE)</f>
        <v>Mandatory</v>
      </c>
      <c r="AL13" s="101" t="str">
        <f>VLOOKUP(A13,NL!A:L,10,FALSE)</f>
        <v>Mandatory</v>
      </c>
      <c r="AM13" s="101" t="str">
        <f>VLOOKUP(A13,'USA FDA'!A:K,9,FALSE)</f>
        <v>N/A</v>
      </c>
      <c r="AN13" s="101" t="str">
        <f>VLOOKUP(A13,'UK NHS'!A:K,9,FALSE)</f>
        <v>Mandatory</v>
      </c>
    </row>
    <row r="14" spans="1:40" s="273" customFormat="1" ht="54.75" customHeight="1" x14ac:dyDescent="0.25">
      <c r="A14" s="97">
        <v>59</v>
      </c>
      <c r="B14" s="93" t="s">
        <v>199</v>
      </c>
      <c r="C14" s="97" t="e">
        <v>#N/A</v>
      </c>
      <c r="D14" s="97" t="e">
        <v>#N/A</v>
      </c>
      <c r="E14" s="93" t="s">
        <v>200</v>
      </c>
      <c r="F14" s="93" t="s">
        <v>175</v>
      </c>
      <c r="G14" s="93"/>
      <c r="H14" s="197" t="s">
        <v>176</v>
      </c>
      <c r="I14" s="249">
        <v>4</v>
      </c>
      <c r="J14" s="249">
        <v>5</v>
      </c>
      <c r="K14" s="94"/>
      <c r="L14" s="101" t="s">
        <v>177</v>
      </c>
      <c r="M14" s="94" t="s">
        <v>127</v>
      </c>
      <c r="N14" s="201"/>
      <c r="O14" s="94"/>
      <c r="P14" s="94" t="s">
        <v>128</v>
      </c>
      <c r="Q14" s="94"/>
      <c r="R14" s="93"/>
      <c r="S14" s="95" t="s">
        <v>7</v>
      </c>
      <c r="T14" s="197" t="s">
        <v>201</v>
      </c>
      <c r="U14" s="93"/>
      <c r="V14" s="93"/>
      <c r="W14" s="93"/>
      <c r="X14" s="93"/>
      <c r="Y14" s="93" t="s">
        <v>127</v>
      </c>
      <c r="Z14" s="80" t="s">
        <v>202</v>
      </c>
      <c r="AA14" s="86"/>
      <c r="AB14" s="102" t="str">
        <f t="shared" si="0"/>
        <v>GDSN</v>
      </c>
      <c r="AC14" s="103" t="e">
        <f>+IF(LEN(#REF!)=5,#REF!&amp;"-0",#REF!)</f>
        <v>#REF!</v>
      </c>
      <c r="AD14" s="85"/>
      <c r="AE14" s="101" t="str">
        <f>VLOOKUP(A14,BE!A:K,9,FALSE)</f>
        <v>Mandatory</v>
      </c>
      <c r="AF14" s="101" t="str">
        <f>VLOOKUP(A14,DE!A:K,9,FALSE)</f>
        <v>Mandatory</v>
      </c>
      <c r="AG14" s="101" t="str">
        <f>VLOOKUP(A14,DK!A:K,9,FALSE)</f>
        <v>Mandatory</v>
      </c>
      <c r="AH14" s="101" t="str">
        <f>VLOOKUP(A14,ES!A:K,9,FALSE)</f>
        <v>Mandatory</v>
      </c>
      <c r="AI14" s="101" t="str">
        <f>VLOOKUP(A14,FI!A:L,10,FALSE)</f>
        <v>Mandatory</v>
      </c>
      <c r="AJ14" s="101" t="str">
        <f>VLOOKUP(A14,FR!A:K,9,FALSE)</f>
        <v>Mandatory</v>
      </c>
      <c r="AK14" s="101" t="str">
        <f>VLOOKUP(A14,IE!A:K,9,FALSE)</f>
        <v>Mandatory</v>
      </c>
      <c r="AL14" s="101" t="str">
        <f>VLOOKUP(A14,NL!A:L,10,FALSE)</f>
        <v>Mandatory</v>
      </c>
      <c r="AM14" s="101" t="str">
        <f>VLOOKUP(A14,'USA FDA'!A:K,9,FALSE)</f>
        <v>N/A</v>
      </c>
      <c r="AN14" s="101" t="str">
        <f>VLOOKUP(A14,'UK NHS'!A:K,9,FALSE)</f>
        <v>Mandatory</v>
      </c>
    </row>
    <row r="15" spans="1:40" s="273" customFormat="1" ht="53.25" customHeight="1" x14ac:dyDescent="0.25">
      <c r="A15" s="97">
        <v>3908</v>
      </c>
      <c r="B15" s="93" t="s">
        <v>203</v>
      </c>
      <c r="C15" s="97" t="s">
        <v>204</v>
      </c>
      <c r="D15" s="97" t="s">
        <v>205</v>
      </c>
      <c r="E15" s="93" t="s">
        <v>206</v>
      </c>
      <c r="F15" s="93" t="s">
        <v>175</v>
      </c>
      <c r="G15" s="93"/>
      <c r="H15" s="197" t="s">
        <v>176</v>
      </c>
      <c r="I15" s="249">
        <v>4</v>
      </c>
      <c r="J15" s="249">
        <v>5</v>
      </c>
      <c r="K15" s="94"/>
      <c r="L15" s="209" t="s">
        <v>184</v>
      </c>
      <c r="M15" s="94" t="s">
        <v>127</v>
      </c>
      <c r="N15" s="201"/>
      <c r="O15" s="94"/>
      <c r="P15" s="94" t="s">
        <v>128</v>
      </c>
      <c r="Q15" s="94"/>
      <c r="R15" s="93"/>
      <c r="S15" s="95" t="s">
        <v>7</v>
      </c>
      <c r="T15" s="197" t="s">
        <v>207</v>
      </c>
      <c r="U15" s="93"/>
      <c r="V15" s="93"/>
      <c r="W15" s="93"/>
      <c r="X15" s="93"/>
      <c r="Y15" s="93" t="s">
        <v>127</v>
      </c>
      <c r="Z15" s="80" t="s">
        <v>208</v>
      </c>
      <c r="AA15" s="86"/>
      <c r="AB15" s="102" t="str">
        <f t="shared" si="0"/>
        <v>GDSN</v>
      </c>
      <c r="AC15" s="103" t="e">
        <f>+IF(LEN(#REF!)=5,#REF!&amp;"-0",#REF!)</f>
        <v>#REF!</v>
      </c>
      <c r="AD15" s="85"/>
      <c r="AE15" s="101" t="str">
        <f>VLOOKUP(A15,BE!A:K,9,FALSE)</f>
        <v>Mandatory</v>
      </c>
      <c r="AF15" s="101" t="str">
        <f>VLOOKUP(A15,DE!A:K,9,FALSE)</f>
        <v>Mandatory</v>
      </c>
      <c r="AG15" s="101" t="str">
        <f>VLOOKUP(A15,DK!A:K,9,FALSE)</f>
        <v>Mandatory</v>
      </c>
      <c r="AH15" s="101" t="str">
        <f>VLOOKUP(A15,ES!A:K,9,FALSE)</f>
        <v>Mandatory</v>
      </c>
      <c r="AI15" s="101" t="str">
        <f>VLOOKUP(A15,FI!A:L,10,FALSE)</f>
        <v>Mandatory</v>
      </c>
      <c r="AJ15" s="101" t="str">
        <f>VLOOKUP(A15,FR!A:K,9,FALSE)</f>
        <v>Mandatory</v>
      </c>
      <c r="AK15" s="101" t="str">
        <f>VLOOKUP(A15,IE!A:K,9,FALSE)</f>
        <v>Mandatory</v>
      </c>
      <c r="AL15" s="101" t="str">
        <f>VLOOKUP(A15,NL!A:L,10,FALSE)</f>
        <v>Mandatory</v>
      </c>
      <c r="AM15" s="101" t="str">
        <f>VLOOKUP(A15,'USA FDA'!A:K,9,FALSE)</f>
        <v>N/A</v>
      </c>
      <c r="AN15" s="101" t="str">
        <f>VLOOKUP(A15,'UK NHS'!A:K,9,FALSE)</f>
        <v>N/A</v>
      </c>
    </row>
    <row r="16" spans="1:40" s="273" customFormat="1" ht="117" customHeight="1" x14ac:dyDescent="0.25">
      <c r="A16" s="97">
        <v>144</v>
      </c>
      <c r="B16" s="93" t="s">
        <v>209</v>
      </c>
      <c r="C16" s="97" t="s">
        <v>210</v>
      </c>
      <c r="D16" s="97" t="s">
        <v>211</v>
      </c>
      <c r="E16" s="93" t="s">
        <v>212</v>
      </c>
      <c r="F16" s="93" t="s">
        <v>213</v>
      </c>
      <c r="G16" s="101"/>
      <c r="H16" s="197" t="s">
        <v>214</v>
      </c>
      <c r="I16" s="249">
        <v>1</v>
      </c>
      <c r="J16" s="314">
        <v>24</v>
      </c>
      <c r="K16" s="94"/>
      <c r="L16" s="93" t="s">
        <v>215</v>
      </c>
      <c r="M16" s="94" t="s">
        <v>127</v>
      </c>
      <c r="N16" s="201"/>
      <c r="O16" s="94"/>
      <c r="P16" s="94" t="s">
        <v>128</v>
      </c>
      <c r="Q16" s="94"/>
      <c r="R16" s="93"/>
      <c r="S16" s="95" t="s">
        <v>7</v>
      </c>
      <c r="T16" s="197" t="s">
        <v>216</v>
      </c>
      <c r="U16" s="93"/>
      <c r="V16" s="93"/>
      <c r="W16" s="93"/>
      <c r="X16" s="93"/>
      <c r="Y16" s="93" t="s">
        <v>127</v>
      </c>
      <c r="Z16" s="80" t="s">
        <v>217</v>
      </c>
      <c r="AA16" s="86"/>
      <c r="AB16" s="102" t="str">
        <f t="shared" si="0"/>
        <v>GDSN</v>
      </c>
      <c r="AC16" s="103" t="e">
        <f>+IF(LEN(#REF!)=5,#REF!&amp;"-0",#REF!)</f>
        <v>#REF!</v>
      </c>
      <c r="AD16" s="93" t="s">
        <v>218</v>
      </c>
      <c r="AE16" s="101" t="str">
        <f>VLOOKUP(A16,BE!A:K,9,FALSE)</f>
        <v>Mandatory</v>
      </c>
      <c r="AF16" s="101" t="str">
        <f>VLOOKUP(A16,DE!A:K,9,FALSE)</f>
        <v>Mandatory</v>
      </c>
      <c r="AG16" s="101" t="str">
        <f>VLOOKUP(A16,DK!A:K,9,FALSE)</f>
        <v>Mandatory</v>
      </c>
      <c r="AH16" s="101" t="str">
        <f>VLOOKUP(A16,ES!A:K,9,FALSE)</f>
        <v>Mandatory</v>
      </c>
      <c r="AI16" s="101" t="str">
        <f>VLOOKUP(A16,FI!A:L,10,FALSE)</f>
        <v>Mandatory</v>
      </c>
      <c r="AJ16" s="101" t="str">
        <f>VLOOKUP(A16,FR!A:K,9,FALSE)</f>
        <v>Mandatory</v>
      </c>
      <c r="AK16" s="101" t="str">
        <f>VLOOKUP(A16,IE!A:K,9,FALSE)</f>
        <v>Mandatory</v>
      </c>
      <c r="AL16" s="101" t="str">
        <f>VLOOKUP(A16,NL!A:L,10,FALSE)</f>
        <v>Mandatory</v>
      </c>
      <c r="AM16" s="101" t="str">
        <f>VLOOKUP(A16,'USA FDA'!A:K,9,FALSE)</f>
        <v>N/A</v>
      </c>
      <c r="AN16" s="101" t="str">
        <f>VLOOKUP(A16,'UK NHS'!A:K,9,FALSE)</f>
        <v>Mandatory</v>
      </c>
    </row>
    <row r="17" spans="1:40" s="273" customFormat="1" ht="39.75" customHeight="1" x14ac:dyDescent="0.25">
      <c r="A17" s="97">
        <v>1025</v>
      </c>
      <c r="B17" s="93" t="s">
        <v>219</v>
      </c>
      <c r="C17" s="97" t="s">
        <v>220</v>
      </c>
      <c r="D17" s="97" t="s">
        <v>221</v>
      </c>
      <c r="E17" s="93" t="s">
        <v>222</v>
      </c>
      <c r="F17" s="93" t="s">
        <v>223</v>
      </c>
      <c r="G17" s="93"/>
      <c r="H17" s="197" t="s">
        <v>214</v>
      </c>
      <c r="I17" s="249">
        <v>1</v>
      </c>
      <c r="J17" s="314">
        <v>24</v>
      </c>
      <c r="K17" s="94"/>
      <c r="L17" s="93" t="s">
        <v>224</v>
      </c>
      <c r="M17" s="94" t="s">
        <v>127</v>
      </c>
      <c r="N17" s="201"/>
      <c r="O17" s="94"/>
      <c r="P17" s="94" t="s">
        <v>128</v>
      </c>
      <c r="Q17" s="94"/>
      <c r="R17" s="93"/>
      <c r="S17" s="95" t="s">
        <v>7</v>
      </c>
      <c r="T17" s="197" t="s">
        <v>225</v>
      </c>
      <c r="U17" s="93"/>
      <c r="V17" s="93"/>
      <c r="W17" s="93"/>
      <c r="X17" s="93"/>
      <c r="Y17" s="93" t="s">
        <v>127</v>
      </c>
      <c r="Z17" s="80" t="s">
        <v>226</v>
      </c>
      <c r="AA17" s="86"/>
      <c r="AB17" s="102" t="str">
        <f t="shared" si="0"/>
        <v>GDSN</v>
      </c>
      <c r="AC17" s="103" t="e">
        <f>+IF(LEN(#REF!)=5,#REF!&amp;"-0",#REF!)</f>
        <v>#REF!</v>
      </c>
      <c r="AD17" s="85"/>
      <c r="AE17" s="101" t="str">
        <f>VLOOKUP(A17,BE!A:K,9,FALSE)</f>
        <v>Mandatory</v>
      </c>
      <c r="AF17" s="101" t="str">
        <f>VLOOKUP(A17,DE!A:K,9,FALSE)</f>
        <v>Optional</v>
      </c>
      <c r="AG17" s="101" t="str">
        <f>VLOOKUP(A17,DK!A:K,9,FALSE)</f>
        <v>Mandatory</v>
      </c>
      <c r="AH17" s="101" t="str">
        <f>VLOOKUP(A17,ES!A:K,9,FALSE)</f>
        <v>Mandatory</v>
      </c>
      <c r="AI17" s="101" t="str">
        <f>VLOOKUP(A17,FI!A:L,10,FALSE)</f>
        <v>Optional</v>
      </c>
      <c r="AJ17" s="101" t="str">
        <f>VLOOKUP(A17,FR!A:K,9,FALSE)</f>
        <v>Mandatory</v>
      </c>
      <c r="AK17" s="101" t="str">
        <f>VLOOKUP(A17,IE!A:K,9,FALSE)</f>
        <v>Mandatory</v>
      </c>
      <c r="AL17" s="101" t="str">
        <f>VLOOKUP(A17,NL!A:L,10,FALSE)</f>
        <v>Mandatory</v>
      </c>
      <c r="AM17" s="101" t="str">
        <f>VLOOKUP(A17,'USA FDA'!A:K,9,FALSE)</f>
        <v>N/A</v>
      </c>
      <c r="AN17" s="101" t="str">
        <f>VLOOKUP(A17,'UK NHS'!A:K,9,FALSE)</f>
        <v>N/A</v>
      </c>
    </row>
    <row r="18" spans="1:40" s="273" customFormat="1" ht="51" x14ac:dyDescent="0.25">
      <c r="A18" s="97">
        <v>1002</v>
      </c>
      <c r="B18" s="93" t="s">
        <v>227</v>
      </c>
      <c r="C18" s="97" t="s">
        <v>228</v>
      </c>
      <c r="D18" s="97" t="s">
        <v>229</v>
      </c>
      <c r="E18" s="93" t="s">
        <v>230</v>
      </c>
      <c r="F18" s="93" t="s">
        <v>231</v>
      </c>
      <c r="G18" s="93"/>
      <c r="H18" s="197" t="s">
        <v>214</v>
      </c>
      <c r="I18" s="249">
        <v>1</v>
      </c>
      <c r="J18" s="314">
        <v>24</v>
      </c>
      <c r="K18" s="94"/>
      <c r="L18" s="93" t="s">
        <v>232</v>
      </c>
      <c r="M18" s="94" t="s">
        <v>127</v>
      </c>
      <c r="N18" s="201"/>
      <c r="O18" s="94"/>
      <c r="P18" s="94" t="s">
        <v>139</v>
      </c>
      <c r="Q18" s="94" t="s">
        <v>128</v>
      </c>
      <c r="R18" s="93"/>
      <c r="S18" s="95" t="s">
        <v>7</v>
      </c>
      <c r="T18" s="197" t="s">
        <v>233</v>
      </c>
      <c r="U18" s="93"/>
      <c r="V18" s="93"/>
      <c r="W18" s="93"/>
      <c r="X18" s="93"/>
      <c r="Y18" s="93" t="s">
        <v>127</v>
      </c>
      <c r="Z18" s="80" t="s">
        <v>234</v>
      </c>
      <c r="AA18" s="86"/>
      <c r="AB18" s="102" t="str">
        <f t="shared" si="0"/>
        <v>GDSN</v>
      </c>
      <c r="AC18" s="103" t="e">
        <f>+IF(LEN(#REF!)=5,#REF!&amp;"-0",#REF!)</f>
        <v>#REF!</v>
      </c>
      <c r="AD18" s="85"/>
      <c r="AE18" s="101" t="str">
        <f>VLOOKUP(A18,BE!A:K,9,FALSE)</f>
        <v>Conditionally  mandatory</v>
      </c>
      <c r="AF18" s="101" t="str">
        <f>VLOOKUP(A18,DE!A:K,9,FALSE)</f>
        <v>Optional</v>
      </c>
      <c r="AG18" s="101" t="str">
        <f>VLOOKUP(A18,DK!A:K,9,FALSE)</f>
        <v>Conditionally mandatory</v>
      </c>
      <c r="AH18" s="101" t="str">
        <f>VLOOKUP(A18,ES!A:K,9,FALSE)</f>
        <v>Conditionally mandatory</v>
      </c>
      <c r="AI18" s="101" t="str">
        <f>VLOOKUP(A18,FI!A:L,10,FALSE)</f>
        <v>Optional</v>
      </c>
      <c r="AJ18" s="101" t="str">
        <f>VLOOKUP(A18,FR!A:K,9,FALSE)</f>
        <v>Optional</v>
      </c>
      <c r="AK18" s="101" t="str">
        <f>VLOOKUP(A18,IE!A:K,9,FALSE)</f>
        <v>Depending on availability</v>
      </c>
      <c r="AL18" s="101" t="str">
        <f>VLOOKUP(A18,NL!A:L,10,FALSE)</f>
        <v>Conditionally mandatory</v>
      </c>
      <c r="AM18" s="101" t="str">
        <f>VLOOKUP(A18,'USA FDA'!A:K,9,FALSE)</f>
        <v>N/A</v>
      </c>
      <c r="AN18" s="101" t="str">
        <f>VLOOKUP(A18,'UK NHS'!A:K,9,FALSE)</f>
        <v>Conditionally mandatory</v>
      </c>
    </row>
    <row r="19" spans="1:40" s="273" customFormat="1" ht="63.75" x14ac:dyDescent="0.25">
      <c r="A19" s="97">
        <v>161</v>
      </c>
      <c r="B19" s="93" t="s">
        <v>235</v>
      </c>
      <c r="C19" s="97" t="s">
        <v>236</v>
      </c>
      <c r="D19" s="97" t="s">
        <v>237</v>
      </c>
      <c r="E19" s="93" t="s">
        <v>238</v>
      </c>
      <c r="F19" s="93" t="s">
        <v>239</v>
      </c>
      <c r="G19" s="93"/>
      <c r="H19" s="197" t="s">
        <v>136</v>
      </c>
      <c r="I19" s="94" t="s">
        <v>240</v>
      </c>
      <c r="J19" s="94" t="s">
        <v>240</v>
      </c>
      <c r="K19" s="94"/>
      <c r="L19" s="93" t="s">
        <v>241</v>
      </c>
      <c r="M19" s="94" t="s">
        <v>127</v>
      </c>
      <c r="N19" s="201"/>
      <c r="O19" s="94"/>
      <c r="P19" s="94" t="s">
        <v>128</v>
      </c>
      <c r="Q19" s="94"/>
      <c r="R19" s="93"/>
      <c r="S19" s="95" t="s">
        <v>7</v>
      </c>
      <c r="T19" s="197" t="s">
        <v>242</v>
      </c>
      <c r="U19" s="93"/>
      <c r="V19" s="93"/>
      <c r="W19" s="93"/>
      <c r="X19" s="93"/>
      <c r="Y19" s="93" t="s">
        <v>127</v>
      </c>
      <c r="Z19" s="80" t="s">
        <v>243</v>
      </c>
      <c r="AA19" s="86"/>
      <c r="AB19" s="102" t="str">
        <f t="shared" si="0"/>
        <v>GDSN</v>
      </c>
      <c r="AC19" s="103" t="e">
        <f>+IF(LEN(#REF!)=5,#REF!&amp;"-0",#REF!)</f>
        <v>#REF!</v>
      </c>
      <c r="AD19" s="85"/>
      <c r="AE19" s="101" t="str">
        <f>VLOOKUP(A19,BE!A:K,9,FALSE)</f>
        <v>Mandatory</v>
      </c>
      <c r="AF19" s="101" t="str">
        <f>VLOOKUP(A19,DE!A:K,9,FALSE)</f>
        <v>Mandatory</v>
      </c>
      <c r="AG19" s="101" t="str">
        <f>VLOOKUP(A19,DK!A:K,9,FALSE)</f>
        <v>Mandatory</v>
      </c>
      <c r="AH19" s="101" t="str">
        <f>VLOOKUP(A19,ES!A:K,9,FALSE)</f>
        <v>Mandatory</v>
      </c>
      <c r="AI19" s="101" t="str">
        <f>VLOOKUP(A19,FI!A:L,10,FALSE)</f>
        <v>Mandatory</v>
      </c>
      <c r="AJ19" s="101" t="str">
        <f>VLOOKUP(A19,FR!A:K,9,FALSE)</f>
        <v>Mandatory</v>
      </c>
      <c r="AK19" s="101" t="str">
        <f>VLOOKUP(A19,IE!A:K,9,FALSE)</f>
        <v>Mandatory</v>
      </c>
      <c r="AL19" s="101" t="str">
        <f>VLOOKUP(A19,NL!A:L,10,FALSE)</f>
        <v>Mandatory</v>
      </c>
      <c r="AM19" s="101" t="str">
        <f>VLOOKUP(A19,'USA FDA'!A:K,9,FALSE)</f>
        <v>N/A</v>
      </c>
      <c r="AN19" s="101" t="str">
        <f>VLOOKUP(A19,'UK NHS'!A:K,9,FALSE)</f>
        <v>Mandatory</v>
      </c>
    </row>
    <row r="20" spans="1:40" s="352" customFormat="1" ht="51" x14ac:dyDescent="0.25">
      <c r="A20" s="97">
        <v>83</v>
      </c>
      <c r="B20" s="93" t="s">
        <v>244</v>
      </c>
      <c r="C20" s="97" t="s">
        <v>245</v>
      </c>
      <c r="D20" s="97" t="s">
        <v>246</v>
      </c>
      <c r="E20" s="93" t="s">
        <v>247</v>
      </c>
      <c r="F20" s="93" t="s">
        <v>248</v>
      </c>
      <c r="G20" s="93"/>
      <c r="H20" s="197" t="s">
        <v>125</v>
      </c>
      <c r="I20" s="94">
        <v>13</v>
      </c>
      <c r="J20" s="94">
        <v>13</v>
      </c>
      <c r="K20" s="94"/>
      <c r="L20" s="98">
        <v>8712345012502</v>
      </c>
      <c r="M20" s="94" t="s">
        <v>127</v>
      </c>
      <c r="N20" s="201"/>
      <c r="O20" s="94"/>
      <c r="P20" s="94" t="s">
        <v>128</v>
      </c>
      <c r="Q20" s="94"/>
      <c r="R20" s="93"/>
      <c r="S20" s="95" t="s">
        <v>7</v>
      </c>
      <c r="T20" s="197" t="s">
        <v>249</v>
      </c>
      <c r="U20" s="93"/>
      <c r="V20" s="93"/>
      <c r="W20" s="93"/>
      <c r="X20" s="93"/>
      <c r="Y20" s="93" t="s">
        <v>127</v>
      </c>
      <c r="Z20" s="80" t="s">
        <v>250</v>
      </c>
      <c r="AA20" s="86"/>
      <c r="AB20" s="102" t="str">
        <f t="shared" si="0"/>
        <v>GDSN</v>
      </c>
      <c r="AC20" s="103" t="e">
        <f>+IF(LEN(#REF!)=5,#REF!&amp;"-0",#REF!)</f>
        <v>#REF!</v>
      </c>
      <c r="AD20" s="85"/>
      <c r="AE20" s="101" t="str">
        <f>VLOOKUP(A20,BE!A:K,9,FALSE)</f>
        <v>Mandatory</v>
      </c>
      <c r="AF20" s="101" t="str">
        <f>VLOOKUP(A20,DE!A:K,9,FALSE)</f>
        <v>Mandatory</v>
      </c>
      <c r="AG20" s="101" t="str">
        <f>VLOOKUP(A20,DK!A:K,9,FALSE)</f>
        <v>Mandatory</v>
      </c>
      <c r="AH20" s="101" t="str">
        <f>VLOOKUP(A20,ES!A:K,9,FALSE)</f>
        <v>Mandatory</v>
      </c>
      <c r="AI20" s="101" t="str">
        <f>VLOOKUP(A20,FI!A:L,10,FALSE)</f>
        <v>Mandatory</v>
      </c>
      <c r="AJ20" s="101" t="str">
        <f>VLOOKUP(A20,FR!A:K,9,FALSE)</f>
        <v>Mandatory</v>
      </c>
      <c r="AK20" s="101" t="str">
        <f>VLOOKUP(A20,IE!A:K,9,FALSE)</f>
        <v>Mandatory</v>
      </c>
      <c r="AL20" s="101" t="str">
        <f>VLOOKUP(A20,NL!A:L,10,FALSE)</f>
        <v>Mandatory</v>
      </c>
      <c r="AM20" s="101" t="str">
        <f>VLOOKUP(A20,'USA FDA'!A:K,9,FALSE)</f>
        <v>N/A</v>
      </c>
      <c r="AN20" s="101" t="str">
        <f>VLOOKUP(A20,'UK NHS'!A:K,9,FALSE)</f>
        <v>Mandatory</v>
      </c>
    </row>
    <row r="21" spans="1:40" s="352" customFormat="1" ht="38.25" x14ac:dyDescent="0.25">
      <c r="A21" s="97">
        <v>85</v>
      </c>
      <c r="B21" s="93" t="s">
        <v>251</v>
      </c>
      <c r="C21" s="97" t="s">
        <v>252</v>
      </c>
      <c r="D21" s="97" t="s">
        <v>253</v>
      </c>
      <c r="E21" s="93" t="s">
        <v>254</v>
      </c>
      <c r="F21" s="93" t="s">
        <v>248</v>
      </c>
      <c r="G21" s="93"/>
      <c r="H21" s="197" t="s">
        <v>136</v>
      </c>
      <c r="I21" s="96">
        <v>1</v>
      </c>
      <c r="J21" s="96">
        <v>200</v>
      </c>
      <c r="K21" s="94"/>
      <c r="L21" s="98" t="s">
        <v>255</v>
      </c>
      <c r="M21" s="94" t="s">
        <v>127</v>
      </c>
      <c r="N21" s="201"/>
      <c r="O21" s="94"/>
      <c r="P21" s="94" t="s">
        <v>128</v>
      </c>
      <c r="Q21" s="94"/>
      <c r="R21" s="99" t="s">
        <v>256</v>
      </c>
      <c r="S21" s="95" t="s">
        <v>7</v>
      </c>
      <c r="T21" s="197" t="s">
        <v>257</v>
      </c>
      <c r="U21" s="93"/>
      <c r="V21" s="93"/>
      <c r="W21" s="93"/>
      <c r="X21" s="93"/>
      <c r="Y21" s="93" t="s">
        <v>127</v>
      </c>
      <c r="Z21" s="80" t="s">
        <v>258</v>
      </c>
      <c r="AA21" s="86" t="s">
        <v>139</v>
      </c>
      <c r="AB21" s="102" t="str">
        <f t="shared" si="0"/>
        <v>GDSN</v>
      </c>
      <c r="AC21" s="103" t="e">
        <f>+IF(LEN(#REF!)=5,#REF!&amp;"-0",#REF!)</f>
        <v>#REF!</v>
      </c>
      <c r="AD21" s="91"/>
      <c r="AE21" s="101" t="str">
        <f>VLOOKUP(A21,BE!A:K,9,FALSE)</f>
        <v>Mandatory</v>
      </c>
      <c r="AF21" s="101" t="str">
        <f>VLOOKUP(A21,DE!A:K,9,FALSE)</f>
        <v>Mandatory</v>
      </c>
      <c r="AG21" s="101" t="str">
        <f>VLOOKUP(A21,DK!A:K,9,FALSE)</f>
        <v>Mandatory</v>
      </c>
      <c r="AH21" s="101" t="str">
        <f>VLOOKUP(A21,ES!A:K,9,FALSE)</f>
        <v>Mandatory</v>
      </c>
      <c r="AI21" s="101" t="str">
        <f>VLOOKUP(A21,FI!A:L,10,FALSE)</f>
        <v>Mandatory</v>
      </c>
      <c r="AJ21" s="101" t="str">
        <f>VLOOKUP(A21,FR!A:K,9,FALSE)</f>
        <v>Mandatory</v>
      </c>
      <c r="AK21" s="101" t="str">
        <f>VLOOKUP(A21,IE!A:K,9,FALSE)</f>
        <v>Mandatory</v>
      </c>
      <c r="AL21" s="101" t="str">
        <f>VLOOKUP(A21,NL!A:L,10,FALSE)</f>
        <v>Mandatory</v>
      </c>
      <c r="AM21" s="101" t="str">
        <f>VLOOKUP(A21,'USA FDA'!A:K,9,FALSE)</f>
        <v>NO</v>
      </c>
      <c r="AN21" s="101" t="str">
        <f>VLOOKUP(A21,'UK NHS'!A:K,9,FALSE)</f>
        <v>Mandatory</v>
      </c>
    </row>
    <row r="22" spans="1:40" s="352" customFormat="1" ht="107.25" customHeight="1" x14ac:dyDescent="0.25">
      <c r="A22" s="97">
        <v>3541</v>
      </c>
      <c r="B22" s="93" t="s">
        <v>259</v>
      </c>
      <c r="C22" s="97" t="s">
        <v>259</v>
      </c>
      <c r="D22" s="97" t="s">
        <v>260</v>
      </c>
      <c r="E22" s="93" t="s">
        <v>261</v>
      </c>
      <c r="F22" s="93" t="s">
        <v>262</v>
      </c>
      <c r="G22" s="220"/>
      <c r="H22" s="197" t="s">
        <v>136</v>
      </c>
      <c r="I22" s="94">
        <v>1</v>
      </c>
      <c r="J22" s="96">
        <v>70</v>
      </c>
      <c r="K22" s="94"/>
      <c r="L22" s="93" t="s">
        <v>263</v>
      </c>
      <c r="M22" s="94" t="s">
        <v>127</v>
      </c>
      <c r="N22" s="201"/>
      <c r="O22" s="94"/>
      <c r="P22" s="94" t="s">
        <v>139</v>
      </c>
      <c r="Q22" s="94"/>
      <c r="R22" s="93"/>
      <c r="S22" s="95" t="s">
        <v>7</v>
      </c>
      <c r="T22" s="197" t="s">
        <v>264</v>
      </c>
      <c r="U22" s="93"/>
      <c r="V22" s="93"/>
      <c r="W22" s="93"/>
      <c r="X22" s="93"/>
      <c r="Y22" s="93" t="s">
        <v>127</v>
      </c>
      <c r="Z22" s="80" t="s">
        <v>265</v>
      </c>
      <c r="AA22" s="86" t="s">
        <v>139</v>
      </c>
      <c r="AB22" s="102" t="str">
        <f t="shared" si="0"/>
        <v>GDSN</v>
      </c>
      <c r="AC22" s="103" t="e">
        <f>+IF(LEN(#REF!)=5,#REF!&amp;"-0",#REF!)</f>
        <v>#REF!</v>
      </c>
      <c r="AD22" s="93" t="s">
        <v>266</v>
      </c>
      <c r="AE22" s="101" t="str">
        <f>VLOOKUP(A22,BE!A:K,9,FALSE)</f>
        <v>Mandatory</v>
      </c>
      <c r="AF22" s="101" t="str">
        <f>VLOOKUP(A22,DE!A:K,9,FALSE)</f>
        <v>Mandatory</v>
      </c>
      <c r="AG22" s="101" t="str">
        <f>VLOOKUP(A22,DK!A:K,9,FALSE)</f>
        <v>Mandatory</v>
      </c>
      <c r="AH22" s="101" t="str">
        <f>VLOOKUP(A22,ES!A:K,9,FALSE)</f>
        <v>Mandatory</v>
      </c>
      <c r="AI22" s="101" t="str">
        <f>VLOOKUP(A22,FI!A:L,10,FALSE)</f>
        <v>Mandatory</v>
      </c>
      <c r="AJ22" s="101" t="str">
        <f>VLOOKUP(A22,FR!A:K,9,FALSE)</f>
        <v>Mandatory</v>
      </c>
      <c r="AK22" s="101" t="str">
        <f>VLOOKUP(A22,IE!A:K,9,FALSE)</f>
        <v>Mandatory</v>
      </c>
      <c r="AL22" s="101" t="str">
        <f>VLOOKUP(A22,NL!A:L,10,FALSE)</f>
        <v>Mandatory</v>
      </c>
      <c r="AM22" s="101" t="str">
        <f>VLOOKUP(A22,'USA FDA'!A:K,9,FALSE)</f>
        <v>YES</v>
      </c>
      <c r="AN22" s="101" t="str">
        <f>VLOOKUP(A22,'UK NHS'!A:K,9,FALSE)</f>
        <v>Mandatory</v>
      </c>
    </row>
    <row r="23" spans="1:40" s="352" customFormat="1" ht="63.75" x14ac:dyDescent="0.25">
      <c r="A23" s="97">
        <v>3508</v>
      </c>
      <c r="B23" s="93" t="s">
        <v>267</v>
      </c>
      <c r="C23" s="97" t="s">
        <v>268</v>
      </c>
      <c r="D23" s="97" t="s">
        <v>269</v>
      </c>
      <c r="E23" s="93" t="s">
        <v>270</v>
      </c>
      <c r="F23" s="93" t="s">
        <v>271</v>
      </c>
      <c r="G23" s="93"/>
      <c r="H23" s="197" t="s">
        <v>272</v>
      </c>
      <c r="I23" s="96">
        <v>1</v>
      </c>
      <c r="J23" s="94">
        <v>35</v>
      </c>
      <c r="K23" s="94"/>
      <c r="L23" s="93" t="s">
        <v>273</v>
      </c>
      <c r="M23" s="94" t="s">
        <v>127</v>
      </c>
      <c r="N23" s="201"/>
      <c r="O23" s="94"/>
      <c r="P23" s="94" t="s">
        <v>139</v>
      </c>
      <c r="Q23" s="94"/>
      <c r="R23" s="93"/>
      <c r="S23" s="95" t="s">
        <v>7</v>
      </c>
      <c r="T23" s="197" t="s">
        <v>274</v>
      </c>
      <c r="U23" s="93"/>
      <c r="V23" s="93"/>
      <c r="W23" s="93"/>
      <c r="X23" s="93"/>
      <c r="Y23" s="93" t="s">
        <v>127</v>
      </c>
      <c r="Z23" s="80" t="s">
        <v>275</v>
      </c>
      <c r="AA23" s="86" t="s">
        <v>128</v>
      </c>
      <c r="AB23" s="102" t="str">
        <f t="shared" si="0"/>
        <v>GDSN</v>
      </c>
      <c r="AC23" s="103" t="e">
        <f>+IF(LEN(#REF!)=5,#REF!&amp;"-0",#REF!)</f>
        <v>#REF!</v>
      </c>
      <c r="AD23" s="85"/>
      <c r="AE23" s="101" t="str">
        <f>VLOOKUP(A23,BE!A:K,9,FALSE)</f>
        <v>Optional</v>
      </c>
      <c r="AF23" s="101" t="str">
        <f>VLOOKUP(A23,DE!A:K,9,FALSE)</f>
        <v>N/A</v>
      </c>
      <c r="AG23" s="101" t="str">
        <f>VLOOKUP(A23,DK!A:K,9,FALSE)</f>
        <v>N/A</v>
      </c>
      <c r="AH23" s="101" t="str">
        <f>VLOOKUP(A23,ES!A:K,9,FALSE)</f>
        <v>N/A</v>
      </c>
      <c r="AI23" s="101" t="str">
        <f>VLOOKUP(A23,FI!A:L,10,FALSE)</f>
        <v>Mandatory</v>
      </c>
      <c r="AJ23" s="101" t="str">
        <f>VLOOKUP(A23,FR!A:K,9,FALSE)</f>
        <v>Mandatory</v>
      </c>
      <c r="AK23" s="101" t="str">
        <f>VLOOKUP(A23,IE!A:K,9,FALSE)</f>
        <v>Optional</v>
      </c>
      <c r="AL23" s="101" t="str">
        <f>VLOOKUP(A23,NL!A:L,10,FALSE)</f>
        <v>Mandatory</v>
      </c>
      <c r="AM23" s="101" t="str">
        <f>VLOOKUP(A23,'USA FDA'!A:K,9,FALSE)</f>
        <v>N/A</v>
      </c>
      <c r="AN23" s="101" t="str">
        <f>VLOOKUP(A23,'UK NHS'!A:K,9,FALSE)</f>
        <v>N/A</v>
      </c>
    </row>
    <row r="24" spans="1:40" s="352" customFormat="1" ht="140.25" x14ac:dyDescent="0.25">
      <c r="A24" s="97">
        <v>3509</v>
      </c>
      <c r="B24" s="93" t="s">
        <v>276</v>
      </c>
      <c r="C24" s="97" t="e">
        <v>#N/A</v>
      </c>
      <c r="D24" s="97" t="e">
        <v>#N/A</v>
      </c>
      <c r="E24" s="93" t="s">
        <v>277</v>
      </c>
      <c r="F24" s="93" t="s">
        <v>278</v>
      </c>
      <c r="G24" s="93"/>
      <c r="H24" s="197" t="s">
        <v>147</v>
      </c>
      <c r="I24" s="94" t="s">
        <v>137</v>
      </c>
      <c r="J24" s="94" t="s">
        <v>148</v>
      </c>
      <c r="K24" s="94"/>
      <c r="L24" s="93" t="s">
        <v>279</v>
      </c>
      <c r="M24" s="94"/>
      <c r="N24" s="201" t="s">
        <v>280</v>
      </c>
      <c r="O24" s="94"/>
      <c r="P24" s="94" t="s">
        <v>139</v>
      </c>
      <c r="Q24" s="94"/>
      <c r="R24" s="93" t="s">
        <v>281</v>
      </c>
      <c r="S24" s="95" t="s">
        <v>41</v>
      </c>
      <c r="T24" s="197" t="s">
        <v>282</v>
      </c>
      <c r="U24" s="93"/>
      <c r="V24" s="93"/>
      <c r="W24" s="93"/>
      <c r="X24" s="93"/>
      <c r="Y24" s="93"/>
      <c r="Z24" s="80" t="s">
        <v>283</v>
      </c>
      <c r="AA24" s="86"/>
      <c r="AB24" s="102"/>
      <c r="AC24" s="103"/>
      <c r="AD24" s="85"/>
      <c r="AE24" s="101" t="str">
        <f>VLOOKUP(A24,BE!A:K,9,FALSE)</f>
        <v>Conditional</v>
      </c>
      <c r="AF24" s="101" t="str">
        <f>VLOOKUP(A24,DE!A:K,9,FALSE)</f>
        <v>N/A</v>
      </c>
      <c r="AG24" s="101" t="str">
        <f>VLOOKUP(A24,DK!A:K,9,FALSE)</f>
        <v>N/A</v>
      </c>
      <c r="AH24" s="101" t="str">
        <f>VLOOKUP(A24,ES!A:K,9,FALSE)</f>
        <v>N/A</v>
      </c>
      <c r="AI24" s="101" t="str">
        <f>VLOOKUP(A24,FI!A:L,10,FALSE)</f>
        <v>Mandatory</v>
      </c>
      <c r="AJ24" s="101" t="str">
        <f>VLOOKUP(A24,FR!A:K,9,FALSE)</f>
        <v>Conditionally Mandatory</v>
      </c>
      <c r="AK24" s="101" t="str">
        <f>VLOOKUP(A24,IE!A:K,9,FALSE)</f>
        <v>N/A</v>
      </c>
      <c r="AL24" s="101" t="str">
        <f>VLOOKUP(A24,NL!A:L,10,FALSE)</f>
        <v>Mandatory</v>
      </c>
      <c r="AM24" s="101" t="str">
        <f>VLOOKUP(A24,'USA FDA'!A:K,9,FALSE)</f>
        <v>N/A</v>
      </c>
      <c r="AN24" s="101" t="str">
        <f>VLOOKUP(A24,'UK NHS'!A:K,9,FALSE)</f>
        <v>N/A</v>
      </c>
    </row>
    <row r="25" spans="1:40" s="352" customFormat="1" ht="102" x14ac:dyDescent="0.25">
      <c r="A25" s="97">
        <v>3504</v>
      </c>
      <c r="B25" s="93" t="s">
        <v>284</v>
      </c>
      <c r="C25" s="97" t="s">
        <v>285</v>
      </c>
      <c r="D25" s="97" t="s">
        <v>286</v>
      </c>
      <c r="E25" s="93" t="s">
        <v>287</v>
      </c>
      <c r="F25" s="93" t="s">
        <v>288</v>
      </c>
      <c r="G25" s="93"/>
      <c r="H25" s="197" t="s">
        <v>272</v>
      </c>
      <c r="I25" s="94" t="s">
        <v>137</v>
      </c>
      <c r="J25" s="94" t="s">
        <v>289</v>
      </c>
      <c r="K25" s="94"/>
      <c r="L25" s="93" t="s">
        <v>290</v>
      </c>
      <c r="M25" s="94" t="s">
        <v>127</v>
      </c>
      <c r="N25" s="201" t="s">
        <v>127</v>
      </c>
      <c r="O25" s="94"/>
      <c r="P25" s="94" t="s">
        <v>139</v>
      </c>
      <c r="Q25" s="94"/>
      <c r="R25" s="93"/>
      <c r="S25" s="95" t="s">
        <v>7</v>
      </c>
      <c r="T25" s="197" t="s">
        <v>291</v>
      </c>
      <c r="U25" s="93"/>
      <c r="V25" s="93"/>
      <c r="W25" s="93"/>
      <c r="X25" s="93"/>
      <c r="Y25" s="93" t="s">
        <v>127</v>
      </c>
      <c r="Z25" s="80" t="s">
        <v>292</v>
      </c>
      <c r="AA25" s="86" t="s">
        <v>128</v>
      </c>
      <c r="AB25" s="102" t="str">
        <f t="shared" si="0"/>
        <v>GDSN</v>
      </c>
      <c r="AC25" s="103" t="e">
        <f>+IF(LEN(#REF!)=5,#REF!&amp;"-0",#REF!)</f>
        <v>#REF!</v>
      </c>
      <c r="AD25" s="85"/>
      <c r="AE25" s="101" t="str">
        <f>VLOOKUP(A25,BE!A:K,9,FALSE)</f>
        <v>Optional</v>
      </c>
      <c r="AF25" s="101" t="str">
        <f>VLOOKUP(A25,DE!A:K,9,FALSE)</f>
        <v>Mandatory</v>
      </c>
      <c r="AG25" s="101" t="str">
        <f>VLOOKUP(A25,DK!A:K,9,FALSE)</f>
        <v>Optional</v>
      </c>
      <c r="AH25" s="101" t="str">
        <f>VLOOKUP(A25,ES!A:K,9,FALSE)</f>
        <v>Optional</v>
      </c>
      <c r="AI25" s="101" t="str">
        <f>VLOOKUP(A25,FI!A:L,10,FALSE)</f>
        <v>Optional</v>
      </c>
      <c r="AJ25" s="101" t="str">
        <f>VLOOKUP(A25,FR!A:K,9,FALSE)</f>
        <v>Optional</v>
      </c>
      <c r="AK25" s="101" t="str">
        <f>VLOOKUP(A25,IE!A:K,9,FALSE)</f>
        <v>Optional</v>
      </c>
      <c r="AL25" s="101" t="str">
        <f>VLOOKUP(A25,NL!A:L,10,FALSE)</f>
        <v>Optional</v>
      </c>
      <c r="AM25" s="101" t="str">
        <f>VLOOKUP(A25,'USA FDA'!A:K,9,FALSE)</f>
        <v>YES</v>
      </c>
      <c r="AN25" s="101" t="str">
        <f>VLOOKUP(A25,'UK NHS'!A:K,9,FALSE)</f>
        <v>Optional</v>
      </c>
    </row>
    <row r="26" spans="1:40" s="352" customFormat="1" ht="38.25" x14ac:dyDescent="0.25">
      <c r="A26" s="97">
        <v>3505</v>
      </c>
      <c r="B26" s="93" t="s">
        <v>293</v>
      </c>
      <c r="C26" s="97" t="e">
        <v>#N/A</v>
      </c>
      <c r="D26" s="97" t="e">
        <v>#N/A</v>
      </c>
      <c r="E26" s="93" t="s">
        <v>294</v>
      </c>
      <c r="F26" s="93" t="s">
        <v>278</v>
      </c>
      <c r="G26" s="93"/>
      <c r="H26" s="197" t="s">
        <v>147</v>
      </c>
      <c r="I26" s="94" t="s">
        <v>137</v>
      </c>
      <c r="J26" s="94" t="s">
        <v>148</v>
      </c>
      <c r="K26" s="94"/>
      <c r="L26" s="93" t="s">
        <v>279</v>
      </c>
      <c r="M26" s="94" t="s">
        <v>127</v>
      </c>
      <c r="N26" s="201" t="s">
        <v>280</v>
      </c>
      <c r="O26" s="94"/>
      <c r="P26" s="94" t="s">
        <v>139</v>
      </c>
      <c r="Q26" s="94"/>
      <c r="R26" s="93" t="s">
        <v>295</v>
      </c>
      <c r="S26" s="95" t="s">
        <v>7</v>
      </c>
      <c r="T26" s="197" t="s">
        <v>296</v>
      </c>
      <c r="U26" s="93"/>
      <c r="V26" s="93"/>
      <c r="W26" s="93"/>
      <c r="X26" s="93"/>
      <c r="Y26" s="93" t="s">
        <v>127</v>
      </c>
      <c r="Z26" s="80" t="s">
        <v>297</v>
      </c>
      <c r="AA26" s="86"/>
      <c r="AB26" s="102" t="str">
        <f t="shared" si="0"/>
        <v>GDSN</v>
      </c>
      <c r="AC26" s="103" t="e">
        <f>+IF(LEN(#REF!)=5,#REF!&amp;"-0",#REF!)</f>
        <v>#REF!</v>
      </c>
      <c r="AD26" s="85"/>
      <c r="AE26" s="101" t="str">
        <f>VLOOKUP(A26,BE!A:K,9,FALSE)</f>
        <v>Conditionally  mandatory</v>
      </c>
      <c r="AF26" s="101" t="str">
        <f>VLOOKUP(A26,DE!A:K,9,FALSE)</f>
        <v>Conditionally mandatory</v>
      </c>
      <c r="AG26" s="101" t="str">
        <f>VLOOKUP(A26,DK!A:K,9,FALSE)</f>
        <v>Optional</v>
      </c>
      <c r="AH26" s="101" t="str">
        <f>VLOOKUP(A26,ES!A:K,9,FALSE)</f>
        <v>Optional</v>
      </c>
      <c r="AI26" s="101" t="str">
        <f>VLOOKUP(A26,FI!A:L,10,FALSE)</f>
        <v>Optional</v>
      </c>
      <c r="AJ26" s="101" t="str">
        <f>VLOOKUP(A26,FR!A:K,9,FALSE)</f>
        <v>Optional</v>
      </c>
      <c r="AK26" s="101" t="str">
        <f>VLOOKUP(A26,IE!A:K,9,FALSE)</f>
        <v>Conditional 
Mandatory</v>
      </c>
      <c r="AL26" s="101" t="str">
        <f>VLOOKUP(A26,NL!A:L,10,FALSE)</f>
        <v>Optional</v>
      </c>
      <c r="AM26" s="101" t="str">
        <f>VLOOKUP(A26,'USA FDA'!A:K,9,FALSE)</f>
        <v>N/A</v>
      </c>
      <c r="AN26" s="101" t="str">
        <f>VLOOKUP(A26,'UK NHS'!A:K,9,FALSE)</f>
        <v>Optional</v>
      </c>
    </row>
    <row r="27" spans="1:40" s="352" customFormat="1" ht="237" customHeight="1" x14ac:dyDescent="0.25">
      <c r="A27" s="97">
        <v>3517</v>
      </c>
      <c r="B27" s="99" t="s">
        <v>298</v>
      </c>
      <c r="C27" s="97" t="s">
        <v>299</v>
      </c>
      <c r="D27" s="97" t="s">
        <v>300</v>
      </c>
      <c r="E27" s="99" t="s">
        <v>301</v>
      </c>
      <c r="F27" s="220" t="s">
        <v>302</v>
      </c>
      <c r="G27" s="220"/>
      <c r="H27" s="220" t="s">
        <v>272</v>
      </c>
      <c r="I27" s="249">
        <v>1</v>
      </c>
      <c r="J27" s="249">
        <v>200</v>
      </c>
      <c r="K27" s="249"/>
      <c r="L27" s="93" t="s">
        <v>303</v>
      </c>
      <c r="M27" s="249"/>
      <c r="N27" s="274"/>
      <c r="O27" s="249"/>
      <c r="P27" s="249" t="s">
        <v>139</v>
      </c>
      <c r="Q27" s="249"/>
      <c r="R27" s="275"/>
      <c r="S27" s="95" t="s">
        <v>14</v>
      </c>
      <c r="T27" s="197" t="s">
        <v>304</v>
      </c>
      <c r="U27" s="220"/>
      <c r="V27" s="101"/>
      <c r="W27" s="101"/>
      <c r="X27" s="220"/>
      <c r="Y27" s="220"/>
      <c r="Z27" s="80" t="s">
        <v>305</v>
      </c>
      <c r="AA27" s="103"/>
      <c r="AB27" s="103"/>
      <c r="AC27" s="103"/>
      <c r="AD27" s="106"/>
      <c r="AE27" s="101" t="str">
        <f>VLOOKUP(A27,BE!A:K,9,FALSE)</f>
        <v>Mandatory</v>
      </c>
      <c r="AF27" s="101" t="str">
        <f>VLOOKUP(A27,DE!A:K,9,FALSE)</f>
        <v>Mandatory</v>
      </c>
      <c r="AG27" s="101" t="str">
        <f>VLOOKUP(A27,DK!A:K,9,FALSE)</f>
        <v>Mandatory</v>
      </c>
      <c r="AH27" s="101" t="str">
        <f>VLOOKUP(A27,ES!A:K,9,FALSE)</f>
        <v>Mandatory</v>
      </c>
      <c r="AI27" s="101" t="str">
        <f>VLOOKUP(A27,FI!A:L,10,FALSE)</f>
        <v>Mandatory</v>
      </c>
      <c r="AJ27" s="101" t="str">
        <f>VLOOKUP(A27,FR!A:K,9,FALSE)</f>
        <v>Mandatory</v>
      </c>
      <c r="AK27" s="101" t="str">
        <f>VLOOKUP(A27,IE!A:K,9,FALSE)</f>
        <v>Optional</v>
      </c>
      <c r="AL27" s="101" t="str">
        <f>VLOOKUP(A27,NL!A:L,10,FALSE)</f>
        <v>Mandatory</v>
      </c>
      <c r="AM27" s="101" t="str">
        <f>VLOOKUP(A27,'USA FDA'!A:K,9,FALSE)</f>
        <v>N/A</v>
      </c>
      <c r="AN27" s="101" t="str">
        <f>VLOOKUP(A27,'UK NHS'!A:K,9,FALSE)</f>
        <v>Mandatory</v>
      </c>
    </row>
    <row r="28" spans="1:40" s="352" customFormat="1" ht="57.6" customHeight="1" x14ac:dyDescent="0.25">
      <c r="A28" s="97">
        <v>3518</v>
      </c>
      <c r="B28" s="99" t="s">
        <v>306</v>
      </c>
      <c r="C28" s="97" t="e">
        <v>#N/A</v>
      </c>
      <c r="D28" s="97" t="e">
        <v>#N/A</v>
      </c>
      <c r="E28" s="93" t="s">
        <v>294</v>
      </c>
      <c r="F28" s="93" t="s">
        <v>278</v>
      </c>
      <c r="G28" s="220"/>
      <c r="H28" s="197" t="s">
        <v>147</v>
      </c>
      <c r="I28" s="94" t="s">
        <v>137</v>
      </c>
      <c r="J28" s="94" t="s">
        <v>148</v>
      </c>
      <c r="K28" s="249"/>
      <c r="L28" s="93" t="s">
        <v>279</v>
      </c>
      <c r="M28" s="249"/>
      <c r="N28" s="201" t="s">
        <v>280</v>
      </c>
      <c r="O28" s="249"/>
      <c r="P28" s="94" t="s">
        <v>139</v>
      </c>
      <c r="Q28" s="249"/>
      <c r="R28" s="275" t="s">
        <v>307</v>
      </c>
      <c r="S28" s="95" t="s">
        <v>41</v>
      </c>
      <c r="T28" s="197" t="s">
        <v>296</v>
      </c>
      <c r="U28" s="220"/>
      <c r="V28" s="101"/>
      <c r="W28" s="101"/>
      <c r="X28" s="220"/>
      <c r="Y28" s="220"/>
      <c r="Z28" s="80" t="s">
        <v>308</v>
      </c>
      <c r="AA28" s="103"/>
      <c r="AB28" s="103"/>
      <c r="AC28" s="103"/>
      <c r="AD28" s="106"/>
      <c r="AE28" s="101" t="str">
        <f>VLOOKUP(A28,BE!A:K,9,FALSE)</f>
        <v>Mandatory</v>
      </c>
      <c r="AF28" s="101" t="str">
        <f>VLOOKUP(A28,DE!A:K,9,FALSE)</f>
        <v>Conditionally mandatory</v>
      </c>
      <c r="AG28" s="101" t="str">
        <f>VLOOKUP(A28,DK!A:K,9,FALSE)</f>
        <v>Mandatory</v>
      </c>
      <c r="AH28" s="101" t="str">
        <f>VLOOKUP(A28,ES!A:K,9,FALSE)</f>
        <v>Mandatory</v>
      </c>
      <c r="AI28" s="101" t="str">
        <f>VLOOKUP(A28,FI!A:L,10,FALSE)</f>
        <v>Mandatory</v>
      </c>
      <c r="AJ28" s="101" t="str">
        <f>VLOOKUP(A28,FR!A:K,9,FALSE)</f>
        <v>Mandatory</v>
      </c>
      <c r="AK28" s="101" t="str">
        <f>VLOOKUP(A28,IE!A:K,9,FALSE)</f>
        <v>Conditional 
Mandatory</v>
      </c>
      <c r="AL28" s="101" t="str">
        <f>VLOOKUP(A28,NL!A:L,10,FALSE)</f>
        <v>Mandatory</v>
      </c>
      <c r="AM28" s="101" t="str">
        <f>VLOOKUP(A28,'USA FDA'!A:K,9,FALSE)</f>
        <v>N/A</v>
      </c>
      <c r="AN28" s="101" t="str">
        <f>VLOOKUP(A28,'UK NHS'!A:K,9,FALSE)</f>
        <v>Mandatory</v>
      </c>
    </row>
    <row r="29" spans="1:40" s="352" customFormat="1" ht="132.75" customHeight="1" x14ac:dyDescent="0.25">
      <c r="A29" s="97">
        <v>2306</v>
      </c>
      <c r="B29" s="93" t="s">
        <v>309</v>
      </c>
      <c r="C29" s="97" t="s">
        <v>310</v>
      </c>
      <c r="D29" s="97" t="s">
        <v>311</v>
      </c>
      <c r="E29" s="93" t="s">
        <v>312</v>
      </c>
      <c r="F29" s="93" t="s">
        <v>175</v>
      </c>
      <c r="G29" s="93"/>
      <c r="H29" s="197" t="s">
        <v>176</v>
      </c>
      <c r="I29" s="249">
        <v>4</v>
      </c>
      <c r="J29" s="249">
        <v>5</v>
      </c>
      <c r="K29" s="94"/>
      <c r="L29" s="101" t="s">
        <v>177</v>
      </c>
      <c r="M29" s="94"/>
      <c r="N29" s="201"/>
      <c r="O29" s="94"/>
      <c r="P29" s="94" t="s">
        <v>139</v>
      </c>
      <c r="Q29" s="94"/>
      <c r="R29" s="93"/>
      <c r="S29" s="95" t="s">
        <v>7</v>
      </c>
      <c r="T29" s="197" t="s">
        <v>313</v>
      </c>
      <c r="U29" s="93"/>
      <c r="V29" s="93"/>
      <c r="W29" s="93"/>
      <c r="X29" s="93"/>
      <c r="Y29" s="93" t="s">
        <v>127</v>
      </c>
      <c r="Z29" s="80" t="s">
        <v>314</v>
      </c>
      <c r="AA29" s="86"/>
      <c r="AB29" s="102" t="str">
        <f t="shared" ref="AB29:AB41" si="1">IF(IFERROR(SEARCH("additionalTradeItemClassification",Z29),1)=1,"GDSN","FREE")</f>
        <v>GDSN</v>
      </c>
      <c r="AC29" s="103" t="e">
        <f>+IF(LEN(#REF!)=5,#REF!&amp;"-0",#REF!)</f>
        <v>#REF!</v>
      </c>
      <c r="AD29" s="85"/>
      <c r="AE29" s="101" t="str">
        <f>VLOOKUP(A29,BE!A:K,9,FALSE)</f>
        <v>Mandatory</v>
      </c>
      <c r="AF29" s="101" t="str">
        <f>VLOOKUP(A29,DE!A:K,9,FALSE)</f>
        <v>Mandatory</v>
      </c>
      <c r="AG29" s="101" t="str">
        <f>VLOOKUP(A29,DK!A:K,9,FALSE)</f>
        <v>Mandatory</v>
      </c>
      <c r="AH29" s="101" t="str">
        <f>VLOOKUP(A29,ES!A:K,9,FALSE)</f>
        <v>Mandatory</v>
      </c>
      <c r="AI29" s="101" t="str">
        <f>VLOOKUP(A29,FI!A:L,10,FALSE)</f>
        <v>Optional</v>
      </c>
      <c r="AJ29" s="101" t="str">
        <f>VLOOKUP(A29,FR!A:K,9,FALSE)</f>
        <v>Optional</v>
      </c>
      <c r="AK29" s="101" t="str">
        <f>VLOOKUP(A29,IE!A:K,9,FALSE)</f>
        <v>Optional</v>
      </c>
      <c r="AL29" s="101" t="str">
        <f>VLOOKUP(A29,NL!A:L,10,FALSE)</f>
        <v>Mandatory</v>
      </c>
      <c r="AM29" s="101" t="str">
        <f>VLOOKUP(A29,'USA FDA'!A:K,9,FALSE)</f>
        <v>YES</v>
      </c>
      <c r="AN29" s="101" t="str">
        <f>VLOOKUP(A29,'UK NHS'!A:K,9,FALSE)</f>
        <v>Mandatory</v>
      </c>
    </row>
    <row r="30" spans="1:40" s="352" customFormat="1" ht="81" customHeight="1" x14ac:dyDescent="0.25">
      <c r="A30" s="97">
        <v>2315</v>
      </c>
      <c r="B30" s="93" t="s">
        <v>315</v>
      </c>
      <c r="C30" s="97" t="e">
        <v>#N/A</v>
      </c>
      <c r="D30" s="97" t="e">
        <v>#N/A</v>
      </c>
      <c r="E30" s="93" t="s">
        <v>316</v>
      </c>
      <c r="F30" s="93" t="s">
        <v>317</v>
      </c>
      <c r="G30" s="93"/>
      <c r="H30" s="197" t="s">
        <v>147</v>
      </c>
      <c r="I30" s="94" t="s">
        <v>137</v>
      </c>
      <c r="J30" s="94" t="s">
        <v>148</v>
      </c>
      <c r="K30" s="94"/>
      <c r="L30" s="93" t="s">
        <v>318</v>
      </c>
      <c r="M30" s="94"/>
      <c r="N30" s="201" t="s">
        <v>319</v>
      </c>
      <c r="O30" s="94" t="s">
        <v>128</v>
      </c>
      <c r="P30" s="94" t="s">
        <v>139</v>
      </c>
      <c r="Q30" s="94"/>
      <c r="R30" s="93"/>
      <c r="S30" s="95" t="s">
        <v>7</v>
      </c>
      <c r="T30" s="197" t="s">
        <v>320</v>
      </c>
      <c r="U30" s="93"/>
      <c r="V30" s="93"/>
      <c r="W30" s="93"/>
      <c r="X30" s="93"/>
      <c r="Y30" s="93" t="s">
        <v>127</v>
      </c>
      <c r="Z30" s="80" t="s">
        <v>321</v>
      </c>
      <c r="AA30" s="86"/>
      <c r="AB30" s="102" t="str">
        <f t="shared" si="1"/>
        <v>GDSN</v>
      </c>
      <c r="AC30" s="103" t="e">
        <f>+IF(LEN(#REF!)=5,#REF!&amp;"-0",#REF!)</f>
        <v>#REF!</v>
      </c>
      <c r="AD30" s="91"/>
      <c r="AE30" s="101" t="str">
        <f>VLOOKUP(A30,BE!A:K,9,FALSE)</f>
        <v>Mandatory</v>
      </c>
      <c r="AF30" s="101" t="str">
        <f>VLOOKUP(A30,DE!A:K,9,FALSE)</f>
        <v>N/A</v>
      </c>
      <c r="AG30" s="101" t="str">
        <f>VLOOKUP(A30,DK!A:K,9,FALSE)</f>
        <v>Mandatory</v>
      </c>
      <c r="AH30" s="101" t="str">
        <f>VLOOKUP(A30,ES!A:K,9,FALSE)</f>
        <v>Mandatory</v>
      </c>
      <c r="AI30" s="101" t="str">
        <f>VLOOKUP(A30,FI!A:L,10,FALSE)</f>
        <v>Optional</v>
      </c>
      <c r="AJ30" s="101" t="str">
        <f>VLOOKUP(A30,FR!A:K,9,FALSE)</f>
        <v>Optional</v>
      </c>
      <c r="AK30" s="101" t="str">
        <f>VLOOKUP(A30,IE!A:K,9,FALSE)</f>
        <v>Optional</v>
      </c>
      <c r="AL30" s="101" t="str">
        <f>VLOOKUP(A30,NL!A:L,10,FALSE)</f>
        <v>Mandatory</v>
      </c>
      <c r="AM30" s="101" t="str">
        <f>VLOOKUP(A30,'USA FDA'!A:K,9,FALSE)</f>
        <v>YES</v>
      </c>
      <c r="AN30" s="101" t="str">
        <f>VLOOKUP(A30,'UK NHS'!A:K,9,FALSE)</f>
        <v>Conditionally mandatory</v>
      </c>
    </row>
    <row r="31" spans="1:40" s="352" customFormat="1" ht="156.75" customHeight="1" x14ac:dyDescent="0.25">
      <c r="A31" s="97">
        <v>3733</v>
      </c>
      <c r="B31" s="93" t="s">
        <v>322</v>
      </c>
      <c r="C31" s="97" t="s">
        <v>322</v>
      </c>
      <c r="D31" s="97" t="s">
        <v>323</v>
      </c>
      <c r="E31" s="93" t="s">
        <v>324</v>
      </c>
      <c r="F31" s="93" t="s">
        <v>325</v>
      </c>
      <c r="G31" s="93"/>
      <c r="H31" s="197" t="s">
        <v>125</v>
      </c>
      <c r="I31" s="96">
        <v>0</v>
      </c>
      <c r="J31" s="94">
        <v>15</v>
      </c>
      <c r="K31" s="94">
        <v>3</v>
      </c>
      <c r="L31" s="97">
        <v>2100</v>
      </c>
      <c r="M31" s="94" t="s">
        <v>127</v>
      </c>
      <c r="N31" s="201"/>
      <c r="O31" s="94" t="s">
        <v>128</v>
      </c>
      <c r="P31" s="94" t="s">
        <v>139</v>
      </c>
      <c r="Q31" s="94"/>
      <c r="R31" s="93"/>
      <c r="S31" s="95" t="s">
        <v>7</v>
      </c>
      <c r="T31" s="197" t="s">
        <v>326</v>
      </c>
      <c r="U31" s="93"/>
      <c r="V31" s="93"/>
      <c r="W31" s="93"/>
      <c r="X31" s="93"/>
      <c r="Y31" s="93" t="s">
        <v>127</v>
      </c>
      <c r="Z31" s="80" t="s">
        <v>327</v>
      </c>
      <c r="AA31" s="86"/>
      <c r="AB31" s="102" t="str">
        <f t="shared" si="1"/>
        <v>GDSN</v>
      </c>
      <c r="AC31" s="103" t="e">
        <f>+IF(LEN(#REF!)=5,#REF!&amp;"-0",#REF!)</f>
        <v>#REF!</v>
      </c>
      <c r="AD31" s="85"/>
      <c r="AE31" s="101" t="str">
        <f>VLOOKUP(A31,BE!A:K,9,FALSE)</f>
        <v>Mandatory</v>
      </c>
      <c r="AF31" s="101" t="str">
        <f>VLOOKUP(A31,DE!A:K,9,FALSE)</f>
        <v>Optional</v>
      </c>
      <c r="AG31" s="101" t="str">
        <f>VLOOKUP(A31,DK!A:K,9,FALSE)</f>
        <v>N/A</v>
      </c>
      <c r="AH31" s="101" t="str">
        <f>VLOOKUP(A31,ES!A:K,9,FALSE)</f>
        <v>N/A</v>
      </c>
      <c r="AI31" s="101" t="str">
        <f>VLOOKUP(A31,FI!A:L,10,FALSE)</f>
        <v>Mandatory</v>
      </c>
      <c r="AJ31" s="101" t="str">
        <f>VLOOKUP(A31,FR!A:K,9,FALSE)</f>
        <v>Mandatory</v>
      </c>
      <c r="AK31" s="101" t="str">
        <f>VLOOKUP(A31,IE!A:K,9,FALSE)</f>
        <v>Optional</v>
      </c>
      <c r="AL31" s="101" t="str">
        <f>VLOOKUP(A31,NL!A:L,10,FALSE)</f>
        <v>Mandatory</v>
      </c>
      <c r="AM31" s="101" t="str">
        <f>VLOOKUP(A31,'USA FDA'!A:K,9,FALSE)</f>
        <v>N/A</v>
      </c>
      <c r="AN31" s="101" t="str">
        <f>VLOOKUP(A31,'UK NHS'!A:K,9,FALSE)</f>
        <v>N/A</v>
      </c>
    </row>
    <row r="32" spans="1:40" s="352" customFormat="1" ht="38.25" x14ac:dyDescent="0.25">
      <c r="A32" s="97">
        <v>3734</v>
      </c>
      <c r="B32" s="93" t="s">
        <v>328</v>
      </c>
      <c r="C32" s="97" t="e">
        <v>#N/A</v>
      </c>
      <c r="D32" s="97" t="e">
        <v>#N/A</v>
      </c>
      <c r="E32" s="93" t="s">
        <v>329</v>
      </c>
      <c r="F32" s="93" t="s">
        <v>330</v>
      </c>
      <c r="G32" s="93"/>
      <c r="H32" s="197" t="s">
        <v>147</v>
      </c>
      <c r="I32" s="249">
        <v>1</v>
      </c>
      <c r="J32" s="249">
        <v>80</v>
      </c>
      <c r="K32" s="94"/>
      <c r="L32" s="93" t="s">
        <v>331</v>
      </c>
      <c r="M32" s="94" t="s">
        <v>127</v>
      </c>
      <c r="N32" s="201" t="s">
        <v>332</v>
      </c>
      <c r="O32" s="94"/>
      <c r="P32" s="94" t="s">
        <v>139</v>
      </c>
      <c r="Q32" s="94"/>
      <c r="R32" s="93" t="s">
        <v>333</v>
      </c>
      <c r="S32" s="95" t="s">
        <v>7</v>
      </c>
      <c r="T32" s="197" t="s">
        <v>334</v>
      </c>
      <c r="U32" s="93"/>
      <c r="V32" s="93"/>
      <c r="W32" s="93"/>
      <c r="X32" s="93"/>
      <c r="Y32" s="93" t="s">
        <v>127</v>
      </c>
      <c r="Z32" s="80" t="s">
        <v>335</v>
      </c>
      <c r="AA32" s="86"/>
      <c r="AB32" s="102" t="str">
        <f t="shared" si="1"/>
        <v>GDSN</v>
      </c>
      <c r="AC32" s="103" t="e">
        <f>+IF(LEN(#REF!)=5,#REF!&amp;"-0",#REF!)</f>
        <v>#REF!</v>
      </c>
      <c r="AD32" s="85"/>
      <c r="AE32" s="101" t="str">
        <f>VLOOKUP(A32,BE!A:K,9,FALSE)</f>
        <v>Mandatory</v>
      </c>
      <c r="AF32" s="101" t="str">
        <f>VLOOKUP(A32,DE!A:K,9,FALSE)</f>
        <v>Conditionally mandatory</v>
      </c>
      <c r="AG32" s="101" t="str">
        <f>VLOOKUP(A32,DK!A:K,9,FALSE)</f>
        <v>N/A</v>
      </c>
      <c r="AH32" s="101" t="str">
        <f>VLOOKUP(A32,ES!A:K,9,FALSE)</f>
        <v>N/A</v>
      </c>
      <c r="AI32" s="101" t="str">
        <f>VLOOKUP(A32,FI!A:L,10,FALSE)</f>
        <v>Mandatory</v>
      </c>
      <c r="AJ32" s="101" t="str">
        <f>VLOOKUP(A32,FR!A:K,9,FALSE)</f>
        <v>Mandatory</v>
      </c>
      <c r="AK32" s="101" t="str">
        <f>VLOOKUP(A32,IE!A:K,9,FALSE)</f>
        <v>Optional</v>
      </c>
      <c r="AL32" s="101" t="str">
        <f>VLOOKUP(A32,NL!A:L,10,FALSE)</f>
        <v>Mandatory</v>
      </c>
      <c r="AM32" s="101" t="str">
        <f>VLOOKUP(A32,'USA FDA'!A:K,9,FALSE)</f>
        <v>N/A</v>
      </c>
      <c r="AN32" s="101" t="str">
        <f>VLOOKUP(A32,'UK NHS'!A:K,9,FALSE)</f>
        <v>N/A</v>
      </c>
    </row>
    <row r="33" spans="1:40" s="273" customFormat="1" ht="38.25" x14ac:dyDescent="0.25">
      <c r="A33" s="97">
        <v>2334</v>
      </c>
      <c r="B33" s="93" t="s">
        <v>336</v>
      </c>
      <c r="C33" s="97" t="s">
        <v>337</v>
      </c>
      <c r="D33" s="97" t="s">
        <v>338</v>
      </c>
      <c r="E33" s="93" t="s">
        <v>339</v>
      </c>
      <c r="F33" s="93" t="s">
        <v>340</v>
      </c>
      <c r="G33" s="93"/>
      <c r="H33" s="197" t="s">
        <v>147</v>
      </c>
      <c r="I33" s="94" t="s">
        <v>137</v>
      </c>
      <c r="J33" s="94" t="s">
        <v>148</v>
      </c>
      <c r="K33" s="94"/>
      <c r="L33" s="93" t="s">
        <v>341</v>
      </c>
      <c r="M33" s="94"/>
      <c r="N33" s="201" t="s">
        <v>342</v>
      </c>
      <c r="O33" s="94"/>
      <c r="P33" s="94" t="s">
        <v>139</v>
      </c>
      <c r="Q33" s="94"/>
      <c r="R33" s="93"/>
      <c r="S33" s="95" t="s">
        <v>7</v>
      </c>
      <c r="T33" s="197" t="s">
        <v>343</v>
      </c>
      <c r="U33" s="93"/>
      <c r="V33" s="93"/>
      <c r="W33" s="93"/>
      <c r="X33" s="93"/>
      <c r="Y33" s="93" t="s">
        <v>127</v>
      </c>
      <c r="Z33" s="80" t="s">
        <v>344</v>
      </c>
      <c r="AA33" s="86"/>
      <c r="AB33" s="102" t="str">
        <f t="shared" si="1"/>
        <v>GDSN</v>
      </c>
      <c r="AC33" s="103" t="e">
        <f>+IF(LEN(#REF!)=5,#REF!&amp;"-0",#REF!)</f>
        <v>#REF!</v>
      </c>
      <c r="AD33" s="85"/>
      <c r="AE33" s="101" t="str">
        <f>VLOOKUP(A33,BE!A:K,9,FALSE)</f>
        <v>Mandatory</v>
      </c>
      <c r="AF33" s="101" t="str">
        <f>VLOOKUP(A33,DE!A:K,9,FALSE)</f>
        <v>N/A</v>
      </c>
      <c r="AG33" s="101" t="str">
        <f>VLOOKUP(A33,DK!A:K,9,FALSE)</f>
        <v>Mandatory</v>
      </c>
      <c r="AH33" s="101" t="str">
        <f>VLOOKUP(A33,ES!A:K,9,FALSE)</f>
        <v>Mandatory</v>
      </c>
      <c r="AI33" s="101" t="str">
        <f>VLOOKUP(A33,FI!A:L,10,FALSE)</f>
        <v>Optional</v>
      </c>
      <c r="AJ33" s="101" t="str">
        <f>VLOOKUP(A33,FR!A:K,9,FALSE)</f>
        <v>Optional</v>
      </c>
      <c r="AK33" s="101" t="str">
        <f>VLOOKUP(A33,IE!A:K,9,FALSE)</f>
        <v>Optional</v>
      </c>
      <c r="AL33" s="101" t="str">
        <f>VLOOKUP(A33,NL!A:L,10,FALSE)</f>
        <v>Mandatory</v>
      </c>
      <c r="AM33" s="101" t="str">
        <f>VLOOKUP(A33,'USA FDA'!A:K,9,FALSE)</f>
        <v>YES</v>
      </c>
      <c r="AN33" s="101" t="str">
        <f>VLOOKUP(A33,'UK NHS'!A:K,9,FALSE)</f>
        <v>Optional</v>
      </c>
    </row>
    <row r="34" spans="1:40" s="273" customFormat="1" ht="105" customHeight="1" x14ac:dyDescent="0.25">
      <c r="A34" s="97">
        <v>127</v>
      </c>
      <c r="B34" s="93" t="s">
        <v>345</v>
      </c>
      <c r="C34" s="97" t="s">
        <v>345</v>
      </c>
      <c r="D34" s="97" t="s">
        <v>346</v>
      </c>
      <c r="E34" s="93" t="s">
        <v>347</v>
      </c>
      <c r="F34" s="93" t="s">
        <v>348</v>
      </c>
      <c r="G34" s="93"/>
      <c r="H34" s="197" t="s">
        <v>147</v>
      </c>
      <c r="I34" s="94" t="s">
        <v>137</v>
      </c>
      <c r="J34" s="94" t="s">
        <v>148</v>
      </c>
      <c r="K34" s="94"/>
      <c r="L34" s="93" t="s">
        <v>349</v>
      </c>
      <c r="M34" s="94"/>
      <c r="N34" s="201" t="s">
        <v>350</v>
      </c>
      <c r="O34" s="94"/>
      <c r="P34" s="94" t="s">
        <v>139</v>
      </c>
      <c r="Q34" s="94"/>
      <c r="R34" s="93"/>
      <c r="S34" s="95" t="s">
        <v>7</v>
      </c>
      <c r="T34" s="197" t="s">
        <v>351</v>
      </c>
      <c r="U34" s="93"/>
      <c r="V34" s="93"/>
      <c r="W34" s="93"/>
      <c r="X34" s="93"/>
      <c r="Y34" s="93" t="s">
        <v>127</v>
      </c>
      <c r="Z34" s="80" t="s">
        <v>352</v>
      </c>
      <c r="AA34" s="86"/>
      <c r="AB34" s="102" t="str">
        <f t="shared" si="1"/>
        <v>GDSN</v>
      </c>
      <c r="AC34" s="103" t="e">
        <f>+IF(LEN(#REF!)=5,#REF!&amp;"-0",#REF!)</f>
        <v>#REF!</v>
      </c>
      <c r="AD34" s="85" t="s">
        <v>353</v>
      </c>
      <c r="AE34" s="101" t="str">
        <f>VLOOKUP(A34,BE!A:K,9,FALSE)</f>
        <v>Optional</v>
      </c>
      <c r="AF34" s="101" t="str">
        <f>VLOOKUP(A34,DE!A:K,9,FALSE)</f>
        <v>Optional</v>
      </c>
      <c r="AG34" s="101" t="str">
        <f>VLOOKUP(A34,DK!A:K,9,FALSE)</f>
        <v>Optional</v>
      </c>
      <c r="AH34" s="101" t="str">
        <f>VLOOKUP(A34,ES!A:K,9,FALSE)</f>
        <v>Optional</v>
      </c>
      <c r="AI34" s="101" t="str">
        <f>VLOOKUP(A34,FI!A:L,10,FALSE)</f>
        <v>Optional</v>
      </c>
      <c r="AJ34" s="101" t="str">
        <f>VLOOKUP(A34,FR!A:K,9,FALSE)</f>
        <v>Optional</v>
      </c>
      <c r="AK34" s="101" t="str">
        <f>VLOOKUP(A34,IE!A:K,9,FALSE)</f>
        <v>Optional</v>
      </c>
      <c r="AL34" s="101" t="str">
        <f>VLOOKUP(A34,NL!A:L,10,FALSE)</f>
        <v>Optional</v>
      </c>
      <c r="AM34" s="101" t="str">
        <f>VLOOKUP(A34,'USA FDA'!A:K,9,FALSE)</f>
        <v>N/A</v>
      </c>
      <c r="AN34" s="101" t="str">
        <f>VLOOKUP(A34,'UK NHS'!A:K,9,FALSE)</f>
        <v>N/A</v>
      </c>
    </row>
    <row r="35" spans="1:40" s="352" customFormat="1" ht="185.25" customHeight="1" x14ac:dyDescent="0.25">
      <c r="A35" s="97">
        <v>134</v>
      </c>
      <c r="B35" s="93" t="s">
        <v>354</v>
      </c>
      <c r="C35" s="97" t="s">
        <v>355</v>
      </c>
      <c r="D35" s="97" t="s">
        <v>356</v>
      </c>
      <c r="E35" s="93" t="s">
        <v>357</v>
      </c>
      <c r="F35" s="93" t="s">
        <v>358</v>
      </c>
      <c r="G35" s="93"/>
      <c r="H35" s="197" t="s">
        <v>147</v>
      </c>
      <c r="I35" s="94" t="s">
        <v>137</v>
      </c>
      <c r="J35" s="94" t="s">
        <v>148</v>
      </c>
      <c r="K35" s="94"/>
      <c r="L35" s="93" t="s">
        <v>359</v>
      </c>
      <c r="M35" s="94"/>
      <c r="N35" s="201" t="s">
        <v>360</v>
      </c>
      <c r="O35" s="94"/>
      <c r="P35" s="94" t="s">
        <v>139</v>
      </c>
      <c r="Q35" s="94"/>
      <c r="R35" s="93" t="s">
        <v>361</v>
      </c>
      <c r="S35" s="95" t="s">
        <v>7</v>
      </c>
      <c r="T35" s="197" t="s">
        <v>362</v>
      </c>
      <c r="U35" s="93"/>
      <c r="V35" s="93"/>
      <c r="W35" s="93"/>
      <c r="X35" s="93"/>
      <c r="Y35" s="93" t="s">
        <v>127</v>
      </c>
      <c r="Z35" s="80" t="s">
        <v>363</v>
      </c>
      <c r="AA35" s="86"/>
      <c r="AB35" s="102" t="str">
        <f t="shared" si="1"/>
        <v>GDSN</v>
      </c>
      <c r="AC35" s="103" t="e">
        <f>+IF(LEN(#REF!)=5,#REF!&amp;"-0",#REF!)</f>
        <v>#REF!</v>
      </c>
      <c r="AD35" s="85" t="s">
        <v>364</v>
      </c>
      <c r="AE35" s="101" t="str">
        <f>VLOOKUP(A35,BE!A:K,9,FALSE)</f>
        <v>Optional</v>
      </c>
      <c r="AF35" s="101" t="str">
        <f>VLOOKUP(A35,DE!A:K,9,FALSE)</f>
        <v>N/A</v>
      </c>
      <c r="AG35" s="101" t="str">
        <f>VLOOKUP(A35,DK!A:K,9,FALSE)</f>
        <v>Optional</v>
      </c>
      <c r="AH35" s="101" t="str">
        <f>VLOOKUP(A35,ES!A:K,9,FALSE)</f>
        <v>Optional</v>
      </c>
      <c r="AI35" s="101" t="str">
        <f>VLOOKUP(A35,FI!A:L,10,FALSE)</f>
        <v>Optional</v>
      </c>
      <c r="AJ35" s="101" t="str">
        <f>VLOOKUP(A35,FR!A:K,9,FALSE)</f>
        <v>Optional</v>
      </c>
      <c r="AK35" s="101" t="str">
        <f>VLOOKUP(A35,IE!A:K,9,FALSE)</f>
        <v>Optional</v>
      </c>
      <c r="AL35" s="101" t="str">
        <f>VLOOKUP(A35,NL!A:L,10,FALSE)</f>
        <v>Optional</v>
      </c>
      <c r="AM35" s="101" t="str">
        <f>VLOOKUP(A35,'USA FDA'!A:K,9,FALSE)</f>
        <v>N/A</v>
      </c>
      <c r="AN35" s="101" t="str">
        <f>VLOOKUP(A35,'UK NHS'!A:K,9,FALSE)</f>
        <v>N/A</v>
      </c>
    </row>
    <row r="36" spans="1:40" s="352" customFormat="1" ht="63.75" x14ac:dyDescent="0.25">
      <c r="A36" s="97">
        <v>135</v>
      </c>
      <c r="B36" s="93" t="s">
        <v>365</v>
      </c>
      <c r="C36" s="97" t="s">
        <v>366</v>
      </c>
      <c r="D36" s="97" t="s">
        <v>367</v>
      </c>
      <c r="E36" s="93" t="s">
        <v>368</v>
      </c>
      <c r="F36" s="93" t="s">
        <v>369</v>
      </c>
      <c r="G36" s="93"/>
      <c r="H36" s="197" t="s">
        <v>136</v>
      </c>
      <c r="I36" s="96">
        <v>1</v>
      </c>
      <c r="J36" s="96">
        <v>200</v>
      </c>
      <c r="K36" s="94"/>
      <c r="L36" s="93" t="s">
        <v>370</v>
      </c>
      <c r="M36" s="94"/>
      <c r="N36" s="201"/>
      <c r="O36" s="94"/>
      <c r="P36" s="94" t="s">
        <v>139</v>
      </c>
      <c r="Q36" s="94"/>
      <c r="R36" s="93" t="s">
        <v>371</v>
      </c>
      <c r="S36" s="95" t="s">
        <v>7</v>
      </c>
      <c r="T36" s="197" t="s">
        <v>372</v>
      </c>
      <c r="U36" s="93"/>
      <c r="V36" s="93"/>
      <c r="W36" s="93"/>
      <c r="X36" s="93"/>
      <c r="Y36" s="93" t="s">
        <v>127</v>
      </c>
      <c r="Z36" s="80" t="s">
        <v>373</v>
      </c>
      <c r="AA36" s="86"/>
      <c r="AB36" s="102" t="str">
        <f t="shared" si="1"/>
        <v>GDSN</v>
      </c>
      <c r="AC36" s="103" t="e">
        <f>+IF(LEN(#REF!)=5,#REF!&amp;"-0",#REF!)</f>
        <v>#REF!</v>
      </c>
      <c r="AD36" s="85"/>
      <c r="AE36" s="101" t="str">
        <f>VLOOKUP(A36,BE!A:K,9,FALSE)</f>
        <v>Optional</v>
      </c>
      <c r="AF36" s="101" t="str">
        <f>VLOOKUP(A36,DE!A:K,9,FALSE)</f>
        <v>N/A</v>
      </c>
      <c r="AG36" s="101" t="str">
        <f>VLOOKUP(A36,DK!A:K,9,FALSE)</f>
        <v>Optional</v>
      </c>
      <c r="AH36" s="101" t="str">
        <f>VLOOKUP(A36,ES!A:K,9,FALSE)</f>
        <v>Optional</v>
      </c>
      <c r="AI36" s="101" t="str">
        <f>VLOOKUP(A36,FI!A:L,10,FALSE)</f>
        <v>Conditionally Mandatory</v>
      </c>
      <c r="AJ36" s="101" t="str">
        <f>VLOOKUP(A36,FR!A:K,9,FALSE)</f>
        <v>Optional</v>
      </c>
      <c r="AK36" s="101" t="str">
        <f>VLOOKUP(A36,IE!A:K,9,FALSE)</f>
        <v>Optional</v>
      </c>
      <c r="AL36" s="101" t="str">
        <f>VLOOKUP(A36,NL!A:L,10,FALSE)</f>
        <v>Optional</v>
      </c>
      <c r="AM36" s="101" t="str">
        <f>VLOOKUP(A36,'USA FDA'!A:K,9,FALSE)</f>
        <v>YES</v>
      </c>
      <c r="AN36" s="101" t="str">
        <f>VLOOKUP(A36,'UK NHS'!A:K,9,FALSE)</f>
        <v>N/A</v>
      </c>
    </row>
    <row r="37" spans="1:40" s="352" customFormat="1" ht="38.25" x14ac:dyDescent="0.25">
      <c r="A37" s="97">
        <v>1434</v>
      </c>
      <c r="B37" s="93" t="s">
        <v>374</v>
      </c>
      <c r="C37" s="97" t="e">
        <v>#N/A</v>
      </c>
      <c r="D37" s="97" t="e">
        <v>#N/A</v>
      </c>
      <c r="E37" s="93" t="s">
        <v>375</v>
      </c>
      <c r="F37" s="93" t="s">
        <v>376</v>
      </c>
      <c r="G37" s="93"/>
      <c r="H37" s="197" t="s">
        <v>176</v>
      </c>
      <c r="I37" s="249">
        <v>4</v>
      </c>
      <c r="J37" s="249">
        <v>5</v>
      </c>
      <c r="K37" s="94"/>
      <c r="L37" s="209" t="s">
        <v>377</v>
      </c>
      <c r="M37" s="94"/>
      <c r="N37" s="201" t="s">
        <v>378</v>
      </c>
      <c r="O37" s="94"/>
      <c r="P37" s="94" t="s">
        <v>139</v>
      </c>
      <c r="Q37" s="94"/>
      <c r="R37" s="93"/>
      <c r="S37" s="95" t="s">
        <v>7</v>
      </c>
      <c r="T37" s="197" t="s">
        <v>379</v>
      </c>
      <c r="U37" s="93"/>
      <c r="V37" s="93"/>
      <c r="W37" s="93"/>
      <c r="X37" s="93"/>
      <c r="Y37" s="93" t="s">
        <v>127</v>
      </c>
      <c r="Z37" s="80" t="s">
        <v>380</v>
      </c>
      <c r="AA37" s="86"/>
      <c r="AB37" s="102" t="str">
        <f t="shared" si="1"/>
        <v>GDSN</v>
      </c>
      <c r="AC37" s="103" t="e">
        <f>+IF(LEN(#REF!)=5,#REF!&amp;"-0",#REF!)</f>
        <v>#REF!</v>
      </c>
      <c r="AD37" s="85"/>
      <c r="AE37" s="101" t="str">
        <f>VLOOKUP(A37,BE!A:K,9,FALSE)</f>
        <v>Mandatory</v>
      </c>
      <c r="AF37" s="101" t="str">
        <f>VLOOKUP(A37,DE!A:K,9,FALSE)</f>
        <v>Optional</v>
      </c>
      <c r="AG37" s="101" t="str">
        <f>VLOOKUP(A37,DK!A:K,9,FALSE)</f>
        <v>Mandatory</v>
      </c>
      <c r="AH37" s="101" t="str">
        <f>VLOOKUP(A37,ES!A:K,9,FALSE)</f>
        <v>Mandatory</v>
      </c>
      <c r="AI37" s="101" t="str">
        <f>VLOOKUP(A37,FI!A:L,10,FALSE)</f>
        <v>Optional</v>
      </c>
      <c r="AJ37" s="101" t="str">
        <f>VLOOKUP(A37,FR!A:K,9,FALSE)</f>
        <v>Optional</v>
      </c>
      <c r="AK37" s="101" t="str">
        <f>VLOOKUP(A37,IE!A:K,9,FALSE)</f>
        <v>Optional</v>
      </c>
      <c r="AL37" s="101" t="str">
        <f>VLOOKUP(A37,NL!A:L,10,FALSE)</f>
        <v>Mandatory</v>
      </c>
      <c r="AM37" s="101" t="str">
        <f>VLOOKUP(A37,'USA FDA'!A:K,9,FALSE)</f>
        <v>YES</v>
      </c>
      <c r="AN37" s="101" t="str">
        <f>VLOOKUP(A37,'UK NHS'!A:K,9,FALSE)</f>
        <v>Mandatory</v>
      </c>
    </row>
    <row r="38" spans="1:40" s="352" customFormat="1" ht="38.25" x14ac:dyDescent="0.25">
      <c r="A38" s="97">
        <v>1581</v>
      </c>
      <c r="B38" s="93" t="s">
        <v>381</v>
      </c>
      <c r="C38" s="97" t="e">
        <v>#N/A</v>
      </c>
      <c r="D38" s="97" t="e">
        <v>#N/A</v>
      </c>
      <c r="E38" s="101" t="s">
        <v>382</v>
      </c>
      <c r="F38" s="93" t="s">
        <v>383</v>
      </c>
      <c r="G38" s="93"/>
      <c r="H38" s="197" t="s">
        <v>147</v>
      </c>
      <c r="I38" s="94" t="s">
        <v>137</v>
      </c>
      <c r="J38" s="94" t="s">
        <v>148</v>
      </c>
      <c r="K38" s="94"/>
      <c r="L38" s="93" t="s">
        <v>384</v>
      </c>
      <c r="M38" s="94"/>
      <c r="N38" s="201" t="s">
        <v>385</v>
      </c>
      <c r="O38" s="94"/>
      <c r="P38" s="94" t="s">
        <v>139</v>
      </c>
      <c r="Q38" s="94"/>
      <c r="R38" s="93"/>
      <c r="S38" s="95" t="s">
        <v>7</v>
      </c>
      <c r="T38" s="197" t="s">
        <v>386</v>
      </c>
      <c r="U38" s="93"/>
      <c r="V38" s="93"/>
      <c r="W38" s="93"/>
      <c r="X38" s="93"/>
      <c r="Y38" s="93" t="s">
        <v>127</v>
      </c>
      <c r="Z38" s="80" t="s">
        <v>387</v>
      </c>
      <c r="AA38" s="86"/>
      <c r="AB38" s="102" t="str">
        <f t="shared" si="1"/>
        <v>GDSN</v>
      </c>
      <c r="AC38" s="103" t="e">
        <f>+IF(LEN(#REF!)=5,#REF!&amp;"-0",#REF!)</f>
        <v>#REF!</v>
      </c>
      <c r="AD38" s="85"/>
      <c r="AE38" s="101" t="str">
        <f>VLOOKUP(A38,BE!A:K,9,FALSE)</f>
        <v>Mandatory</v>
      </c>
      <c r="AF38" s="101" t="str">
        <f>VLOOKUP(A38,DE!A:K,9,FALSE)</f>
        <v>N/A</v>
      </c>
      <c r="AG38" s="101" t="str">
        <f>VLOOKUP(A38,DK!A:K,9,FALSE)</f>
        <v>Mandatory</v>
      </c>
      <c r="AH38" s="101" t="str">
        <f>VLOOKUP(A38,ES!A:K,9,FALSE)</f>
        <v>Mandatory</v>
      </c>
      <c r="AI38" s="101" t="str">
        <f>VLOOKUP(A38,FI!A:L,10,FALSE)</f>
        <v>Optional</v>
      </c>
      <c r="AJ38" s="101" t="str">
        <f>VLOOKUP(A38,FR!A:K,9,FALSE)</f>
        <v>Optional</v>
      </c>
      <c r="AK38" s="101" t="str">
        <f>VLOOKUP(A38,IE!A:K,9,FALSE)</f>
        <v>Optional</v>
      </c>
      <c r="AL38" s="101" t="str">
        <f>VLOOKUP(A38,NL!A:L,10,FALSE)</f>
        <v>Mandatory</v>
      </c>
      <c r="AM38" s="101" t="str">
        <f>VLOOKUP(A38,'USA FDA'!A:K,9,FALSE)</f>
        <v>YES</v>
      </c>
      <c r="AN38" s="101" t="str">
        <f>VLOOKUP(A38,'UK NHS'!A:K,9,FALSE)</f>
        <v>Mandatory</v>
      </c>
    </row>
    <row r="39" spans="1:40" s="352" customFormat="1" ht="131.25" customHeight="1" x14ac:dyDescent="0.25">
      <c r="A39" s="97">
        <v>1593</v>
      </c>
      <c r="B39" s="93" t="s">
        <v>388</v>
      </c>
      <c r="C39" s="97" t="e">
        <v>#N/A</v>
      </c>
      <c r="D39" s="97" t="e">
        <v>#N/A</v>
      </c>
      <c r="E39" s="93" t="s">
        <v>389</v>
      </c>
      <c r="F39" s="93" t="s">
        <v>390</v>
      </c>
      <c r="G39" s="93"/>
      <c r="H39" s="197" t="s">
        <v>147</v>
      </c>
      <c r="I39" s="94" t="s">
        <v>137</v>
      </c>
      <c r="J39" s="94" t="s">
        <v>148</v>
      </c>
      <c r="K39" s="94"/>
      <c r="L39" s="93" t="s">
        <v>391</v>
      </c>
      <c r="M39" s="94"/>
      <c r="N39" s="201" t="s">
        <v>392</v>
      </c>
      <c r="O39" s="94" t="s">
        <v>128</v>
      </c>
      <c r="P39" s="94" t="s">
        <v>139</v>
      </c>
      <c r="Q39" s="94"/>
      <c r="R39" s="93"/>
      <c r="S39" s="95" t="s">
        <v>7</v>
      </c>
      <c r="T39" s="197" t="s">
        <v>393</v>
      </c>
      <c r="U39" s="93"/>
      <c r="V39" s="93"/>
      <c r="W39" s="93"/>
      <c r="X39" s="93"/>
      <c r="Y39" s="93"/>
      <c r="Z39" s="80" t="s">
        <v>394</v>
      </c>
      <c r="AA39" s="86"/>
      <c r="AB39" s="102" t="str">
        <f t="shared" si="1"/>
        <v>GDSN</v>
      </c>
      <c r="AC39" s="103" t="e">
        <f>+IF(LEN(#REF!)=5,#REF!&amp;"-0",#REF!)</f>
        <v>#REF!</v>
      </c>
      <c r="AD39" s="85"/>
      <c r="AE39" s="101" t="str">
        <f>VLOOKUP(A39,BE!A:K,9,FALSE)</f>
        <v>Conditionally  mandatory</v>
      </c>
      <c r="AF39" s="101" t="str">
        <f>VLOOKUP(A39,DE!A:K,9,FALSE)</f>
        <v>Optional</v>
      </c>
      <c r="AG39" s="101" t="str">
        <f>VLOOKUP(A39,DK!A:K,9,FALSE)</f>
        <v>Conditionally mandatory</v>
      </c>
      <c r="AH39" s="101" t="str">
        <f>VLOOKUP(A39,ES!A:K,9,FALSE)</f>
        <v>Conditionally mandatory</v>
      </c>
      <c r="AI39" s="101" t="str">
        <f>VLOOKUP(A39,FI!A:L,10,FALSE)</f>
        <v>Optional</v>
      </c>
      <c r="AJ39" s="101" t="str">
        <f>VLOOKUP(A39,FR!A:K,9,FALSE)</f>
        <v>Optional</v>
      </c>
      <c r="AK39" s="101" t="str">
        <f>VLOOKUP(A39,IE!A:K,9,FALSE)</f>
        <v>Optional</v>
      </c>
      <c r="AL39" s="101" t="str">
        <f>VLOOKUP(A39,NL!A:L,10,FALSE)</f>
        <v>Conditionally mandatory</v>
      </c>
      <c r="AM39" s="101" t="str">
        <f>VLOOKUP(A39,'USA FDA'!A:K,9,FALSE)</f>
        <v>YES</v>
      </c>
      <c r="AN39" s="101" t="str">
        <f>VLOOKUP(A39,'UK NHS'!A:K,9,FALSE)</f>
        <v>Conditionally mandatory</v>
      </c>
    </row>
    <row r="40" spans="1:40" s="352" customFormat="1" ht="132.75" customHeight="1" x14ac:dyDescent="0.25">
      <c r="A40" s="97">
        <v>1594</v>
      </c>
      <c r="B40" s="93" t="s">
        <v>395</v>
      </c>
      <c r="C40" s="97" t="e">
        <v>#N/A</v>
      </c>
      <c r="D40" s="97" t="e">
        <v>#N/A</v>
      </c>
      <c r="E40" s="93" t="s">
        <v>396</v>
      </c>
      <c r="F40" s="93" t="s">
        <v>390</v>
      </c>
      <c r="G40" s="93"/>
      <c r="H40" s="197" t="s">
        <v>147</v>
      </c>
      <c r="I40" s="94" t="s">
        <v>137</v>
      </c>
      <c r="J40" s="94" t="s">
        <v>148</v>
      </c>
      <c r="K40" s="94"/>
      <c r="L40" s="93" t="s">
        <v>397</v>
      </c>
      <c r="M40" s="94"/>
      <c r="N40" s="201" t="s">
        <v>392</v>
      </c>
      <c r="O40" s="94" t="s">
        <v>128</v>
      </c>
      <c r="P40" s="94" t="s">
        <v>139</v>
      </c>
      <c r="Q40" s="94"/>
      <c r="R40" s="93"/>
      <c r="S40" s="95" t="s">
        <v>7</v>
      </c>
      <c r="T40" s="197" t="s">
        <v>398</v>
      </c>
      <c r="U40" s="93"/>
      <c r="V40" s="93"/>
      <c r="W40" s="93"/>
      <c r="X40" s="93"/>
      <c r="Y40" s="93" t="s">
        <v>127</v>
      </c>
      <c r="Z40" s="80" t="s">
        <v>399</v>
      </c>
      <c r="AA40" s="86"/>
      <c r="AB40" s="102" t="str">
        <f t="shared" si="1"/>
        <v>GDSN</v>
      </c>
      <c r="AC40" s="103" t="e">
        <f>+IF(LEN(#REF!)=5,#REF!&amp;"-0",#REF!)</f>
        <v>#REF!</v>
      </c>
      <c r="AD40" s="85"/>
      <c r="AE40" s="101" t="str">
        <f>VLOOKUP(A40,BE!A:K,9,FALSE)</f>
        <v>Conditionally  mandatory</v>
      </c>
      <c r="AF40" s="101" t="str">
        <f>VLOOKUP(A40,DE!A:K,9,FALSE)</f>
        <v>Optional</v>
      </c>
      <c r="AG40" s="101" t="str">
        <f>VLOOKUP(A40,DK!A:K,9,FALSE)</f>
        <v>Conditionally mandatory</v>
      </c>
      <c r="AH40" s="101" t="str">
        <f>VLOOKUP(A40,ES!A:K,9,FALSE)</f>
        <v>Conditionally mandatory</v>
      </c>
      <c r="AI40" s="101" t="str">
        <f>VLOOKUP(A40,FI!A:L,10,FALSE)</f>
        <v>Optional</v>
      </c>
      <c r="AJ40" s="101" t="str">
        <f>VLOOKUP(A40,FR!A:K,9,FALSE)</f>
        <v>Optional</v>
      </c>
      <c r="AK40" s="101" t="str">
        <f>VLOOKUP(A40,IE!A:K,9,FALSE)</f>
        <v>Optional</v>
      </c>
      <c r="AL40" s="101" t="str">
        <f>VLOOKUP(A40,NL!A:L,10,FALSE)</f>
        <v>Conditionally mandatory</v>
      </c>
      <c r="AM40" s="101" t="str">
        <f>VLOOKUP(A40,'USA FDA'!A:K,9,FALSE)</f>
        <v>YES, if 'Requires Sterilization Prior to Use' is marked 'Yes'</v>
      </c>
      <c r="AN40" s="101" t="str">
        <f>VLOOKUP(A40,'UK NHS'!A:K,9,FALSE)</f>
        <v>Optional</v>
      </c>
    </row>
    <row r="41" spans="1:40" s="352" customFormat="1" ht="90.75" customHeight="1" x14ac:dyDescent="0.25">
      <c r="A41" s="97">
        <v>1598</v>
      </c>
      <c r="B41" s="93" t="s">
        <v>400</v>
      </c>
      <c r="C41" s="97" t="e">
        <v>#N/A</v>
      </c>
      <c r="D41" s="97" t="e">
        <v>#N/A</v>
      </c>
      <c r="E41" s="93" t="s">
        <v>401</v>
      </c>
      <c r="F41" s="93" t="s">
        <v>402</v>
      </c>
      <c r="G41" s="93"/>
      <c r="H41" s="197" t="s">
        <v>147</v>
      </c>
      <c r="I41" s="94" t="s">
        <v>137</v>
      </c>
      <c r="J41" s="94" t="s">
        <v>148</v>
      </c>
      <c r="K41" s="94"/>
      <c r="L41" s="93" t="s">
        <v>403</v>
      </c>
      <c r="M41" s="94"/>
      <c r="N41" s="201" t="s">
        <v>404</v>
      </c>
      <c r="O41" s="94"/>
      <c r="P41" s="94" t="s">
        <v>139</v>
      </c>
      <c r="Q41" s="94"/>
      <c r="R41" s="93"/>
      <c r="S41" s="95" t="s">
        <v>7</v>
      </c>
      <c r="T41" s="197" t="s">
        <v>405</v>
      </c>
      <c r="U41" s="93"/>
      <c r="V41" s="93"/>
      <c r="W41" s="93"/>
      <c r="X41" s="93"/>
      <c r="Y41" s="93" t="s">
        <v>127</v>
      </c>
      <c r="Z41" s="80" t="s">
        <v>406</v>
      </c>
      <c r="AA41" s="86"/>
      <c r="AB41" s="102" t="str">
        <f t="shared" si="1"/>
        <v>GDSN</v>
      </c>
      <c r="AC41" s="103" t="e">
        <f>+IF(LEN(#REF!)=5,#REF!&amp;"-0",#REF!)</f>
        <v>#REF!</v>
      </c>
      <c r="AD41" s="85"/>
      <c r="AE41" s="101" t="str">
        <f>VLOOKUP(A41,BE!A:K,9,FALSE)</f>
        <v>Mandatory</v>
      </c>
      <c r="AF41" s="101" t="str">
        <f>VLOOKUP(A41,DE!A:K,9,FALSE)</f>
        <v>Optional</v>
      </c>
      <c r="AG41" s="101" t="str">
        <f>VLOOKUP(A41,DK!A:K,9,FALSE)</f>
        <v>Mandatory</v>
      </c>
      <c r="AH41" s="101" t="str">
        <f>VLOOKUP(A41,ES!A:K,9,FALSE)</f>
        <v>Mandatory</v>
      </c>
      <c r="AI41" s="101" t="str">
        <f>VLOOKUP(A41,FI!A:L,10,FALSE)</f>
        <v>Optional</v>
      </c>
      <c r="AJ41" s="101" t="str">
        <f>VLOOKUP(A41,FR!A:K,9,FALSE)</f>
        <v>Optional</v>
      </c>
      <c r="AK41" s="101" t="str">
        <f>VLOOKUP(A41,IE!A:K,9,FALSE)</f>
        <v>Optional</v>
      </c>
      <c r="AL41" s="101" t="str">
        <f>VLOOKUP(A41,NL!A:L,10,FALSE)</f>
        <v>Mandatory</v>
      </c>
      <c r="AM41" s="101" t="str">
        <f>VLOOKUP(A41,'USA FDA'!A:K,9,FALSE)</f>
        <v>YES</v>
      </c>
      <c r="AN41" s="101" t="str">
        <f>VLOOKUP(A41,'UK NHS'!A:K,9,FALSE)</f>
        <v>Mandatory</v>
      </c>
    </row>
    <row r="42" spans="1:40" s="352" customFormat="1" ht="132.75" customHeight="1" x14ac:dyDescent="0.25">
      <c r="A42" s="97">
        <v>325</v>
      </c>
      <c r="B42" s="93" t="s">
        <v>407</v>
      </c>
      <c r="C42" s="97" t="e">
        <v>#N/A</v>
      </c>
      <c r="D42" s="97" t="e">
        <v>#N/A</v>
      </c>
      <c r="E42" s="93" t="s">
        <v>408</v>
      </c>
      <c r="F42" s="93" t="s">
        <v>409</v>
      </c>
      <c r="G42" s="93"/>
      <c r="H42" s="197" t="s">
        <v>125</v>
      </c>
      <c r="I42" s="96">
        <v>14</v>
      </c>
      <c r="J42" s="96">
        <v>14</v>
      </c>
      <c r="K42" s="94"/>
      <c r="L42" s="93" t="s">
        <v>126</v>
      </c>
      <c r="M42" s="94"/>
      <c r="N42" s="201"/>
      <c r="O42" s="94"/>
      <c r="P42" s="94" t="s">
        <v>139</v>
      </c>
      <c r="Q42" s="94"/>
      <c r="R42" s="93"/>
      <c r="S42" s="95" t="s">
        <v>41</v>
      </c>
      <c r="T42" s="197" t="s">
        <v>410</v>
      </c>
      <c r="U42" s="93"/>
      <c r="V42" s="93"/>
      <c r="W42" s="93"/>
      <c r="X42" s="93"/>
      <c r="Y42" s="93" t="s">
        <v>127</v>
      </c>
      <c r="Z42" s="80" t="s">
        <v>411</v>
      </c>
      <c r="AA42" s="86"/>
      <c r="AB42" s="102"/>
      <c r="AC42" s="103" t="e">
        <f>+IF(LEN(#REF!)=5,#REF!&amp;"-0",#REF!)</f>
        <v>#REF!</v>
      </c>
      <c r="AD42" s="85" t="s">
        <v>412</v>
      </c>
      <c r="AE42" s="101" t="str">
        <f>VLOOKUP(A42,BE!A:K,9,FALSE)</f>
        <v>N/A</v>
      </c>
      <c r="AF42" s="101" t="str">
        <f>VLOOKUP(A42,DE!A:K,9,FALSE)</f>
        <v>N/A</v>
      </c>
      <c r="AG42" s="101" t="str">
        <f>VLOOKUP(A42,DK!A:K,9,FALSE)</f>
        <v>N/A</v>
      </c>
      <c r="AH42" s="101" t="str">
        <f>VLOOKUP(A42,ES!A:K,9,FALSE)</f>
        <v>N/A</v>
      </c>
      <c r="AI42" s="101" t="str">
        <f>VLOOKUP(A42,FI!A:L,10,FALSE)</f>
        <v>Optional</v>
      </c>
      <c r="AJ42" s="101" t="str">
        <f>VLOOKUP(A42,FR!A:K,9,FALSE)</f>
        <v>Optional</v>
      </c>
      <c r="AK42" s="101" t="str">
        <f>VLOOKUP(A42,IE!A:K,9,FALSE)</f>
        <v>Dependant</v>
      </c>
      <c r="AL42" s="101" t="str">
        <f>VLOOKUP(A42,NL!A:L,10,FALSE)</f>
        <v>N/A</v>
      </c>
      <c r="AM42" s="101" t="str">
        <f>VLOOKUP(A42,'USA FDA'!A:K,9,FALSE)</f>
        <v>YES, if Device count &gt; 1</v>
      </c>
      <c r="AN42" s="101" t="str">
        <f>VLOOKUP(A42,'UK NHS'!A:K,9,FALSE)</f>
        <v>N/A</v>
      </c>
    </row>
    <row r="43" spans="1:40" s="273" customFormat="1" ht="38.25" x14ac:dyDescent="0.25">
      <c r="A43" s="97">
        <v>75</v>
      </c>
      <c r="B43" s="93" t="s">
        <v>413</v>
      </c>
      <c r="C43" s="97" t="s">
        <v>414</v>
      </c>
      <c r="D43" s="97" t="s">
        <v>415</v>
      </c>
      <c r="E43" s="93" t="s">
        <v>416</v>
      </c>
      <c r="F43" s="93" t="s">
        <v>417</v>
      </c>
      <c r="G43" s="93"/>
      <c r="H43" s="197" t="s">
        <v>125</v>
      </c>
      <c r="I43" s="94" t="s">
        <v>418</v>
      </c>
      <c r="J43" s="94" t="s">
        <v>418</v>
      </c>
      <c r="K43" s="94"/>
      <c r="L43" s="93" t="s">
        <v>419</v>
      </c>
      <c r="M43" s="94"/>
      <c r="N43" s="201"/>
      <c r="O43" s="94"/>
      <c r="P43" s="94" t="s">
        <v>139</v>
      </c>
      <c r="Q43" s="94"/>
      <c r="R43" s="93"/>
      <c r="S43" s="95" t="s">
        <v>7</v>
      </c>
      <c r="T43" s="197" t="s">
        <v>249</v>
      </c>
      <c r="U43" s="93"/>
      <c r="V43" s="93"/>
      <c r="W43" s="93"/>
      <c r="X43" s="93"/>
      <c r="Y43" s="93" t="s">
        <v>127</v>
      </c>
      <c r="Z43" s="80" t="s">
        <v>420</v>
      </c>
      <c r="AA43" s="86"/>
      <c r="AB43" s="102" t="s">
        <v>421</v>
      </c>
      <c r="AC43" s="103" t="e">
        <f>+IF(LEN(#REF!)=5,#REF!&amp;"-0",#REF!)</f>
        <v>#REF!</v>
      </c>
      <c r="AD43" s="85"/>
      <c r="AE43" s="101" t="str">
        <f>VLOOKUP(A43,BE!A:K,9,FALSE)</f>
        <v>Mandatory</v>
      </c>
      <c r="AF43" s="101" t="str">
        <f>VLOOKUP(A43,DE!A:K,9,FALSE)</f>
        <v>N/A</v>
      </c>
      <c r="AG43" s="101" t="str">
        <f>VLOOKUP(A43,DK!A:K,9,FALSE)</f>
        <v>Mandatory</v>
      </c>
      <c r="AH43" s="101" t="str">
        <f>VLOOKUP(A43,ES!A:K,9,FALSE)</f>
        <v>Mandatory</v>
      </c>
      <c r="AI43" s="101" t="str">
        <f>VLOOKUP(A43,FI!A:L,10,FALSE)</f>
        <v>Optional</v>
      </c>
      <c r="AJ43" s="101" t="str">
        <f>VLOOKUP(A43,FR!A:K,9,FALSE)</f>
        <v>Mandatory</v>
      </c>
      <c r="AK43" s="101" t="str">
        <f>VLOOKUP(A43,IE!A:K,9,FALSE)</f>
        <v>Mandatory</v>
      </c>
      <c r="AL43" s="101" t="str">
        <f>VLOOKUP(A43,NL!A:L,10,FALSE)</f>
        <v>Conditionally mandatory</v>
      </c>
      <c r="AM43" s="101" t="str">
        <f>VLOOKUP(A43,'USA FDA'!A:K,9,FALSE)</f>
        <v>N/A</v>
      </c>
      <c r="AN43" s="101" t="str">
        <f>VLOOKUP(A43,'UK NHS'!A:K,9,FALSE)</f>
        <v>Mandatory</v>
      </c>
    </row>
    <row r="44" spans="1:40" s="273" customFormat="1" ht="38.25" x14ac:dyDescent="0.25">
      <c r="A44" s="97">
        <v>77</v>
      </c>
      <c r="B44" s="93" t="s">
        <v>422</v>
      </c>
      <c r="C44" s="97" t="s">
        <v>422</v>
      </c>
      <c r="D44" s="97" t="s">
        <v>423</v>
      </c>
      <c r="E44" s="93" t="s">
        <v>424</v>
      </c>
      <c r="F44" s="93" t="s">
        <v>417</v>
      </c>
      <c r="G44" s="93"/>
      <c r="H44" s="197" t="s">
        <v>136</v>
      </c>
      <c r="I44" s="94">
        <v>1</v>
      </c>
      <c r="J44" s="94" t="s">
        <v>425</v>
      </c>
      <c r="K44" s="94"/>
      <c r="L44" s="93" t="s">
        <v>255</v>
      </c>
      <c r="M44" s="94"/>
      <c r="N44" s="201"/>
      <c r="O44" s="94"/>
      <c r="P44" s="94" t="s">
        <v>139</v>
      </c>
      <c r="Q44" s="94"/>
      <c r="R44" s="93"/>
      <c r="S44" s="95" t="s">
        <v>7</v>
      </c>
      <c r="T44" s="197" t="s">
        <v>257</v>
      </c>
      <c r="U44" s="93"/>
      <c r="V44" s="93"/>
      <c r="W44" s="93"/>
      <c r="X44" s="93"/>
      <c r="Y44" s="93" t="s">
        <v>127</v>
      </c>
      <c r="Z44" s="80" t="s">
        <v>426</v>
      </c>
      <c r="AA44" s="86"/>
      <c r="AB44" s="102" t="s">
        <v>421</v>
      </c>
      <c r="AC44" s="103"/>
      <c r="AD44" s="85"/>
      <c r="AE44" s="101" t="str">
        <f>VLOOKUP(A44,BE!A:K,9,FALSE)</f>
        <v>Mandatory</v>
      </c>
      <c r="AF44" s="101" t="str">
        <f>VLOOKUP(A44,DE!A:K,9,FALSE)</f>
        <v>N/A</v>
      </c>
      <c r="AG44" s="101" t="str">
        <f>VLOOKUP(A44,DK!A:K,9,FALSE)</f>
        <v>Mandatory</v>
      </c>
      <c r="AH44" s="101" t="str">
        <f>VLOOKUP(A44,ES!A:K,9,FALSE)</f>
        <v>Mandatory</v>
      </c>
      <c r="AI44" s="101" t="str">
        <f>VLOOKUP(A44,FI!A:L,10,FALSE)</f>
        <v>Conditionally Mandatory</v>
      </c>
      <c r="AJ44" s="101" t="str">
        <f>VLOOKUP(A44,FR!A:K,9,FALSE)</f>
        <v>Mandatory</v>
      </c>
      <c r="AK44" s="101" t="str">
        <f>VLOOKUP(A44,IE!A:K,9,FALSE)</f>
        <v>N/A</v>
      </c>
      <c r="AL44" s="101" t="str">
        <f>VLOOKUP(A44,NL!A:L,10,FALSE)</f>
        <v>Conditionally mandatory</v>
      </c>
      <c r="AM44" s="101" t="str">
        <f>VLOOKUP(A44,'USA FDA'!A:K,9,FALSE)</f>
        <v>N/A</v>
      </c>
      <c r="AN44" s="101" t="str">
        <f>VLOOKUP(A44,'UK NHS'!A:K,9,FALSE)</f>
        <v>Mandatory</v>
      </c>
    </row>
    <row r="45" spans="1:40" s="273" customFormat="1" ht="114.75" x14ac:dyDescent="0.25">
      <c r="A45" s="97">
        <v>147</v>
      </c>
      <c r="B45" s="93" t="s">
        <v>427</v>
      </c>
      <c r="C45" s="97" t="e">
        <v>#N/A</v>
      </c>
      <c r="D45" s="97" t="e">
        <v>#N/A</v>
      </c>
      <c r="E45" s="93" t="s">
        <v>428</v>
      </c>
      <c r="F45" s="93" t="s">
        <v>429</v>
      </c>
      <c r="G45" s="93"/>
      <c r="H45" s="197" t="s">
        <v>214</v>
      </c>
      <c r="I45" s="250">
        <v>1</v>
      </c>
      <c r="J45" s="250">
        <v>24</v>
      </c>
      <c r="K45" s="94"/>
      <c r="L45" s="93" t="s">
        <v>430</v>
      </c>
      <c r="M45" s="94"/>
      <c r="N45" s="201"/>
      <c r="O45" s="94"/>
      <c r="P45" s="94" t="s">
        <v>139</v>
      </c>
      <c r="Q45" s="94"/>
      <c r="R45" s="93"/>
      <c r="S45" s="95" t="s">
        <v>7</v>
      </c>
      <c r="T45" s="197" t="s">
        <v>431</v>
      </c>
      <c r="U45" s="93"/>
      <c r="V45" s="93"/>
      <c r="W45" s="93"/>
      <c r="X45" s="93"/>
      <c r="Y45" s="93" t="s">
        <v>127</v>
      </c>
      <c r="Z45" s="80" t="s">
        <v>432</v>
      </c>
      <c r="AA45" s="86"/>
      <c r="AB45" s="102"/>
      <c r="AC45" s="103" t="e">
        <f>+IF(LEN(#REF!)=5,#REF!&amp;"-0",#REF!)</f>
        <v>#REF!</v>
      </c>
      <c r="AD45" s="85"/>
      <c r="AE45" s="101" t="str">
        <f>VLOOKUP(A45,BE!A:K,9,FALSE)</f>
        <v>N/A</v>
      </c>
      <c r="AF45" s="101" t="str">
        <f>VLOOKUP(A45,DE!A:K,9,FALSE)</f>
        <v>N/A</v>
      </c>
      <c r="AG45" s="101" t="str">
        <f>VLOOKUP(A45,DK!A:K,9,FALSE)</f>
        <v>N/A</v>
      </c>
      <c r="AH45" s="101" t="str">
        <f>VLOOKUP(A45,ES!A:K,9,FALSE)</f>
        <v>N/A</v>
      </c>
      <c r="AI45" s="101" t="str">
        <f>VLOOKUP(A45,FI!A:L,10,FALSE)</f>
        <v>Optional</v>
      </c>
      <c r="AJ45" s="101" t="str">
        <f>VLOOKUP(A45,FR!A:K,9,FALSE)</f>
        <v>Optional</v>
      </c>
      <c r="AK45" s="101" t="str">
        <f>VLOOKUP(A45,IE!A:K,9,FALSE)</f>
        <v>N/A</v>
      </c>
      <c r="AL45" s="101" t="str">
        <f>VLOOKUP(A45,NL!A:L,10,FALSE)</f>
        <v>N/A</v>
      </c>
      <c r="AM45" s="101" t="str">
        <f>VLOOKUP(A45,'USA FDA'!A:K,9,FALSE)</f>
        <v>YES</v>
      </c>
      <c r="AN45" s="101" t="str">
        <f>VLOOKUP(A45,'UK NHS'!A:K,9,FALSE)</f>
        <v>N/A</v>
      </c>
    </row>
    <row r="46" spans="1:40" s="273" customFormat="1" ht="141.75" customHeight="1" x14ac:dyDescent="0.25">
      <c r="A46" s="97">
        <v>129</v>
      </c>
      <c r="B46" s="93" t="s">
        <v>433</v>
      </c>
      <c r="C46" s="97" t="e">
        <v>#N/A</v>
      </c>
      <c r="D46" s="97" t="e">
        <v>#N/A</v>
      </c>
      <c r="E46" s="93" t="s">
        <v>434</v>
      </c>
      <c r="F46" s="93" t="s">
        <v>435</v>
      </c>
      <c r="G46" s="93"/>
      <c r="H46" s="197" t="s">
        <v>125</v>
      </c>
      <c r="I46" s="94">
        <v>1</v>
      </c>
      <c r="J46" s="94">
        <v>9</v>
      </c>
      <c r="K46" s="94"/>
      <c r="L46" s="93">
        <v>804800217</v>
      </c>
      <c r="M46" s="94"/>
      <c r="N46" s="201"/>
      <c r="O46" s="94" t="s">
        <v>128</v>
      </c>
      <c r="P46" s="94" t="s">
        <v>139</v>
      </c>
      <c r="Q46" s="94" t="s">
        <v>128</v>
      </c>
      <c r="R46" s="93"/>
      <c r="S46" s="95" t="s">
        <v>7</v>
      </c>
      <c r="T46" s="197" t="s">
        <v>436</v>
      </c>
      <c r="U46" s="93"/>
      <c r="V46" s="93"/>
      <c r="W46" s="93"/>
      <c r="X46" s="93"/>
      <c r="Y46" s="93" t="s">
        <v>127</v>
      </c>
      <c r="Z46" s="80" t="s">
        <v>437</v>
      </c>
      <c r="AA46" s="86"/>
      <c r="AB46" s="102" t="str">
        <f>IF(IFERROR(SEARCH("additionalTradeItemClassification",Z46),1)=1,"GDSN","FREE")</f>
        <v>GDSN</v>
      </c>
      <c r="AC46" s="103" t="e">
        <f>+IF(LEN(#REF!)=5,#REF!&amp;"-0",#REF!)</f>
        <v>#REF!</v>
      </c>
      <c r="AD46" s="85"/>
      <c r="AE46" s="101" t="str">
        <f>VLOOKUP(A46,BE!A:K,9,FALSE)</f>
        <v>N/A</v>
      </c>
      <c r="AF46" s="101" t="str">
        <f>VLOOKUP(A46,DE!A:K,9,FALSE)</f>
        <v>Optional</v>
      </c>
      <c r="AG46" s="101" t="str">
        <f>VLOOKUP(A46,DK!A:K,9,FALSE)</f>
        <v>N/A</v>
      </c>
      <c r="AH46" s="101" t="str">
        <f>VLOOKUP(A46,ES!A:K,9,FALSE)</f>
        <v>N/A</v>
      </c>
      <c r="AI46" s="101" t="str">
        <f>VLOOKUP(A46,FI!A:L,10,FALSE)</f>
        <v>Conditionally Mandatory</v>
      </c>
      <c r="AJ46" s="101" t="str">
        <f>VLOOKUP(A46,FR!A:K,9,FALSE)</f>
        <v>Optional</v>
      </c>
      <c r="AK46" s="101" t="str">
        <f>VLOOKUP(A46,IE!A:K,9,FALSE)</f>
        <v>N/A</v>
      </c>
      <c r="AL46" s="101" t="str">
        <f>VLOOKUP(A46,NL!A:L,10,FALSE)</f>
        <v>N/A</v>
      </c>
      <c r="AM46" s="101" t="str">
        <f>VLOOKUP(A46,'USA FDA'!A:K,9,FALSE)</f>
        <v>YES</v>
      </c>
      <c r="AN46" s="101" t="str">
        <f>VLOOKUP(A46,'UK NHS'!A:K,9,FALSE)</f>
        <v>Optional</v>
      </c>
    </row>
    <row r="47" spans="1:40" s="273" customFormat="1" ht="69" customHeight="1" x14ac:dyDescent="0.25">
      <c r="A47" s="97">
        <v>130</v>
      </c>
      <c r="B47" s="93" t="s">
        <v>438</v>
      </c>
      <c r="C47" s="97" t="e">
        <v>#N/A</v>
      </c>
      <c r="D47" s="97" t="e">
        <v>#N/A</v>
      </c>
      <c r="E47" s="93" t="s">
        <v>439</v>
      </c>
      <c r="F47" s="93" t="s">
        <v>440</v>
      </c>
      <c r="G47" s="93"/>
      <c r="H47" s="197" t="s">
        <v>147</v>
      </c>
      <c r="I47" s="94" t="s">
        <v>137</v>
      </c>
      <c r="J47" s="94" t="s">
        <v>148</v>
      </c>
      <c r="K47" s="94"/>
      <c r="L47" s="93" t="s">
        <v>441</v>
      </c>
      <c r="M47" s="94"/>
      <c r="N47" s="201" t="s">
        <v>442</v>
      </c>
      <c r="O47" s="94"/>
      <c r="P47" s="94" t="s">
        <v>128</v>
      </c>
      <c r="Q47" s="94"/>
      <c r="R47" s="93" t="s">
        <v>443</v>
      </c>
      <c r="S47" s="95" t="s">
        <v>7</v>
      </c>
      <c r="T47" s="197" t="s">
        <v>444</v>
      </c>
      <c r="U47" s="93"/>
      <c r="V47" s="93"/>
      <c r="W47" s="93"/>
      <c r="X47" s="93"/>
      <c r="Y47" s="93" t="s">
        <v>127</v>
      </c>
      <c r="Z47" s="80" t="s">
        <v>445</v>
      </c>
      <c r="AA47" s="86"/>
      <c r="AB47" s="102" t="str">
        <f>IF(IFERROR(SEARCH("additionalTradeItemClassification",Z47),1)=1,"GDSN","FREE")</f>
        <v>GDSN</v>
      </c>
      <c r="AC47" s="103" t="e">
        <f>+IF(LEN(#REF!)=5,#REF!&amp;"-0",#REF!)</f>
        <v>#REF!</v>
      </c>
      <c r="AD47" s="85"/>
      <c r="AE47" s="101" t="str">
        <f>VLOOKUP(A47,BE!A:K,9,FALSE)</f>
        <v>N/A</v>
      </c>
      <c r="AF47" s="101" t="str">
        <f>VLOOKUP(A47,DE!A:K,9,FALSE)</f>
        <v>N/A</v>
      </c>
      <c r="AG47" s="101" t="str">
        <f>VLOOKUP(A47,DK!A:K,9,FALSE)</f>
        <v>N/A</v>
      </c>
      <c r="AH47" s="101" t="str">
        <f>VLOOKUP(A47,ES!A:K,9,FALSE)</f>
        <v>N/A</v>
      </c>
      <c r="AI47" s="101" t="str">
        <f>VLOOKUP(A47,FI!A:L,10,FALSE)</f>
        <v>Conditionally Mandatory</v>
      </c>
      <c r="AJ47" s="101" t="str">
        <f>VLOOKUP(A47,FR!A:K,9,FALSE)</f>
        <v>Optional</v>
      </c>
      <c r="AK47" s="101" t="str">
        <f>VLOOKUP(A47,IE!A:K,9,FALSE)</f>
        <v>N/A</v>
      </c>
      <c r="AL47" s="101" t="str">
        <f>VLOOKUP(A47,NL!A:L,10,FALSE)</f>
        <v>N/A</v>
      </c>
      <c r="AM47" s="101" t="str">
        <f>VLOOKUP(A47,'USA FDA'!A:K,9,FALSE)</f>
        <v>N/A</v>
      </c>
      <c r="AN47" s="101" t="str">
        <f>VLOOKUP(A47,'UK NHS'!A:K,9,FALSE)</f>
        <v>Optional</v>
      </c>
    </row>
    <row r="48" spans="1:40" s="352" customFormat="1" ht="51" x14ac:dyDescent="0.25">
      <c r="A48" s="97">
        <v>1582</v>
      </c>
      <c r="B48" s="93" t="s">
        <v>446</v>
      </c>
      <c r="C48" s="97" t="e">
        <v>#N/A</v>
      </c>
      <c r="D48" s="97" t="e">
        <v>#N/A</v>
      </c>
      <c r="E48" s="93" t="s">
        <v>447</v>
      </c>
      <c r="F48" s="93" t="s">
        <v>376</v>
      </c>
      <c r="G48" s="93"/>
      <c r="H48" s="197" t="s">
        <v>176</v>
      </c>
      <c r="I48" s="249">
        <v>4</v>
      </c>
      <c r="J48" s="249">
        <v>5</v>
      </c>
      <c r="K48" s="94"/>
      <c r="L48" s="209" t="s">
        <v>377</v>
      </c>
      <c r="M48" s="94"/>
      <c r="N48" s="201" t="s">
        <v>378</v>
      </c>
      <c r="O48" s="94"/>
      <c r="P48" s="94" t="s">
        <v>139</v>
      </c>
      <c r="Q48" s="94"/>
      <c r="R48" s="93"/>
      <c r="S48" s="95" t="s">
        <v>7</v>
      </c>
      <c r="T48" s="197" t="s">
        <v>448</v>
      </c>
      <c r="U48" s="93"/>
      <c r="V48" s="93"/>
      <c r="W48" s="93"/>
      <c r="X48" s="93"/>
      <c r="Y48" s="93" t="s">
        <v>127</v>
      </c>
      <c r="Z48" s="80" t="s">
        <v>449</v>
      </c>
      <c r="AA48" s="86"/>
      <c r="AB48" s="102"/>
      <c r="AC48" s="103" t="e">
        <f>+IF(LEN(#REF!)=5,#REF!&amp;"-0",#REF!)</f>
        <v>#REF!</v>
      </c>
      <c r="AD48" s="85"/>
      <c r="AE48" s="101" t="str">
        <f>VLOOKUP(A48,BE!A:K,9,FALSE)</f>
        <v>Conditionally  mandatory</v>
      </c>
      <c r="AF48" s="101" t="str">
        <f>VLOOKUP(A48,DE!A:K,9,FALSE)</f>
        <v>N/A</v>
      </c>
      <c r="AG48" s="101" t="str">
        <f>VLOOKUP(A48,DK!A:K,9,FALSE)</f>
        <v>N/A</v>
      </c>
      <c r="AH48" s="101" t="str">
        <f>VLOOKUP(A48,ES!A:K,9,FALSE)</f>
        <v>N/A</v>
      </c>
      <c r="AI48" s="101" t="str">
        <f>VLOOKUP(A48,FI!A:L,10,FALSE)</f>
        <v>Optional</v>
      </c>
      <c r="AJ48" s="101" t="str">
        <f>VLOOKUP(A48,FR!A:K,9,FALSE)</f>
        <v>Optional</v>
      </c>
      <c r="AK48" s="101" t="str">
        <f>VLOOKUP(A48,IE!A:K,9,FALSE)</f>
        <v>N/A</v>
      </c>
      <c r="AL48" s="101" t="str">
        <f>VLOOKUP(A48,NL!A:L,10,FALSE)</f>
        <v>N/A</v>
      </c>
      <c r="AM48" s="101" t="str">
        <f>VLOOKUP(A48,'USA FDA'!A:K,9,FALSE)</f>
        <v>YES, if device is subject to 801.45</v>
      </c>
      <c r="AN48" s="101" t="str">
        <f>VLOOKUP(A48,'UK NHS'!A:K,9,FALSE)</f>
        <v>N/A</v>
      </c>
    </row>
    <row r="49" spans="1:40" s="352" customFormat="1" ht="144" customHeight="1" x14ac:dyDescent="0.25">
      <c r="A49" s="197">
        <v>6095</v>
      </c>
      <c r="B49" s="93" t="s">
        <v>450</v>
      </c>
      <c r="C49" s="97" t="e">
        <v>#N/A</v>
      </c>
      <c r="D49" s="97" t="e">
        <v>#N/A</v>
      </c>
      <c r="E49" s="93" t="s">
        <v>451</v>
      </c>
      <c r="F49" s="93" t="s">
        <v>452</v>
      </c>
      <c r="G49" s="93"/>
      <c r="H49" s="197" t="s">
        <v>272</v>
      </c>
      <c r="I49" s="96">
        <v>1</v>
      </c>
      <c r="J49" s="96">
        <v>80</v>
      </c>
      <c r="K49" s="94"/>
      <c r="L49" s="97" t="s">
        <v>453</v>
      </c>
      <c r="M49" s="94"/>
      <c r="N49" s="201"/>
      <c r="O49" s="94" t="s">
        <v>128</v>
      </c>
      <c r="P49" s="94" t="s">
        <v>139</v>
      </c>
      <c r="Q49" s="94"/>
      <c r="R49" s="93"/>
      <c r="S49" s="95" t="s">
        <v>7</v>
      </c>
      <c r="T49" s="197" t="s">
        <v>454</v>
      </c>
      <c r="U49" s="93"/>
      <c r="V49" s="93"/>
      <c r="W49" s="93"/>
      <c r="X49" s="93"/>
      <c r="Y49" s="93" t="s">
        <v>127</v>
      </c>
      <c r="Z49" s="80" t="s">
        <v>455</v>
      </c>
      <c r="AA49" s="86"/>
      <c r="AB49" s="102"/>
      <c r="AC49" s="103" t="e">
        <f>+IF(LEN(#REF!)=5,#REF!&amp;"-0",#REF!)</f>
        <v>#REF!</v>
      </c>
      <c r="AD49" s="85" t="s">
        <v>456</v>
      </c>
      <c r="AE49" s="101" t="str">
        <f>VLOOKUP(A49,BE!A:K,9,FALSE)</f>
        <v>Optional</v>
      </c>
      <c r="AF49" s="101" t="str">
        <f>VLOOKUP(A49,DE!A:K,9,FALSE)</f>
        <v>Optional</v>
      </c>
      <c r="AG49" s="101" t="str">
        <f>VLOOKUP(A49,DK!A:K,9,FALSE)</f>
        <v>N/A</v>
      </c>
      <c r="AH49" s="101" t="str">
        <f>VLOOKUP(A49,ES!A:K,9,FALSE)</f>
        <v>N/A</v>
      </c>
      <c r="AI49" s="101" t="str">
        <f>VLOOKUP(A49,FI!A:L,10,FALSE)</f>
        <v>Optional</v>
      </c>
      <c r="AJ49" s="101" t="str">
        <f>VLOOKUP(A49,FR!A:K,9,FALSE)</f>
        <v>Optional</v>
      </c>
      <c r="AK49" s="101" t="str">
        <f>VLOOKUP(A49,IE!A:K,9,FALSE)</f>
        <v>N/A</v>
      </c>
      <c r="AL49" s="101" t="str">
        <f>VLOOKUP(A49,NL!A:L,10,FALSE)</f>
        <v>N/A</v>
      </c>
      <c r="AM49" s="101" t="str">
        <f>VLOOKUP(A49,'USA FDA'!A:K,9,FALSE)</f>
        <v>YES, if device is subject to 801.45 and 'DM DI Different from Primary DI' is checked</v>
      </c>
      <c r="AN49" s="101" t="str">
        <f>VLOOKUP(A49,'UK NHS'!A:K,9,FALSE)</f>
        <v>N/A</v>
      </c>
    </row>
    <row r="50" spans="1:40" s="353" customFormat="1" ht="146.25" customHeight="1" x14ac:dyDescent="0.25">
      <c r="A50" s="278">
        <v>6096</v>
      </c>
      <c r="B50" s="201" t="s">
        <v>457</v>
      </c>
      <c r="C50" s="97" t="e">
        <v>#N/A</v>
      </c>
      <c r="D50" s="97" t="e">
        <v>#N/A</v>
      </c>
      <c r="E50" s="201" t="s">
        <v>451</v>
      </c>
      <c r="F50" s="201" t="s">
        <v>458</v>
      </c>
      <c r="G50" s="201"/>
      <c r="H50" s="279" t="s">
        <v>136</v>
      </c>
      <c r="I50" s="276">
        <v>1</v>
      </c>
      <c r="J50" s="276">
        <v>80</v>
      </c>
      <c r="K50" s="277"/>
      <c r="L50" s="278" t="s">
        <v>459</v>
      </c>
      <c r="M50" s="277"/>
      <c r="N50" s="201"/>
      <c r="O50" s="94" t="s">
        <v>128</v>
      </c>
      <c r="P50" s="277" t="s">
        <v>139</v>
      </c>
      <c r="Q50" s="277"/>
      <c r="R50" s="201" t="s">
        <v>460</v>
      </c>
      <c r="S50" s="95" t="s">
        <v>41</v>
      </c>
      <c r="T50" s="279" t="s">
        <v>461</v>
      </c>
      <c r="U50" s="201"/>
      <c r="V50" s="201"/>
      <c r="W50" s="201"/>
      <c r="X50" s="201"/>
      <c r="Y50" s="201"/>
      <c r="Z50" s="280" t="s">
        <v>462</v>
      </c>
      <c r="AA50" s="210"/>
      <c r="AB50" s="211"/>
      <c r="AC50" s="281"/>
      <c r="AD50" s="212"/>
      <c r="AE50" s="101" t="str">
        <f>VLOOKUP(A50,BE!A:K,9,FALSE)</f>
        <v>Conditionally  mandatory</v>
      </c>
      <c r="AF50" s="101" t="str">
        <f>VLOOKUP(A50,DE!A:K,9,FALSE)</f>
        <v>N/A</v>
      </c>
      <c r="AG50" s="101" t="str">
        <f>VLOOKUP(A50,DK!A:K,9,FALSE)</f>
        <v>N/A</v>
      </c>
      <c r="AH50" s="101" t="str">
        <f>VLOOKUP(A50,ES!A:K,9,FALSE)</f>
        <v>N/A</v>
      </c>
      <c r="AI50" s="101" t="str">
        <f>VLOOKUP(A50,FI!A:L,10,FALSE)</f>
        <v>N/A</v>
      </c>
      <c r="AJ50" s="101" t="str">
        <f>VLOOKUP(A50,FR!A:K,9,FALSE)</f>
        <v>N/A</v>
      </c>
      <c r="AK50" s="101" t="str">
        <f>VLOOKUP(A50,IE!A:K,9,FALSE)</f>
        <v>N/A</v>
      </c>
      <c r="AL50" s="101" t="str">
        <f>VLOOKUP(A50,NL!A:L,10,FALSE)</f>
        <v>N/A</v>
      </c>
      <c r="AM50" s="101" t="str">
        <f>VLOOKUP(A50,'USA FDA'!A:K,9,FALSE)</f>
        <v>N/A</v>
      </c>
      <c r="AN50" s="101" t="str">
        <f>VLOOKUP(A50,'UK NHS'!A:K,9,FALSE)</f>
        <v>N/A</v>
      </c>
    </row>
    <row r="51" spans="1:40" s="352" customFormat="1" ht="250.5" customHeight="1" x14ac:dyDescent="0.25">
      <c r="A51" s="97">
        <v>6100</v>
      </c>
      <c r="B51" s="93" t="s">
        <v>463</v>
      </c>
      <c r="C51" s="97" t="e">
        <v>#N/A</v>
      </c>
      <c r="D51" s="97" t="e">
        <v>#N/A</v>
      </c>
      <c r="E51" s="93" t="s">
        <v>464</v>
      </c>
      <c r="F51" s="93" t="s">
        <v>175</v>
      </c>
      <c r="G51" s="93"/>
      <c r="H51" s="197" t="s">
        <v>176</v>
      </c>
      <c r="I51" s="249">
        <v>4</v>
      </c>
      <c r="J51" s="249">
        <v>5</v>
      </c>
      <c r="K51" s="94"/>
      <c r="L51" s="209" t="s">
        <v>184</v>
      </c>
      <c r="M51" s="94"/>
      <c r="N51" s="201"/>
      <c r="O51" s="94"/>
      <c r="P51" s="94" t="s">
        <v>139</v>
      </c>
      <c r="Q51" s="94"/>
      <c r="R51" s="93"/>
      <c r="S51" s="95" t="s">
        <v>7</v>
      </c>
      <c r="T51" s="197" t="s">
        <v>465</v>
      </c>
      <c r="U51" s="93"/>
      <c r="V51" s="93"/>
      <c r="W51" s="93"/>
      <c r="X51" s="93"/>
      <c r="Y51" s="93" t="s">
        <v>127</v>
      </c>
      <c r="Z51" s="80" t="s">
        <v>466</v>
      </c>
      <c r="AA51" s="86"/>
      <c r="AB51" s="102"/>
      <c r="AC51" s="103" t="e">
        <f>+IF(LEN(#REF!)=5,#REF!&amp;"-0",#REF!)</f>
        <v>#REF!</v>
      </c>
      <c r="AD51" s="85" t="s">
        <v>467</v>
      </c>
      <c r="AE51" s="101" t="str">
        <f>VLOOKUP(A51,BE!A:K,9,FALSE)</f>
        <v>N/A</v>
      </c>
      <c r="AF51" s="101" t="str">
        <f>VLOOKUP(A51,DE!A:K,9,FALSE)</f>
        <v>N/A</v>
      </c>
      <c r="AG51" s="101" t="str">
        <f>VLOOKUP(A51,DK!A:K,9,FALSE)</f>
        <v>N/A</v>
      </c>
      <c r="AH51" s="101" t="str">
        <f>VLOOKUP(A51,ES!A:K,9,FALSE)</f>
        <v>N/A</v>
      </c>
      <c r="AI51" s="101" t="str">
        <f>VLOOKUP(A51,FI!A:L,10,FALSE)</f>
        <v>Optional</v>
      </c>
      <c r="AJ51" s="101" t="str">
        <f>VLOOKUP(A51,FR!A:K,9,FALSE)</f>
        <v>Optional</v>
      </c>
      <c r="AK51" s="101" t="str">
        <f>VLOOKUP(A51,IE!A:K,9,FALSE)</f>
        <v>N/A</v>
      </c>
      <c r="AL51" s="101" t="str">
        <f>VLOOKUP(A51,NL!A:L,10,FALSE)</f>
        <v>N/A</v>
      </c>
      <c r="AM51" s="101" t="str">
        <f>VLOOKUP(A51,'USA FDA'!A:K,9,FALSE)</f>
        <v>YES, if Premarket
Submission Number OR Exempt status fulfills
regulatory
requirement.</v>
      </c>
      <c r="AN51" s="101" t="str">
        <f>VLOOKUP(A51,'UK NHS'!A:K,9,FALSE)</f>
        <v>N/A</v>
      </c>
    </row>
    <row r="52" spans="1:40" s="352" customFormat="1" ht="160.5" customHeight="1" x14ac:dyDescent="0.25">
      <c r="A52" s="97" t="s">
        <v>468</v>
      </c>
      <c r="B52" s="93" t="s">
        <v>469</v>
      </c>
      <c r="C52" s="97" t="e">
        <v>#N/A</v>
      </c>
      <c r="D52" s="97" t="e">
        <v>#N/A</v>
      </c>
      <c r="E52" s="93" t="s">
        <v>470</v>
      </c>
      <c r="F52" s="93" t="s">
        <v>471</v>
      </c>
      <c r="G52" s="93"/>
      <c r="H52" s="197" t="s">
        <v>272</v>
      </c>
      <c r="I52" s="94"/>
      <c r="J52" s="94"/>
      <c r="K52" s="94"/>
      <c r="L52" s="93" t="s">
        <v>472</v>
      </c>
      <c r="M52" s="94"/>
      <c r="N52" s="201"/>
      <c r="O52" s="94" t="s">
        <v>128</v>
      </c>
      <c r="P52" s="94" t="s">
        <v>139</v>
      </c>
      <c r="Q52" s="94"/>
      <c r="R52" s="93"/>
      <c r="S52" s="95" t="s">
        <v>7</v>
      </c>
      <c r="T52" s="197" t="s">
        <v>473</v>
      </c>
      <c r="U52" s="93"/>
      <c r="V52" s="93"/>
      <c r="W52" s="93"/>
      <c r="X52" s="93"/>
      <c r="Y52" s="93" t="s">
        <v>127</v>
      </c>
      <c r="Z52" s="80" t="s">
        <v>474</v>
      </c>
      <c r="AA52" s="86"/>
      <c r="AB52" s="102"/>
      <c r="AC52" s="103" t="e">
        <f>+IF(LEN(#REF!)=5,#REF!&amp;"-0",#REF!)</f>
        <v>#REF!</v>
      </c>
      <c r="AD52" s="85" t="s">
        <v>475</v>
      </c>
      <c r="AE52" s="101" t="str">
        <f>VLOOKUP(A52,BE!A:K,9,FALSE)</f>
        <v>N/A</v>
      </c>
      <c r="AF52" s="101" t="str">
        <f>VLOOKUP(A52,DE!A:K,9,FALSE)</f>
        <v>N/A</v>
      </c>
      <c r="AG52" s="101" t="str">
        <f>VLOOKUP(A52,DK!A:K,9,FALSE)</f>
        <v>N/A</v>
      </c>
      <c r="AH52" s="101" t="str">
        <f>VLOOKUP(A52,ES!A:K,9,FALSE)</f>
        <v>N/A</v>
      </c>
      <c r="AI52" s="101" t="str">
        <f>VLOOKUP(A52,FI!A:L,10,FALSE)</f>
        <v>N/A</v>
      </c>
      <c r="AJ52" s="101" t="str">
        <f>VLOOKUP(A52,FR!A:K,9,FALSE)</f>
        <v>N/A</v>
      </c>
      <c r="AK52" s="101" t="str">
        <f>VLOOKUP(A52,IE!A:K,9,FALSE)</f>
        <v>N/A</v>
      </c>
      <c r="AL52" s="101" t="str">
        <f>VLOOKUP(A52,NL!A:L,10,FALSE)</f>
        <v>N/A</v>
      </c>
      <c r="AM52" s="101" t="str">
        <f>VLOOKUP(A52,'USA FDA'!A:K,9,FALSE)</f>
        <v>YES, unless
device is an HCT/P, kit or IVD with a BL
premarket
submission
number</v>
      </c>
      <c r="AN52" s="101" t="str">
        <f>VLOOKUP(A52,'UK NHS'!A:K,9,FALSE)</f>
        <v>N/A</v>
      </c>
    </row>
    <row r="53" spans="1:40" s="352" customFormat="1" ht="180.75" customHeight="1" x14ac:dyDescent="0.25">
      <c r="A53" s="97">
        <v>2319</v>
      </c>
      <c r="B53" s="93" t="s">
        <v>476</v>
      </c>
      <c r="C53" s="97" t="e">
        <v>#N/A</v>
      </c>
      <c r="D53" s="97" t="e">
        <v>#N/A</v>
      </c>
      <c r="E53" s="93" t="s">
        <v>477</v>
      </c>
      <c r="F53" s="93" t="s">
        <v>478</v>
      </c>
      <c r="G53" s="93"/>
      <c r="H53" s="197" t="s">
        <v>147</v>
      </c>
      <c r="I53" s="94" t="s">
        <v>137</v>
      </c>
      <c r="J53" s="94" t="s">
        <v>148</v>
      </c>
      <c r="K53" s="94"/>
      <c r="L53" s="93" t="s">
        <v>479</v>
      </c>
      <c r="M53" s="94"/>
      <c r="N53" s="201" t="s">
        <v>480</v>
      </c>
      <c r="O53" s="94" t="s">
        <v>128</v>
      </c>
      <c r="P53" s="94" t="s">
        <v>139</v>
      </c>
      <c r="Q53" s="94"/>
      <c r="R53" s="93"/>
      <c r="S53" s="95" t="s">
        <v>41</v>
      </c>
      <c r="T53" s="197" t="s">
        <v>481</v>
      </c>
      <c r="U53" s="93"/>
      <c r="V53" s="93"/>
      <c r="W53" s="93"/>
      <c r="X53" s="93"/>
      <c r="Y53" s="93" t="s">
        <v>127</v>
      </c>
      <c r="Z53" s="80" t="s">
        <v>482</v>
      </c>
      <c r="AA53" s="86"/>
      <c r="AB53" s="102"/>
      <c r="AC53" s="103" t="e">
        <f>+IF(LEN(#REF!)=5,#REF!&amp;"-0",#REF!)</f>
        <v>#REF!</v>
      </c>
      <c r="AD53" s="85" t="s">
        <v>483</v>
      </c>
      <c r="AE53" s="101" t="str">
        <f>VLOOKUP(A53,BE!A:K,9,FALSE)</f>
        <v>N/A</v>
      </c>
      <c r="AF53" s="101" t="str">
        <f>VLOOKUP(A53,DE!A:K,9,FALSE)</f>
        <v>N/A</v>
      </c>
      <c r="AG53" s="101" t="str">
        <f>VLOOKUP(A53,DK!A:K,9,FALSE)</f>
        <v>N/A</v>
      </c>
      <c r="AH53" s="101" t="str">
        <f>VLOOKUP(A53,ES!A:K,9,FALSE)</f>
        <v>N/A</v>
      </c>
      <c r="AI53" s="101" t="str">
        <f>VLOOKUP(A53,FI!A:L,10,FALSE)</f>
        <v>N/A</v>
      </c>
      <c r="AJ53" s="101" t="str">
        <f>VLOOKUP(A53,FR!A:K,9,FALSE)</f>
        <v>Optional</v>
      </c>
      <c r="AK53" s="101" t="str">
        <f>VLOOKUP(A53,IE!A:K,9,FALSE)</f>
        <v>N/A</v>
      </c>
      <c r="AL53" s="101" t="str">
        <f>VLOOKUP(A53,NL!A:L,10,FALSE)</f>
        <v>N/A</v>
      </c>
      <c r="AM53" s="101" t="str">
        <f>VLOOKUP(A53,'USA FDA'!A:K,9,FALSE)</f>
        <v>YES</v>
      </c>
      <c r="AN53" s="101" t="str">
        <f>VLOOKUP(A53,'UK NHS'!A:K,9,FALSE)</f>
        <v>N/A</v>
      </c>
    </row>
    <row r="54" spans="1:40" s="352" customFormat="1" ht="63.75" x14ac:dyDescent="0.25">
      <c r="A54" s="97">
        <v>1583</v>
      </c>
      <c r="B54" s="93" t="s">
        <v>484</v>
      </c>
      <c r="C54" s="97" t="e">
        <v>#N/A</v>
      </c>
      <c r="D54" s="97" t="e">
        <v>#N/A</v>
      </c>
      <c r="E54" s="93" t="s">
        <v>485</v>
      </c>
      <c r="F54" s="93" t="s">
        <v>486</v>
      </c>
      <c r="G54" s="93"/>
      <c r="H54" s="197" t="s">
        <v>125</v>
      </c>
      <c r="I54" s="96">
        <v>0</v>
      </c>
      <c r="J54" s="96">
        <v>10</v>
      </c>
      <c r="K54" s="94"/>
      <c r="L54" s="97">
        <v>123</v>
      </c>
      <c r="M54" s="94"/>
      <c r="N54" s="201"/>
      <c r="O54" s="94"/>
      <c r="P54" s="94" t="s">
        <v>139</v>
      </c>
      <c r="Q54" s="94"/>
      <c r="R54" s="93"/>
      <c r="S54" s="95" t="s">
        <v>7</v>
      </c>
      <c r="T54" s="197" t="s">
        <v>487</v>
      </c>
      <c r="U54" s="93"/>
      <c r="V54" s="93"/>
      <c r="W54" s="93"/>
      <c r="X54" s="93"/>
      <c r="Y54" s="93" t="s">
        <v>127</v>
      </c>
      <c r="Z54" s="80" t="s">
        <v>488</v>
      </c>
      <c r="AA54" s="86"/>
      <c r="AB54" s="102"/>
      <c r="AC54" s="103" t="e">
        <f>+IF(LEN(#REF!)=5,#REF!&amp;"-0",#REF!)</f>
        <v>#REF!</v>
      </c>
      <c r="AD54" s="85" t="s">
        <v>489</v>
      </c>
      <c r="AE54" s="101" t="str">
        <f>VLOOKUP(A54,BE!A:K,9,FALSE)</f>
        <v>N/A</v>
      </c>
      <c r="AF54" s="101" t="str">
        <f>VLOOKUP(A54,DE!A:K,9,FALSE)</f>
        <v>N/A</v>
      </c>
      <c r="AG54" s="101" t="str">
        <f>VLOOKUP(A54,DK!A:K,9,FALSE)</f>
        <v>Conditionally mandatory</v>
      </c>
      <c r="AH54" s="101" t="str">
        <f>VLOOKUP(A54,ES!A:K,9,FALSE)</f>
        <v>Conditionally mandatory</v>
      </c>
      <c r="AI54" s="101" t="str">
        <f>VLOOKUP(A54,FI!A:L,10,FALSE)</f>
        <v>Optional</v>
      </c>
      <c r="AJ54" s="101" t="str">
        <f>VLOOKUP(A54,FR!A:K,9,FALSE)</f>
        <v>Optional</v>
      </c>
      <c r="AK54" s="101" t="str">
        <f>VLOOKUP(A54,IE!A:K,9,FALSE)</f>
        <v>N/A</v>
      </c>
      <c r="AL54" s="101" t="str">
        <f>VLOOKUP(A54,NL!A:L,10,FALSE)</f>
        <v>Conditionally mandatory</v>
      </c>
      <c r="AM54" s="101" t="str">
        <f>VLOOKUP(A54,'USA FDA'!A:K,9,FALSE)</f>
        <v>YES</v>
      </c>
      <c r="AN54" s="101" t="str">
        <f>VLOOKUP(A54,'UK NHS'!A:K,9,FALSE)</f>
        <v>Conditionally mandatory</v>
      </c>
    </row>
    <row r="55" spans="1:40" s="352" customFormat="1" ht="76.5" x14ac:dyDescent="0.25">
      <c r="A55" s="97">
        <v>171</v>
      </c>
      <c r="B55" s="93" t="s">
        <v>490</v>
      </c>
      <c r="C55" s="97" t="s">
        <v>491</v>
      </c>
      <c r="D55" s="97" t="s">
        <v>492</v>
      </c>
      <c r="E55" s="93" t="s">
        <v>493</v>
      </c>
      <c r="F55" s="101" t="s">
        <v>494</v>
      </c>
      <c r="G55" s="93"/>
      <c r="H55" s="220" t="s">
        <v>147</v>
      </c>
      <c r="I55" s="94" t="s">
        <v>137</v>
      </c>
      <c r="J55" s="94" t="s">
        <v>148</v>
      </c>
      <c r="K55" s="249"/>
      <c r="L55" s="101" t="s">
        <v>495</v>
      </c>
      <c r="M55" s="249"/>
      <c r="N55" s="201" t="s">
        <v>496</v>
      </c>
      <c r="O55" s="249"/>
      <c r="P55" s="249" t="s">
        <v>139</v>
      </c>
      <c r="Q55" s="249"/>
      <c r="R55" s="275"/>
      <c r="S55" s="95" t="s">
        <v>7</v>
      </c>
      <c r="T55" s="197" t="s">
        <v>497</v>
      </c>
      <c r="U55" s="101"/>
      <c r="V55" s="101"/>
      <c r="W55" s="101"/>
      <c r="X55" s="220"/>
      <c r="Y55" s="220"/>
      <c r="Z55" s="101" t="s">
        <v>498</v>
      </c>
      <c r="AA55" s="103"/>
      <c r="AB55" s="103"/>
      <c r="AC55" s="103"/>
      <c r="AD55" s="106"/>
      <c r="AE55" s="101" t="str">
        <f>VLOOKUP(A55,BE!A:K,9,FALSE)</f>
        <v>N/A</v>
      </c>
      <c r="AF55" s="101" t="str">
        <f>VLOOKUP(A55,DE!A:K,9,FALSE)</f>
        <v>Optional</v>
      </c>
      <c r="AG55" s="101" t="str">
        <f>VLOOKUP(A55,DK!A:K,9,FALSE)</f>
        <v>Mandatory</v>
      </c>
      <c r="AH55" s="101" t="str">
        <f>VLOOKUP(A55,ES!A:K,9,FALSE)</f>
        <v>Mandatory</v>
      </c>
      <c r="AI55" s="101" t="str">
        <f>VLOOKUP(A55,FI!A:L,10,FALSE)</f>
        <v>Conditionally Mandatory</v>
      </c>
      <c r="AJ55" s="101" t="str">
        <f>VLOOKUP(A55,FR!A:K,9,FALSE)</f>
        <v>Optional</v>
      </c>
      <c r="AK55" s="101" t="str">
        <f>VLOOKUP(A55,IE!A:K,9,FALSE)</f>
        <v>N/A</v>
      </c>
      <c r="AL55" s="101" t="str">
        <f>VLOOKUP(A55,NL!A:L,10,FALSE)</f>
        <v>Mandatory</v>
      </c>
      <c r="AM55" s="101" t="str">
        <f>VLOOKUP(A55,'USA FDA'!A:K,9,FALSE)</f>
        <v>YES</v>
      </c>
      <c r="AN55" s="101" t="str">
        <f>VLOOKUP(A55,'UK NHS'!A:K,9,FALSE)</f>
        <v>Mandatory</v>
      </c>
    </row>
    <row r="56" spans="1:40" s="352" customFormat="1" ht="78.75" customHeight="1" x14ac:dyDescent="0.25">
      <c r="A56" s="97">
        <v>173</v>
      </c>
      <c r="B56" s="93" t="s">
        <v>499</v>
      </c>
      <c r="C56" s="97" t="s">
        <v>500</v>
      </c>
      <c r="D56" s="97" t="s">
        <v>501</v>
      </c>
      <c r="E56" s="93" t="s">
        <v>502</v>
      </c>
      <c r="F56" s="101" t="s">
        <v>503</v>
      </c>
      <c r="G56" s="93"/>
      <c r="H56" s="220" t="s">
        <v>136</v>
      </c>
      <c r="I56" s="249">
        <v>1</v>
      </c>
      <c r="J56" s="249">
        <v>80</v>
      </c>
      <c r="K56" s="249"/>
      <c r="L56" s="101" t="s">
        <v>504</v>
      </c>
      <c r="M56" s="249"/>
      <c r="N56" s="274"/>
      <c r="O56" s="94" t="s">
        <v>128</v>
      </c>
      <c r="P56" s="249" t="s">
        <v>139</v>
      </c>
      <c r="Q56" s="249"/>
      <c r="R56" s="275" t="s">
        <v>505</v>
      </c>
      <c r="S56" s="95" t="s">
        <v>7</v>
      </c>
      <c r="T56" s="197" t="s">
        <v>506</v>
      </c>
      <c r="U56" s="101"/>
      <c r="V56" s="101"/>
      <c r="W56" s="101"/>
      <c r="X56" s="220"/>
      <c r="Y56" s="220"/>
      <c r="Z56" s="101" t="s">
        <v>507</v>
      </c>
      <c r="AA56" s="103"/>
      <c r="AB56" s="103"/>
      <c r="AC56" s="103"/>
      <c r="AD56" s="106"/>
      <c r="AE56" s="101" t="str">
        <f>VLOOKUP(A56,BE!A:K,9,FALSE)</f>
        <v>N/A</v>
      </c>
      <c r="AF56" s="101" t="str">
        <f>VLOOKUP(A56,DE!A:K,9,FALSE)</f>
        <v>Optional</v>
      </c>
      <c r="AG56" s="101" t="str">
        <f>VLOOKUP(A56,DK!A:K,9,FALSE)</f>
        <v>Mandatory</v>
      </c>
      <c r="AH56" s="101" t="str">
        <f>VLOOKUP(A56,ES!A:K,9,FALSE)</f>
        <v>Mandatory</v>
      </c>
      <c r="AI56" s="101" t="str">
        <f>VLOOKUP(A56,FI!A:L,10,FALSE)</f>
        <v>Conditionally Mandatory</v>
      </c>
      <c r="AJ56" s="101" t="str">
        <f>VLOOKUP(A56,FR!A:K,9,FALSE)</f>
        <v>Optional</v>
      </c>
      <c r="AK56" s="101" t="str">
        <f>VLOOKUP(A56,IE!A:K,9,FALSE)</f>
        <v>N/A</v>
      </c>
      <c r="AL56" s="101" t="str">
        <f>VLOOKUP(A56,NL!A:L,10,FALSE)</f>
        <v>Mandatory</v>
      </c>
      <c r="AM56" s="101" t="str">
        <f>VLOOKUP(A56,'USA FDA'!A:K,9,FALSE)</f>
        <v>YES</v>
      </c>
      <c r="AN56" s="101" t="str">
        <f>VLOOKUP(A56,'UK NHS'!A:K,9,FALSE)</f>
        <v>Mandatory</v>
      </c>
    </row>
    <row r="57" spans="1:40" s="352" customFormat="1" ht="103.5" customHeight="1" x14ac:dyDescent="0.25">
      <c r="A57" s="97">
        <v>175</v>
      </c>
      <c r="B57" s="93" t="s">
        <v>508</v>
      </c>
      <c r="C57" s="97" t="e">
        <v>#N/A</v>
      </c>
      <c r="D57" s="97" t="e">
        <v>#N/A</v>
      </c>
      <c r="E57" s="93" t="s">
        <v>509</v>
      </c>
      <c r="F57" s="89" t="s">
        <v>510</v>
      </c>
      <c r="G57" s="183"/>
      <c r="H57" s="220" t="s">
        <v>136</v>
      </c>
      <c r="I57" s="319" t="s">
        <v>137</v>
      </c>
      <c r="J57" s="249">
        <v>35</v>
      </c>
      <c r="K57" s="101"/>
      <c r="L57" s="282" t="s">
        <v>511</v>
      </c>
      <c r="M57" s="89"/>
      <c r="N57" s="283"/>
      <c r="O57" s="314"/>
      <c r="P57" s="196" t="s">
        <v>139</v>
      </c>
      <c r="Q57" s="220"/>
      <c r="R57" s="274"/>
      <c r="S57" s="95" t="s">
        <v>41</v>
      </c>
      <c r="T57" s="166" t="s">
        <v>512</v>
      </c>
      <c r="U57" s="101"/>
      <c r="V57" s="101"/>
      <c r="W57" s="101"/>
      <c r="X57" s="220"/>
      <c r="Y57" s="220"/>
      <c r="Z57" s="101" t="s">
        <v>513</v>
      </c>
      <c r="AA57" s="103"/>
      <c r="AB57" s="103"/>
      <c r="AC57" s="103"/>
      <c r="AD57" s="106"/>
      <c r="AE57" s="101" t="str">
        <f>VLOOKUP(A57,BE!A:K,9,FALSE)</f>
        <v>N/A</v>
      </c>
      <c r="AF57" s="101" t="str">
        <f>VLOOKUP(A57,DE!A:K,9,FALSE)</f>
        <v>Conditionally optional</v>
      </c>
      <c r="AG57" s="101" t="str">
        <f>VLOOKUP(A57,DK!A:K,9,FALSE)</f>
        <v>N/A</v>
      </c>
      <c r="AH57" s="101" t="str">
        <f>VLOOKUP(A57,ES!A:K,9,FALSE)</f>
        <v>N/A</v>
      </c>
      <c r="AI57" s="101" t="str">
        <f>VLOOKUP(A57,FI!A:L,10,FALSE)</f>
        <v>N/A</v>
      </c>
      <c r="AJ57" s="101" t="str">
        <f>VLOOKUP(A57,FR!A:K,9,FALSE)</f>
        <v>N/A</v>
      </c>
      <c r="AK57" s="101" t="str">
        <f>VLOOKUP(A57,IE!A:K,9,FALSE)</f>
        <v>N/A</v>
      </c>
      <c r="AL57" s="101" t="str">
        <f>VLOOKUP(A57,NL!A:L,10,FALSE)</f>
        <v>N/A</v>
      </c>
      <c r="AM57" s="101" t="str">
        <f>VLOOKUP(A57,'USA FDA'!A:K,9,FALSE)</f>
        <v>N/A</v>
      </c>
      <c r="AN57" s="101" t="str">
        <f>VLOOKUP(A57,'UK NHS'!A:K,9,FALSE)</f>
        <v>N/A</v>
      </c>
    </row>
    <row r="58" spans="1:40" s="352" customFormat="1" ht="103.5" customHeight="1" x14ac:dyDescent="0.25">
      <c r="A58" s="97">
        <v>174</v>
      </c>
      <c r="B58" s="93" t="s">
        <v>514</v>
      </c>
      <c r="C58" s="97" t="e">
        <v>#N/A</v>
      </c>
      <c r="D58" s="97" t="e">
        <v>#N/A</v>
      </c>
      <c r="E58" s="201" t="s">
        <v>515</v>
      </c>
      <c r="F58" s="89" t="s">
        <v>516</v>
      </c>
      <c r="G58" s="183"/>
      <c r="H58" s="220" t="s">
        <v>136</v>
      </c>
      <c r="I58" s="319" t="s">
        <v>137</v>
      </c>
      <c r="J58" s="249">
        <v>200</v>
      </c>
      <c r="K58" s="101"/>
      <c r="L58" s="282" t="s">
        <v>517</v>
      </c>
      <c r="M58" s="89"/>
      <c r="N58" s="283"/>
      <c r="O58" s="314"/>
      <c r="P58" s="196" t="s">
        <v>139</v>
      </c>
      <c r="Q58" s="220"/>
      <c r="R58" s="274"/>
      <c r="S58" s="95" t="s">
        <v>41</v>
      </c>
      <c r="T58" s="166" t="s">
        <v>518</v>
      </c>
      <c r="U58" s="101"/>
      <c r="V58" s="101"/>
      <c r="W58" s="101"/>
      <c r="X58" s="220"/>
      <c r="Y58" s="220"/>
      <c r="Z58" s="101" t="s">
        <v>519</v>
      </c>
      <c r="AA58" s="103"/>
      <c r="AB58" s="103"/>
      <c r="AC58" s="103"/>
      <c r="AD58" s="106"/>
      <c r="AE58" s="101" t="str">
        <f>VLOOKUP(A58,BE!A:K,9,FALSE)</f>
        <v>N/A</v>
      </c>
      <c r="AF58" s="101" t="str">
        <f>VLOOKUP(A58,DE!A:K,9,FALSE)</f>
        <v>Conditionally optional</v>
      </c>
      <c r="AG58" s="101" t="str">
        <f>VLOOKUP(A58,DK!A:K,9,FALSE)</f>
        <v>N/A</v>
      </c>
      <c r="AH58" s="101" t="str">
        <f>VLOOKUP(A58,ES!A:K,9,FALSE)</f>
        <v>N/A</v>
      </c>
      <c r="AI58" s="101" t="str">
        <f>VLOOKUP(A58,FI!A:L,10,FALSE)</f>
        <v>N/A</v>
      </c>
      <c r="AJ58" s="101" t="str">
        <f>VLOOKUP(A58,FR!A:K,9,FALSE)</f>
        <v>Optional</v>
      </c>
      <c r="AK58" s="101" t="str">
        <f>VLOOKUP(A58,IE!A:K,9,FALSE)</f>
        <v>N/A</v>
      </c>
      <c r="AL58" s="101" t="str">
        <f>VLOOKUP(A58,NL!A:L,10,FALSE)</f>
        <v>Optional</v>
      </c>
      <c r="AM58" s="101" t="str">
        <f>VLOOKUP(A58,'USA FDA'!A:K,9,FALSE)</f>
        <v>N/A</v>
      </c>
      <c r="AN58" s="101" t="str">
        <f>VLOOKUP(A58,'UK NHS'!A:K,9,FALSE)</f>
        <v>N/A</v>
      </c>
    </row>
    <row r="59" spans="1:40" s="352" customFormat="1" ht="115.5" customHeight="1" x14ac:dyDescent="0.25">
      <c r="A59" s="97">
        <v>177</v>
      </c>
      <c r="B59" s="93" t="s">
        <v>520</v>
      </c>
      <c r="C59" s="97" t="e">
        <v>#N/A</v>
      </c>
      <c r="D59" s="97" t="e">
        <v>#N/A</v>
      </c>
      <c r="E59" s="201" t="s">
        <v>521</v>
      </c>
      <c r="F59" s="89" t="s">
        <v>522</v>
      </c>
      <c r="G59" s="183"/>
      <c r="H59" s="220" t="s">
        <v>136</v>
      </c>
      <c r="I59" s="319" t="s">
        <v>137</v>
      </c>
      <c r="J59" s="249">
        <v>70</v>
      </c>
      <c r="K59" s="101"/>
      <c r="L59" s="209" t="s">
        <v>523</v>
      </c>
      <c r="M59" s="89"/>
      <c r="N59" s="283"/>
      <c r="O59" s="314"/>
      <c r="P59" s="196" t="s">
        <v>139</v>
      </c>
      <c r="Q59" s="220"/>
      <c r="R59" s="274"/>
      <c r="S59" s="95" t="s">
        <v>41</v>
      </c>
      <c r="T59" s="166" t="s">
        <v>524</v>
      </c>
      <c r="U59" s="101"/>
      <c r="V59" s="101"/>
      <c r="W59" s="101"/>
      <c r="X59" s="220"/>
      <c r="Y59" s="220"/>
      <c r="Z59" s="101" t="s">
        <v>525</v>
      </c>
      <c r="AA59" s="103"/>
      <c r="AB59" s="103"/>
      <c r="AC59" s="103"/>
      <c r="AD59" s="106"/>
      <c r="AE59" s="101" t="str">
        <f>VLOOKUP(A59,BE!A:K,9,FALSE)</f>
        <v>N/A</v>
      </c>
      <c r="AF59" s="101" t="str">
        <f>VLOOKUP(A59,DE!A:K,9,FALSE)</f>
        <v>Conditionally optional</v>
      </c>
      <c r="AG59" s="101" t="str">
        <f>VLOOKUP(A59,DK!A:K,9,FALSE)</f>
        <v>N/A</v>
      </c>
      <c r="AH59" s="101" t="str">
        <f>VLOOKUP(A59,ES!A:K,9,FALSE)</f>
        <v>N/A</v>
      </c>
      <c r="AI59" s="101" t="str">
        <f>VLOOKUP(A59,FI!A:L,10,FALSE)</f>
        <v>N/A</v>
      </c>
      <c r="AJ59" s="101" t="str">
        <f>VLOOKUP(A59,FR!A:K,9,FALSE)</f>
        <v>N/A</v>
      </c>
      <c r="AK59" s="101" t="str">
        <f>VLOOKUP(A59,IE!A:K,9,FALSE)</f>
        <v>N/A</v>
      </c>
      <c r="AL59" s="101" t="str">
        <f>VLOOKUP(A59,NL!A:L,10,FALSE)</f>
        <v>N/A</v>
      </c>
      <c r="AM59" s="101" t="str">
        <f>VLOOKUP(A59,'USA FDA'!A:K,9,FALSE)</f>
        <v>N/A</v>
      </c>
      <c r="AN59" s="101" t="str">
        <f>VLOOKUP(A59,'UK NHS'!A:K,9,FALSE)</f>
        <v>N/A</v>
      </c>
    </row>
    <row r="60" spans="1:40" s="352" customFormat="1" ht="119.25" customHeight="1" x14ac:dyDescent="0.25">
      <c r="A60" s="97">
        <v>178</v>
      </c>
      <c r="B60" s="93" t="s">
        <v>526</v>
      </c>
      <c r="C60" s="97" t="e">
        <v>#N/A</v>
      </c>
      <c r="D60" s="97" t="e">
        <v>#N/A</v>
      </c>
      <c r="E60" s="201" t="s">
        <v>527</v>
      </c>
      <c r="F60" s="89" t="s">
        <v>528</v>
      </c>
      <c r="G60" s="183"/>
      <c r="H60" s="220" t="s">
        <v>272</v>
      </c>
      <c r="I60" s="319" t="s">
        <v>137</v>
      </c>
      <c r="J60" s="249">
        <v>1000</v>
      </c>
      <c r="K60" s="101"/>
      <c r="L60" s="282" t="s">
        <v>529</v>
      </c>
      <c r="M60" s="89"/>
      <c r="N60" s="283"/>
      <c r="O60" s="314"/>
      <c r="P60" s="196" t="s">
        <v>139</v>
      </c>
      <c r="Q60" s="220"/>
      <c r="R60" s="274" t="s">
        <v>530</v>
      </c>
      <c r="S60" s="95" t="s">
        <v>41</v>
      </c>
      <c r="T60" s="166" t="s">
        <v>531</v>
      </c>
      <c r="U60" s="101"/>
      <c r="V60" s="101"/>
      <c r="W60" s="101"/>
      <c r="X60" s="220"/>
      <c r="Y60" s="220"/>
      <c r="Z60" s="101" t="s">
        <v>532</v>
      </c>
      <c r="AA60" s="103"/>
      <c r="AB60" s="103"/>
      <c r="AC60" s="103"/>
      <c r="AD60" s="106"/>
      <c r="AE60" s="101" t="str">
        <f>VLOOKUP(A60,BE!A:K,9,FALSE)</f>
        <v>N/A</v>
      </c>
      <c r="AF60" s="101" t="str">
        <f>VLOOKUP(A60,DE!A:K,9,FALSE)</f>
        <v>Conditionally optional</v>
      </c>
      <c r="AG60" s="101" t="str">
        <f>VLOOKUP(A60,DK!A:K,9,FALSE)</f>
        <v>N/A</v>
      </c>
      <c r="AH60" s="101" t="str">
        <f>VLOOKUP(A60,ES!A:K,9,FALSE)</f>
        <v>N/A</v>
      </c>
      <c r="AI60" s="101" t="str">
        <f>VLOOKUP(A60,FI!A:L,10,FALSE)</f>
        <v>N/A</v>
      </c>
      <c r="AJ60" s="101" t="str">
        <f>VLOOKUP(A60,FR!A:K,9,FALSE)</f>
        <v>N/A</v>
      </c>
      <c r="AK60" s="101" t="str">
        <f>VLOOKUP(A60,IE!A:K,9,FALSE)</f>
        <v>N/A</v>
      </c>
      <c r="AL60" s="101" t="str">
        <f>VLOOKUP(A60,NL!A:L,10,FALSE)</f>
        <v>N/A</v>
      </c>
      <c r="AM60" s="101" t="str">
        <f>VLOOKUP(A60,'USA FDA'!A:K,9,FALSE)</f>
        <v>N/A</v>
      </c>
      <c r="AN60" s="101" t="str">
        <f>VLOOKUP(A60,'UK NHS'!A:K,9,FALSE)</f>
        <v>N/A</v>
      </c>
    </row>
    <row r="61" spans="1:40" s="352" customFormat="1" ht="117" customHeight="1" x14ac:dyDescent="0.25">
      <c r="A61" s="97">
        <v>179</v>
      </c>
      <c r="B61" s="93" t="s">
        <v>533</v>
      </c>
      <c r="C61" s="97" t="e">
        <v>#N/A</v>
      </c>
      <c r="D61" s="97" t="e">
        <v>#N/A</v>
      </c>
      <c r="E61" s="201" t="s">
        <v>534</v>
      </c>
      <c r="F61" s="93" t="s">
        <v>278</v>
      </c>
      <c r="G61" s="93"/>
      <c r="H61" s="197" t="s">
        <v>147</v>
      </c>
      <c r="I61" s="94" t="s">
        <v>137</v>
      </c>
      <c r="J61" s="94" t="s">
        <v>148</v>
      </c>
      <c r="K61" s="94"/>
      <c r="L61" s="93" t="s">
        <v>279</v>
      </c>
      <c r="M61" s="89"/>
      <c r="N61" s="283">
        <v>139</v>
      </c>
      <c r="O61" s="314"/>
      <c r="P61" s="196" t="s">
        <v>139</v>
      </c>
      <c r="Q61" s="220"/>
      <c r="R61" s="274" t="s">
        <v>535</v>
      </c>
      <c r="S61" s="95" t="s">
        <v>41</v>
      </c>
      <c r="T61" s="166" t="s">
        <v>536</v>
      </c>
      <c r="U61" s="101"/>
      <c r="V61" s="101"/>
      <c r="W61" s="101"/>
      <c r="X61" s="220"/>
      <c r="Y61" s="220"/>
      <c r="Z61" s="101" t="s">
        <v>537</v>
      </c>
      <c r="AA61" s="103"/>
      <c r="AB61" s="103"/>
      <c r="AC61" s="103"/>
      <c r="AD61" s="106"/>
      <c r="AE61" s="101" t="str">
        <f>VLOOKUP(A61,BE!A:K,9,FALSE)</f>
        <v>N/A</v>
      </c>
      <c r="AF61" s="101" t="str">
        <f>VLOOKUP(A61,DE!A:K,9,FALSE)</f>
        <v>Conditionally optional</v>
      </c>
      <c r="AG61" s="101" t="str">
        <f>VLOOKUP(A61,DK!A:K,9,FALSE)</f>
        <v>N/A</v>
      </c>
      <c r="AH61" s="101" t="str">
        <f>VLOOKUP(A61,ES!A:K,9,FALSE)</f>
        <v>N/A</v>
      </c>
      <c r="AI61" s="101" t="str">
        <f>VLOOKUP(A61,FI!A:L,10,FALSE)</f>
        <v>N/A</v>
      </c>
      <c r="AJ61" s="101" t="str">
        <f>VLOOKUP(A61,FR!A:K,9,FALSE)</f>
        <v>N/A</v>
      </c>
      <c r="AK61" s="101" t="str">
        <f>VLOOKUP(A61,IE!A:K,9,FALSE)</f>
        <v>N/A</v>
      </c>
      <c r="AL61" s="101" t="str">
        <f>VLOOKUP(A61,NL!A:L,10,FALSE)</f>
        <v>N/A</v>
      </c>
      <c r="AM61" s="101" t="str">
        <f>VLOOKUP(A61,'USA FDA'!A:K,9,FALSE)</f>
        <v>N/A</v>
      </c>
      <c r="AN61" s="101" t="str">
        <f>VLOOKUP(A61,'UK NHS'!A:K,9,FALSE)</f>
        <v>N/A</v>
      </c>
    </row>
    <row r="62" spans="1:40" s="352" customFormat="1" ht="89.1" customHeight="1" x14ac:dyDescent="0.25">
      <c r="A62" s="89">
        <v>203</v>
      </c>
      <c r="B62" s="89" t="s">
        <v>538</v>
      </c>
      <c r="C62" s="97" t="s">
        <v>539</v>
      </c>
      <c r="D62" s="97" t="s">
        <v>540</v>
      </c>
      <c r="E62" s="89" t="s">
        <v>123</v>
      </c>
      <c r="F62" s="89" t="s">
        <v>124</v>
      </c>
      <c r="G62" s="89"/>
      <c r="H62" s="225" t="s">
        <v>125</v>
      </c>
      <c r="I62" s="314">
        <v>14</v>
      </c>
      <c r="J62" s="314">
        <v>14</v>
      </c>
      <c r="K62" s="89"/>
      <c r="L62" s="89" t="s">
        <v>126</v>
      </c>
      <c r="M62" s="89"/>
      <c r="N62" s="283"/>
      <c r="O62" s="314"/>
      <c r="P62" s="314" t="s">
        <v>139</v>
      </c>
      <c r="Q62" s="89"/>
      <c r="R62" s="89"/>
      <c r="S62" s="95" t="s">
        <v>19</v>
      </c>
      <c r="T62" s="225" t="s">
        <v>541</v>
      </c>
      <c r="U62" s="89"/>
      <c r="V62" s="89"/>
      <c r="W62" s="89"/>
      <c r="X62" s="89"/>
      <c r="Y62" s="89"/>
      <c r="Z62" s="89" t="s">
        <v>542</v>
      </c>
      <c r="AA62" s="89"/>
      <c r="AB62" s="89" t="s">
        <v>421</v>
      </c>
      <c r="AC62" s="284"/>
      <c r="AD62" s="89" t="s">
        <v>543</v>
      </c>
      <c r="AE62" s="101" t="str">
        <f>VLOOKUP(A62,BE!A:K,9,FALSE)</f>
        <v>Conditionally  mandatory</v>
      </c>
      <c r="AF62" s="101" t="str">
        <f>VLOOKUP(A62,DE!A:K,9,FALSE)</f>
        <v>N/A</v>
      </c>
      <c r="AG62" s="101" t="str">
        <f>VLOOKUP(A62,DK!A:K,9,FALSE)</f>
        <v>Conditionally mandatory</v>
      </c>
      <c r="AH62" s="101" t="str">
        <f>VLOOKUP(A62,ES!A:K,9,FALSE)</f>
        <v>Conditionally mandatory</v>
      </c>
      <c r="AI62" s="101" t="str">
        <f>VLOOKUP(A62,FI!A:L,10,FALSE)</f>
        <v>Mandatory</v>
      </c>
      <c r="AJ62" s="101" t="str">
        <f>VLOOKUP(A62,FR!A:K,9,FALSE)</f>
        <v>Conditionally Mandatory</v>
      </c>
      <c r="AK62" s="101" t="str">
        <f>VLOOKUP(A62,IE!A:K,9,FALSE)</f>
        <v>N/A</v>
      </c>
      <c r="AL62" s="101" t="str">
        <f>VLOOKUP(A62,NL!A:L,10,FALSE)</f>
        <v>Conditionally mandatory</v>
      </c>
      <c r="AM62" s="101" t="str">
        <f>VLOOKUP(A62,'USA FDA'!A:K,9,FALSE)</f>
        <v>YES, if Package DI is entered</v>
      </c>
      <c r="AN62" s="101" t="str">
        <f>VLOOKUP(A62,'UK NHS'!A:K,9,FALSE)</f>
        <v>Conditionally Mandatory</v>
      </c>
    </row>
    <row r="63" spans="1:40" s="352" customFormat="1" ht="89.1" customHeight="1" x14ac:dyDescent="0.25">
      <c r="A63" s="89">
        <v>199</v>
      </c>
      <c r="B63" s="89" t="s">
        <v>544</v>
      </c>
      <c r="C63" s="97" t="s">
        <v>545</v>
      </c>
      <c r="D63" s="97" t="s">
        <v>546</v>
      </c>
      <c r="E63" s="89" t="s">
        <v>547</v>
      </c>
      <c r="F63" s="89" t="s">
        <v>548</v>
      </c>
      <c r="G63" s="89"/>
      <c r="H63" s="225" t="s">
        <v>125</v>
      </c>
      <c r="I63" s="314">
        <v>1</v>
      </c>
      <c r="J63" s="314">
        <v>70</v>
      </c>
      <c r="K63" s="89"/>
      <c r="L63" s="89">
        <v>2</v>
      </c>
      <c r="M63" s="89"/>
      <c r="N63" s="283"/>
      <c r="O63" s="314"/>
      <c r="P63" s="314" t="s">
        <v>139</v>
      </c>
      <c r="Q63" s="89"/>
      <c r="R63" s="89"/>
      <c r="S63" s="95" t="s">
        <v>41</v>
      </c>
      <c r="T63" s="225" t="s">
        <v>549</v>
      </c>
      <c r="U63" s="89"/>
      <c r="V63" s="89"/>
      <c r="W63" s="89"/>
      <c r="X63" s="89"/>
      <c r="Y63" s="89"/>
      <c r="Z63" s="89" t="s">
        <v>550</v>
      </c>
      <c r="AA63" s="89"/>
      <c r="AB63" s="89"/>
      <c r="AC63" s="103"/>
      <c r="AD63" s="89" t="s">
        <v>543</v>
      </c>
      <c r="AE63" s="101" t="str">
        <f>VLOOKUP(A63,BE!A:K,9,FALSE)</f>
        <v>N/A</v>
      </c>
      <c r="AF63" s="101" t="str">
        <f>VLOOKUP(A63,DE!A:K,9,FALSE)</f>
        <v>N/A</v>
      </c>
      <c r="AG63" s="101" t="str">
        <f>VLOOKUP(A63,DK!A:K,9,FALSE)</f>
        <v>N/A</v>
      </c>
      <c r="AH63" s="101" t="str">
        <f>VLOOKUP(A63,ES!A:K,9,FALSE)</f>
        <v>N/A</v>
      </c>
      <c r="AI63" s="101" t="str">
        <f>VLOOKUP(A63,FI!A:L,10,FALSE)</f>
        <v>Mandatory</v>
      </c>
      <c r="AJ63" s="101" t="str">
        <f>VLOOKUP(A63,FR!A:K,9,FALSE)</f>
        <v>Conditionally Mandatory</v>
      </c>
      <c r="AK63" s="101" t="str">
        <f>VLOOKUP(A63,IE!A:K,9,FALSE)</f>
        <v>N/A</v>
      </c>
      <c r="AL63" s="101" t="str">
        <f>VLOOKUP(A63,NL!A:L,10,FALSE)</f>
        <v>Conditionally mandatory</v>
      </c>
      <c r="AM63" s="101" t="str">
        <f>VLOOKUP(A63,'USA FDA'!A:K,9,FALSE)</f>
        <v>N/A</v>
      </c>
      <c r="AN63" s="101" t="str">
        <f>VLOOKUP(A63,'UK NHS'!A:K,9,FALSE)</f>
        <v>N/A</v>
      </c>
    </row>
    <row r="64" spans="1:40" s="352" customFormat="1" ht="89.1" customHeight="1" x14ac:dyDescent="0.25">
      <c r="A64" s="89">
        <v>200</v>
      </c>
      <c r="B64" s="89" t="s">
        <v>551</v>
      </c>
      <c r="C64" s="97" t="s">
        <v>552</v>
      </c>
      <c r="D64" s="97" t="s">
        <v>553</v>
      </c>
      <c r="E64" s="89" t="s">
        <v>554</v>
      </c>
      <c r="F64" s="89" t="s">
        <v>555</v>
      </c>
      <c r="G64" s="89"/>
      <c r="H64" s="225" t="s">
        <v>125</v>
      </c>
      <c r="I64" s="314">
        <v>1</v>
      </c>
      <c r="J64" s="314">
        <v>70</v>
      </c>
      <c r="K64" s="89"/>
      <c r="L64" s="89">
        <v>10</v>
      </c>
      <c r="M64" s="89"/>
      <c r="N64" s="283"/>
      <c r="O64" s="94" t="s">
        <v>128</v>
      </c>
      <c r="P64" s="314" t="s">
        <v>139</v>
      </c>
      <c r="Q64" s="89"/>
      <c r="R64" s="89"/>
      <c r="S64" s="95" t="s">
        <v>41</v>
      </c>
      <c r="T64" s="225" t="s">
        <v>556</v>
      </c>
      <c r="U64" s="89"/>
      <c r="V64" s="89"/>
      <c r="W64" s="89"/>
      <c r="X64" s="89"/>
      <c r="Y64" s="89"/>
      <c r="Z64" s="89" t="s">
        <v>557</v>
      </c>
      <c r="AA64" s="89"/>
      <c r="AB64" s="89"/>
      <c r="AC64" s="103"/>
      <c r="AD64" s="89" t="s">
        <v>543</v>
      </c>
      <c r="AE64" s="101" t="str">
        <f>VLOOKUP(A64,BE!A:K,9,FALSE)</f>
        <v>N/A</v>
      </c>
      <c r="AF64" s="101" t="str">
        <f>VLOOKUP(A64,DE!A:K,9,FALSE)</f>
        <v>N/A</v>
      </c>
      <c r="AG64" s="101" t="str">
        <f>VLOOKUP(A64,DK!A:K,9,FALSE)</f>
        <v>N/A</v>
      </c>
      <c r="AH64" s="101" t="str">
        <f>VLOOKUP(A64,ES!A:K,9,FALSE)</f>
        <v>N/A</v>
      </c>
      <c r="AI64" s="101" t="str">
        <f>VLOOKUP(A64,FI!A:L,10,FALSE)</f>
        <v>Mandatory</v>
      </c>
      <c r="AJ64" s="101" t="str">
        <f>VLOOKUP(A64,FR!A:K,9,FALSE)</f>
        <v>Conditionally Mandatory</v>
      </c>
      <c r="AK64" s="101" t="str">
        <f>VLOOKUP(A64,IE!A:K,9,FALSE)</f>
        <v>N/A</v>
      </c>
      <c r="AL64" s="101" t="str">
        <f>VLOOKUP(A64,NL!A:L,10,FALSE)</f>
        <v>Conditionally mandatory</v>
      </c>
      <c r="AM64" s="101" t="str">
        <f>VLOOKUP(A64,'USA FDA'!A:K,9,FALSE)</f>
        <v>N/A</v>
      </c>
      <c r="AN64" s="101" t="str">
        <f>VLOOKUP(A64,'UK NHS'!A:K,9,FALSE)</f>
        <v>N/A</v>
      </c>
    </row>
    <row r="65" spans="1:40" s="352" customFormat="1" ht="89.1" customHeight="1" x14ac:dyDescent="0.25">
      <c r="A65" s="97">
        <v>202</v>
      </c>
      <c r="B65" s="93" t="s">
        <v>558</v>
      </c>
      <c r="C65" s="97" t="s">
        <v>559</v>
      </c>
      <c r="D65" s="97" t="s">
        <v>560</v>
      </c>
      <c r="E65" s="93" t="s">
        <v>561</v>
      </c>
      <c r="F65" s="224" t="s">
        <v>562</v>
      </c>
      <c r="G65" s="220"/>
      <c r="H65" s="225" t="s">
        <v>125</v>
      </c>
      <c r="I65" s="249">
        <v>1</v>
      </c>
      <c r="J65" s="249">
        <v>70</v>
      </c>
      <c r="K65" s="249"/>
      <c r="L65" s="101">
        <v>3</v>
      </c>
      <c r="M65" s="249"/>
      <c r="N65" s="274"/>
      <c r="O65" s="249"/>
      <c r="P65" s="314" t="s">
        <v>139</v>
      </c>
      <c r="Q65" s="249"/>
      <c r="R65" s="275"/>
      <c r="S65" s="95" t="s">
        <v>41</v>
      </c>
      <c r="T65" s="93" t="s">
        <v>563</v>
      </c>
      <c r="U65" s="220"/>
      <c r="V65" s="101"/>
      <c r="W65" s="101"/>
      <c r="X65" s="220"/>
      <c r="Y65" s="220"/>
      <c r="Z65" s="101" t="s">
        <v>564</v>
      </c>
      <c r="AA65" s="103"/>
      <c r="AB65" s="103"/>
      <c r="AC65" s="103"/>
      <c r="AD65" s="93" t="s">
        <v>543</v>
      </c>
      <c r="AE65" s="101" t="str">
        <f>VLOOKUP(A65,BE!A:K,9,FALSE)</f>
        <v>Conditionally  mandatory</v>
      </c>
      <c r="AF65" s="101" t="str">
        <f>VLOOKUP(A65,DE!A:K,9,FALSE)</f>
        <v>Mandatory</v>
      </c>
      <c r="AG65" s="101" t="str">
        <f>VLOOKUP(A65,DK!A:K,9,FALSE)</f>
        <v>N/A</v>
      </c>
      <c r="AH65" s="101" t="str">
        <f>VLOOKUP(A65,ES!A:K,9,FALSE)</f>
        <v>N/A</v>
      </c>
      <c r="AI65" s="101" t="str">
        <f>VLOOKUP(A65,FI!A:L,10,FALSE)</f>
        <v>Mandatory</v>
      </c>
      <c r="AJ65" s="101" t="str">
        <f>VLOOKUP(A65,FR!A:K,9,FALSE)</f>
        <v>Conditionally Mandatory</v>
      </c>
      <c r="AK65" s="101" t="str">
        <f>VLOOKUP(A65,IE!A:K,9,FALSE)</f>
        <v>N/A</v>
      </c>
      <c r="AL65" s="101" t="str">
        <f>VLOOKUP(A65,NL!A:L,10,FALSE)</f>
        <v>Conditionally mandatory</v>
      </c>
      <c r="AM65" s="101" t="str">
        <f>VLOOKUP(A65,'USA FDA'!A:K,9,FALSE)</f>
        <v>YES, if Package DI is entered</v>
      </c>
      <c r="AN65" s="101" t="str">
        <f>VLOOKUP(A65,'UK NHS'!A:K,9,FALSE)</f>
        <v>N/A</v>
      </c>
    </row>
    <row r="66" spans="1:40" s="352" customFormat="1" ht="80.25" customHeight="1" x14ac:dyDescent="0.2">
      <c r="A66" s="89">
        <v>322</v>
      </c>
      <c r="B66" s="236" t="s">
        <v>565</v>
      </c>
      <c r="C66" s="97" t="e">
        <v>#N/A</v>
      </c>
      <c r="D66" s="97" t="e">
        <v>#N/A</v>
      </c>
      <c r="E66" s="236" t="s">
        <v>566</v>
      </c>
      <c r="F66" s="236" t="s">
        <v>567</v>
      </c>
      <c r="G66" s="236" t="s">
        <v>568</v>
      </c>
      <c r="H66" s="225" t="s">
        <v>125</v>
      </c>
      <c r="I66" s="250">
        <v>1</v>
      </c>
      <c r="J66" s="250">
        <v>70</v>
      </c>
      <c r="K66" s="236" t="s">
        <v>568</v>
      </c>
      <c r="L66" s="209">
        <v>20</v>
      </c>
      <c r="M66" s="236" t="s">
        <v>568</v>
      </c>
      <c r="N66" s="209" t="s">
        <v>568</v>
      </c>
      <c r="O66" s="94" t="s">
        <v>128</v>
      </c>
      <c r="P66" s="250" t="s">
        <v>139</v>
      </c>
      <c r="Q66" s="236" t="s">
        <v>568</v>
      </c>
      <c r="R66" s="209" t="s">
        <v>568</v>
      </c>
      <c r="S66" s="95" t="s">
        <v>41</v>
      </c>
      <c r="T66" s="241" t="s">
        <v>569</v>
      </c>
      <c r="U66" s="241" t="s">
        <v>568</v>
      </c>
      <c r="V66" s="241" t="s">
        <v>568</v>
      </c>
      <c r="W66" s="241" t="s">
        <v>568</v>
      </c>
      <c r="X66" s="241" t="s">
        <v>568</v>
      </c>
      <c r="Y66" s="241" t="s">
        <v>568</v>
      </c>
      <c r="Z66" s="209" t="s">
        <v>570</v>
      </c>
      <c r="AA66" s="241" t="s">
        <v>568</v>
      </c>
      <c r="AB66" s="249"/>
      <c r="AC66" s="89"/>
      <c r="AD66" s="249"/>
      <c r="AE66" s="101" t="str">
        <f>VLOOKUP(A66,BE!A:K,9,FALSE)</f>
        <v>N/A</v>
      </c>
      <c r="AF66" s="101" t="str">
        <f>VLOOKUP(A66,DE!A:K,9,FALSE)</f>
        <v>N/A</v>
      </c>
      <c r="AG66" s="101" t="str">
        <f>VLOOKUP(A66,DK!A:K,9,FALSE)</f>
        <v>N/A</v>
      </c>
      <c r="AH66" s="101" t="str">
        <f>VLOOKUP(A66,ES!A:K,9,FALSE)</f>
        <v>N/A</v>
      </c>
      <c r="AI66" s="101" t="str">
        <f>VLOOKUP(A66,FI!A:L,10,FALSE)</f>
        <v>N/A</v>
      </c>
      <c r="AJ66" s="101" t="str">
        <f>VLOOKUP(A66,FR!A:K,9,FALSE)</f>
        <v>N/A</v>
      </c>
      <c r="AK66" s="101" t="str">
        <f>VLOOKUP(A66,IE!A:K,9,FALSE)</f>
        <v>N/A</v>
      </c>
      <c r="AL66" s="101" t="str">
        <f>VLOOKUP(A66,NL!A:L,10,FALSE)</f>
        <v>N/A</v>
      </c>
      <c r="AM66" s="101" t="str">
        <f>VLOOKUP(A66,'USA FDA'!A:K,9,FALSE)</f>
        <v>N/A</v>
      </c>
      <c r="AN66" s="101" t="str">
        <f>VLOOKUP(A66,'UK NHS'!A:K,9,FALSE)</f>
        <v>N/A</v>
      </c>
    </row>
    <row r="67" spans="1:40" s="352" customFormat="1" ht="142.5" customHeight="1" x14ac:dyDescent="0.2">
      <c r="A67" s="101">
        <v>1008</v>
      </c>
      <c r="B67" s="220" t="s">
        <v>571</v>
      </c>
      <c r="C67" s="220" t="s">
        <v>572</v>
      </c>
      <c r="D67" s="220" t="s">
        <v>573</v>
      </c>
      <c r="E67" s="220" t="s">
        <v>574</v>
      </c>
      <c r="F67" s="220" t="s">
        <v>575</v>
      </c>
      <c r="G67" s="220"/>
      <c r="H67" s="220" t="s">
        <v>214</v>
      </c>
      <c r="I67" s="249">
        <v>1</v>
      </c>
      <c r="J67" s="249">
        <v>24</v>
      </c>
      <c r="K67" s="220"/>
      <c r="L67" s="101" t="s">
        <v>576</v>
      </c>
      <c r="M67" s="220"/>
      <c r="N67" s="101"/>
      <c r="O67" s="249"/>
      <c r="P67" s="249" t="s">
        <v>139</v>
      </c>
      <c r="Q67" s="220"/>
      <c r="R67" s="101"/>
      <c r="S67" s="95" t="s">
        <v>41</v>
      </c>
      <c r="T67" s="354" t="s">
        <v>577</v>
      </c>
      <c r="U67" s="241"/>
      <c r="V67" s="241"/>
      <c r="W67" s="241"/>
      <c r="X67" s="241"/>
      <c r="Y67" s="241"/>
      <c r="Z67" s="93" t="s">
        <v>578</v>
      </c>
      <c r="AA67" s="241"/>
      <c r="AB67" s="249"/>
      <c r="AC67" s="89"/>
      <c r="AD67" s="249"/>
      <c r="AE67" s="93" t="str">
        <f>VLOOKUP(A67,BE!A:K,9,FALSE)</f>
        <v>Optional</v>
      </c>
      <c r="AF67" s="93" t="str">
        <f>VLOOKUP(A67,DE!A:K,9,FALSE)</f>
        <v>N/A</v>
      </c>
      <c r="AG67" s="93" t="str">
        <f>VLOOKUP(A67,DK!A:K,9,FALSE)</f>
        <v>N/A</v>
      </c>
      <c r="AH67" s="93" t="str">
        <f>VLOOKUP(A67,ES!A:K,9,FALSE)</f>
        <v>N/A</v>
      </c>
      <c r="AI67" s="101" t="str">
        <f>VLOOKUP(A67,FI!A:L,10,FALSE)</f>
        <v>N/A</v>
      </c>
      <c r="AJ67" s="93" t="str">
        <f>VLOOKUP(A67,FR!A:K,9,FALSE)</f>
        <v>N/A</v>
      </c>
      <c r="AK67" s="93" t="str">
        <f>VLOOKUP(A67,IE!A:K,9,FALSE)</f>
        <v>N/A</v>
      </c>
      <c r="AL67" s="93" t="str">
        <f>VLOOKUP(A67,NL!A:L,10,FALSE)</f>
        <v>N/A</v>
      </c>
      <c r="AM67" s="93" t="str">
        <f>VLOOKUP(A67,'USA FDA'!A:K,9,FALSE)</f>
        <v>N/A</v>
      </c>
      <c r="AN67" s="93" t="str">
        <f>VLOOKUP(A67,'UK NHS'!A:K,9,FALSE)</f>
        <v>N/A</v>
      </c>
    </row>
    <row r="68" spans="1:40" s="352" customFormat="1" ht="144.75" customHeight="1" x14ac:dyDescent="0.2">
      <c r="A68" s="93" t="s">
        <v>579</v>
      </c>
      <c r="B68" s="236" t="s">
        <v>580</v>
      </c>
      <c r="C68" s="97" t="e">
        <v>#N/A</v>
      </c>
      <c r="D68" s="97" t="e">
        <v>#N/A</v>
      </c>
      <c r="E68" s="236" t="s">
        <v>581</v>
      </c>
      <c r="F68" s="236" t="s">
        <v>582</v>
      </c>
      <c r="G68" s="236" t="s">
        <v>568</v>
      </c>
      <c r="H68" s="197" t="s">
        <v>214</v>
      </c>
      <c r="I68" s="250">
        <v>1</v>
      </c>
      <c r="J68" s="250">
        <v>24</v>
      </c>
      <c r="K68" s="236" t="s">
        <v>568</v>
      </c>
      <c r="L68" s="209" t="s">
        <v>583</v>
      </c>
      <c r="M68" s="236" t="s">
        <v>568</v>
      </c>
      <c r="N68" s="209" t="s">
        <v>568</v>
      </c>
      <c r="O68" s="250" t="s">
        <v>568</v>
      </c>
      <c r="P68" s="250" t="s">
        <v>139</v>
      </c>
      <c r="Q68" s="236" t="s">
        <v>568</v>
      </c>
      <c r="R68" s="209" t="s">
        <v>568</v>
      </c>
      <c r="S68" s="95" t="s">
        <v>41</v>
      </c>
      <c r="T68" s="236" t="s">
        <v>584</v>
      </c>
      <c r="U68" s="241" t="s">
        <v>568</v>
      </c>
      <c r="V68" s="241" t="s">
        <v>568</v>
      </c>
      <c r="W68" s="241" t="s">
        <v>568</v>
      </c>
      <c r="X68" s="241" t="s">
        <v>568</v>
      </c>
      <c r="Y68" s="241" t="s">
        <v>568</v>
      </c>
      <c r="Z68" s="209" t="s">
        <v>585</v>
      </c>
      <c r="AA68" s="241" t="s">
        <v>568</v>
      </c>
      <c r="AB68" s="249"/>
      <c r="AC68" s="249"/>
      <c r="AD68" s="249"/>
      <c r="AE68" s="101" t="str">
        <f>VLOOKUP(A68,BE!A:K,9,FALSE)</f>
        <v>N/A</v>
      </c>
      <c r="AF68" s="101" t="str">
        <f>VLOOKUP(A68,DE!A:K,9,FALSE)</f>
        <v>N/A</v>
      </c>
      <c r="AG68" s="101" t="str">
        <f>VLOOKUP(A68,DK!A:K,9,FALSE)</f>
        <v>N/A</v>
      </c>
      <c r="AH68" s="101" t="str">
        <f>VLOOKUP(A68,ES!A:K,9,FALSE)</f>
        <v>N/A</v>
      </c>
      <c r="AI68" s="101" t="str">
        <f>VLOOKUP(A68,FI!A:L,10,FALSE)</f>
        <v>N/A</v>
      </c>
      <c r="AJ68" s="101" t="str">
        <f>VLOOKUP(A68,FR!A:K,9,FALSE)</f>
        <v>Optional</v>
      </c>
      <c r="AK68" s="101" t="str">
        <f>VLOOKUP(A68,IE!A:K,9,FALSE)</f>
        <v>N/A</v>
      </c>
      <c r="AL68" s="101" t="str">
        <f>VLOOKUP(A68,NL!A:L,10,FALSE)</f>
        <v>N/A</v>
      </c>
      <c r="AM68" s="101" t="str">
        <f>VLOOKUP(A68,'USA FDA'!A:K,9,FALSE)</f>
        <v>Optional</v>
      </c>
      <c r="AN68" s="101" t="str">
        <f>VLOOKUP(A68,'UK NHS'!A:K,9,FALSE)</f>
        <v>N/A</v>
      </c>
    </row>
    <row r="69" spans="1:40" s="352" customFormat="1" ht="216" customHeight="1" x14ac:dyDescent="0.2">
      <c r="A69" s="97">
        <v>2186</v>
      </c>
      <c r="B69" s="236" t="s">
        <v>586</v>
      </c>
      <c r="C69" s="97" t="s">
        <v>586</v>
      </c>
      <c r="D69" s="97" t="s">
        <v>587</v>
      </c>
      <c r="E69" s="236" t="s">
        <v>588</v>
      </c>
      <c r="F69" s="236" t="s">
        <v>589</v>
      </c>
      <c r="G69" s="250"/>
      <c r="H69" s="197" t="s">
        <v>590</v>
      </c>
      <c r="I69" s="94" t="s">
        <v>137</v>
      </c>
      <c r="J69" s="94" t="s">
        <v>148</v>
      </c>
      <c r="K69" s="250"/>
      <c r="L69" s="209" t="s">
        <v>591</v>
      </c>
      <c r="M69" s="250"/>
      <c r="N69" s="209">
        <v>112</v>
      </c>
      <c r="O69" s="250"/>
      <c r="P69" s="250" t="s">
        <v>139</v>
      </c>
      <c r="Q69" s="250"/>
      <c r="R69" s="209"/>
      <c r="S69" s="95" t="s">
        <v>41</v>
      </c>
      <c r="T69" s="236" t="s">
        <v>592</v>
      </c>
      <c r="U69" s="241"/>
      <c r="V69" s="241"/>
      <c r="W69" s="241"/>
      <c r="X69" s="241"/>
      <c r="Y69" s="241"/>
      <c r="Z69" s="209" t="s">
        <v>593</v>
      </c>
      <c r="AA69" s="241"/>
      <c r="AB69" s="249"/>
      <c r="AC69" s="249"/>
      <c r="AD69" s="249"/>
      <c r="AE69" s="101" t="str">
        <f>VLOOKUP(A69,BE!A:K,9,FALSE)</f>
        <v>N/A</v>
      </c>
      <c r="AF69" s="101" t="str">
        <f>VLOOKUP(A69,DE!A:K,9,FALSE)</f>
        <v>Optional</v>
      </c>
      <c r="AG69" s="101" t="str">
        <f>VLOOKUP(A69,DK!A:K,9,FALSE)</f>
        <v>N/A</v>
      </c>
      <c r="AH69" s="101" t="str">
        <f>VLOOKUP(A69,ES!A:K,9,FALSE)</f>
        <v>N/A</v>
      </c>
      <c r="AI69" s="101" t="str">
        <f>VLOOKUP(A69,FI!A:L,10,FALSE)</f>
        <v>N/A</v>
      </c>
      <c r="AJ69" s="101" t="str">
        <f>VLOOKUP(A69,FR!A:K,9,FALSE)</f>
        <v>N/A</v>
      </c>
      <c r="AK69" s="101" t="str">
        <f>VLOOKUP(A69,IE!A:K,9,FALSE)</f>
        <v>N/A</v>
      </c>
      <c r="AL69" s="101" t="str">
        <f>VLOOKUP(A69,NL!A:L,10,FALSE)</f>
        <v>N/A</v>
      </c>
      <c r="AM69" s="101" t="str">
        <f>VLOOKUP(A69,'USA FDA'!A:K,9,FALSE)</f>
        <v>N/A</v>
      </c>
      <c r="AN69" s="101" t="str">
        <f>VLOOKUP(A69,'UK NHS'!A:K,9,FALSE)</f>
        <v>N/A</v>
      </c>
    </row>
    <row r="70" spans="1:40" s="352" customFormat="1" ht="132.75" customHeight="1" x14ac:dyDescent="0.2">
      <c r="A70" s="97" t="s">
        <v>594</v>
      </c>
      <c r="B70" s="236" t="s">
        <v>595</v>
      </c>
      <c r="C70" s="97" t="e">
        <v>#N/A</v>
      </c>
      <c r="D70" s="97" t="e">
        <v>#N/A</v>
      </c>
      <c r="E70" s="236" t="s">
        <v>596</v>
      </c>
      <c r="F70" s="236" t="s">
        <v>597</v>
      </c>
      <c r="G70" s="236"/>
      <c r="H70" s="236" t="s">
        <v>272</v>
      </c>
      <c r="I70" s="250">
        <v>1</v>
      </c>
      <c r="J70" s="250">
        <v>200</v>
      </c>
      <c r="K70" s="236"/>
      <c r="L70" s="209" t="s">
        <v>598</v>
      </c>
      <c r="M70" s="241"/>
      <c r="N70" s="209"/>
      <c r="O70" s="250"/>
      <c r="P70" s="250" t="s">
        <v>139</v>
      </c>
      <c r="Q70" s="241"/>
      <c r="R70" s="209"/>
      <c r="S70" s="95" t="s">
        <v>41</v>
      </c>
      <c r="T70" s="236" t="s">
        <v>599</v>
      </c>
      <c r="U70" s="241"/>
      <c r="V70" s="241"/>
      <c r="W70" s="241"/>
      <c r="X70" s="241"/>
      <c r="Y70" s="241"/>
      <c r="Z70" s="209" t="s">
        <v>600</v>
      </c>
      <c r="AA70" s="241"/>
      <c r="AB70" s="89"/>
      <c r="AC70" s="249"/>
      <c r="AD70" s="89"/>
      <c r="AE70" s="101" t="str">
        <f>VLOOKUP(A70,BE!A:K,9,FALSE)</f>
        <v>N/A</v>
      </c>
      <c r="AF70" s="101" t="str">
        <f>VLOOKUP(A70,DE!A:K,9,FALSE)</f>
        <v>N/A</v>
      </c>
      <c r="AG70" s="101" t="str">
        <f>VLOOKUP(A70,DK!A:K,9,FALSE)</f>
        <v>N/A</v>
      </c>
      <c r="AH70" s="101" t="str">
        <f>VLOOKUP(A70,ES!A:K,9,FALSE)</f>
        <v>N/A</v>
      </c>
      <c r="AI70" s="101" t="str">
        <f>VLOOKUP(A70,FI!A:L,10,FALSE)</f>
        <v>N/A</v>
      </c>
      <c r="AJ70" s="101" t="str">
        <f>VLOOKUP(A70,FR!A:K,9,FALSE)</f>
        <v>Optional</v>
      </c>
      <c r="AK70" s="101" t="str">
        <f>VLOOKUP(A70,IE!A:K,9,FALSE)</f>
        <v>N/A</v>
      </c>
      <c r="AL70" s="101" t="str">
        <f>VLOOKUP(A70,NL!A:L,10,FALSE)</f>
        <v>N/A</v>
      </c>
      <c r="AM70" s="101" t="str">
        <f>VLOOKUP(A70,'USA FDA'!A:K,9,FALSE)</f>
        <v>Optional</v>
      </c>
      <c r="AN70" s="101" t="str">
        <f>VLOOKUP(A70,'UK NHS'!A:K,9,FALSE)</f>
        <v>N/A</v>
      </c>
    </row>
    <row r="71" spans="1:40" s="352" customFormat="1" ht="153" x14ac:dyDescent="0.25">
      <c r="A71" s="97">
        <v>143</v>
      </c>
      <c r="B71" s="236" t="s">
        <v>601</v>
      </c>
      <c r="C71" s="97" t="e">
        <v>#N/A</v>
      </c>
      <c r="D71" s="97" t="e">
        <v>#N/A</v>
      </c>
      <c r="E71" s="236" t="s">
        <v>602</v>
      </c>
      <c r="F71" s="236" t="s">
        <v>603</v>
      </c>
      <c r="G71" s="236" t="s">
        <v>568</v>
      </c>
      <c r="H71" s="236" t="s">
        <v>214</v>
      </c>
      <c r="I71" s="250">
        <v>1</v>
      </c>
      <c r="J71" s="250">
        <v>24</v>
      </c>
      <c r="K71" s="236" t="s">
        <v>568</v>
      </c>
      <c r="L71" s="209" t="s">
        <v>604</v>
      </c>
      <c r="M71" s="236" t="s">
        <v>568</v>
      </c>
      <c r="N71" s="209" t="s">
        <v>568</v>
      </c>
      <c r="O71" s="250" t="s">
        <v>568</v>
      </c>
      <c r="P71" s="250" t="s">
        <v>139</v>
      </c>
      <c r="Q71" s="236" t="s">
        <v>568</v>
      </c>
      <c r="R71" s="209" t="s">
        <v>568</v>
      </c>
      <c r="S71" s="95" t="s">
        <v>41</v>
      </c>
      <c r="T71" s="236" t="s">
        <v>605</v>
      </c>
      <c r="U71" s="236" t="s">
        <v>568</v>
      </c>
      <c r="V71" s="236" t="s">
        <v>568</v>
      </c>
      <c r="W71" s="236" t="s">
        <v>568</v>
      </c>
      <c r="X71" s="236" t="s">
        <v>568</v>
      </c>
      <c r="Y71" s="236" t="s">
        <v>568</v>
      </c>
      <c r="Z71" s="209" t="s">
        <v>606</v>
      </c>
      <c r="AA71" s="236" t="s">
        <v>568</v>
      </c>
      <c r="AB71" s="89"/>
      <c r="AC71" s="89"/>
      <c r="AD71" s="89"/>
      <c r="AE71" s="101" t="str">
        <f>VLOOKUP(A71,BE!A:K,9,FALSE)</f>
        <v>N/A</v>
      </c>
      <c r="AF71" s="101" t="str">
        <f>VLOOKUP(A71,DE!A:K,9,FALSE)</f>
        <v>N/A</v>
      </c>
      <c r="AG71" s="101" t="str">
        <f>VLOOKUP(A71,DK!A:K,9,FALSE)</f>
        <v>N/A</v>
      </c>
      <c r="AH71" s="101" t="str">
        <f>VLOOKUP(A71,ES!A:K,9,FALSE)</f>
        <v>N/A</v>
      </c>
      <c r="AI71" s="101" t="str">
        <f>VLOOKUP(A71,FI!A:L,10,FALSE)</f>
        <v>N/A</v>
      </c>
      <c r="AJ71" s="101" t="str">
        <f>VLOOKUP(A71,FR!A:K,9,FALSE)</f>
        <v>Optional</v>
      </c>
      <c r="AK71" s="101" t="str">
        <f>VLOOKUP(A71,IE!A:K,9,FALSE)</f>
        <v>N/A</v>
      </c>
      <c r="AL71" s="101" t="str">
        <f>VLOOKUP(A71,NL!A:L,10,FALSE)</f>
        <v>N/A</v>
      </c>
      <c r="AM71" s="101" t="str">
        <f>VLOOKUP(A71,'USA FDA'!A:K,9,FALSE)</f>
        <v>Yes, if Package DI Number and Commercial Distribution End Date are entered, must also enter Package Discontinue Date</v>
      </c>
      <c r="AN71" s="101" t="str">
        <f>VLOOKUP(A71,'UK NHS'!A:K,9,FALSE)</f>
        <v>N/A</v>
      </c>
    </row>
    <row r="72" spans="1:40" s="352" customFormat="1" ht="127.5" x14ac:dyDescent="0.25">
      <c r="A72" s="97" t="s">
        <v>607</v>
      </c>
      <c r="B72" s="236" t="s">
        <v>608</v>
      </c>
      <c r="C72" s="97" t="e">
        <v>#N/A</v>
      </c>
      <c r="D72" s="97" t="e">
        <v>#N/A</v>
      </c>
      <c r="E72" s="236" t="s">
        <v>609</v>
      </c>
      <c r="F72" s="93" t="s">
        <v>376</v>
      </c>
      <c r="G72" s="236" t="s">
        <v>568</v>
      </c>
      <c r="H72" s="236" t="s">
        <v>590</v>
      </c>
      <c r="I72" s="94" t="s">
        <v>137</v>
      </c>
      <c r="J72" s="94" t="s">
        <v>148</v>
      </c>
      <c r="K72" s="236" t="s">
        <v>568</v>
      </c>
      <c r="L72" s="209" t="s">
        <v>610</v>
      </c>
      <c r="M72" s="236" t="s">
        <v>568</v>
      </c>
      <c r="N72" s="201" t="s">
        <v>378</v>
      </c>
      <c r="O72" s="250" t="s">
        <v>568</v>
      </c>
      <c r="P72" s="250" t="s">
        <v>139</v>
      </c>
      <c r="Q72" s="236" t="s">
        <v>568</v>
      </c>
      <c r="R72" s="209" t="s">
        <v>568</v>
      </c>
      <c r="S72" s="95" t="s">
        <v>41</v>
      </c>
      <c r="T72" s="236" t="s">
        <v>611</v>
      </c>
      <c r="U72" s="236" t="s">
        <v>568</v>
      </c>
      <c r="V72" s="236" t="s">
        <v>568</v>
      </c>
      <c r="W72" s="236" t="s">
        <v>568</v>
      </c>
      <c r="X72" s="236" t="s">
        <v>568</v>
      </c>
      <c r="Y72" s="236" t="s">
        <v>568</v>
      </c>
      <c r="Z72" s="209" t="s">
        <v>612</v>
      </c>
      <c r="AA72" s="236" t="s">
        <v>613</v>
      </c>
      <c r="AB72" s="249"/>
      <c r="AC72" s="89"/>
      <c r="AD72" s="89" t="s">
        <v>613</v>
      </c>
      <c r="AE72" s="101" t="str">
        <f>VLOOKUP(A72,BE!A:K,9,FALSE)</f>
        <v>Optional</v>
      </c>
      <c r="AF72" s="101" t="str">
        <f>VLOOKUP(A72,DE!A:K,9,FALSE)</f>
        <v>Optional</v>
      </c>
      <c r="AG72" s="101" t="str">
        <f>VLOOKUP(A72,DK!A:K,9,FALSE)</f>
        <v>N/A</v>
      </c>
      <c r="AH72" s="101" t="str">
        <f>VLOOKUP(A72,ES!A:K,9,FALSE)</f>
        <v>N/A</v>
      </c>
      <c r="AI72" s="101" t="str">
        <f>VLOOKUP(A72,FI!A:L,10,FALSE)</f>
        <v>N/A</v>
      </c>
      <c r="AJ72" s="101" t="str">
        <f>VLOOKUP(A72,FR!A:K,9,FALSE)</f>
        <v>Optional</v>
      </c>
      <c r="AK72" s="101" t="str">
        <f>VLOOKUP(A72,IE!A:K,9,FALSE)</f>
        <v>N/A</v>
      </c>
      <c r="AL72" s="101" t="str">
        <f>VLOOKUP(A72,NL!A:L,10,FALSE)</f>
        <v>Mandatory</v>
      </c>
      <c r="AM72" s="101" t="str">
        <f>VLOOKUP(A72,'USA FDA'!A:K,9,FALSE)</f>
        <v>Optional</v>
      </c>
      <c r="AN72" s="101" t="str">
        <f>VLOOKUP(A72,'UK NHS'!A:K,9,FALSE)</f>
        <v>N/A</v>
      </c>
    </row>
    <row r="73" spans="1:40" s="352" customFormat="1" ht="127.5" x14ac:dyDescent="0.25">
      <c r="A73" s="97" t="s">
        <v>614</v>
      </c>
      <c r="B73" s="236" t="s">
        <v>615</v>
      </c>
      <c r="C73" s="97" t="e">
        <v>#N/A</v>
      </c>
      <c r="D73" s="97" t="e">
        <v>#N/A</v>
      </c>
      <c r="E73" s="236" t="s">
        <v>616</v>
      </c>
      <c r="F73" s="93" t="s">
        <v>617</v>
      </c>
      <c r="G73" s="236" t="s">
        <v>568</v>
      </c>
      <c r="H73" s="236" t="s">
        <v>147</v>
      </c>
      <c r="I73" s="94" t="s">
        <v>137</v>
      </c>
      <c r="J73" s="94" t="s">
        <v>148</v>
      </c>
      <c r="K73" s="236" t="s">
        <v>568</v>
      </c>
      <c r="L73" s="209" t="s">
        <v>618</v>
      </c>
      <c r="M73" s="236" t="s">
        <v>568</v>
      </c>
      <c r="N73" s="209">
        <v>383</v>
      </c>
      <c r="O73" s="250" t="s">
        <v>568</v>
      </c>
      <c r="P73" s="250" t="s">
        <v>139</v>
      </c>
      <c r="Q73" s="236" t="s">
        <v>568</v>
      </c>
      <c r="R73" s="209" t="s">
        <v>568</v>
      </c>
      <c r="S73" s="95" t="s">
        <v>41</v>
      </c>
      <c r="T73" s="236" t="s">
        <v>619</v>
      </c>
      <c r="U73" s="236" t="s">
        <v>568</v>
      </c>
      <c r="V73" s="236" t="s">
        <v>568</v>
      </c>
      <c r="W73" s="236" t="s">
        <v>568</v>
      </c>
      <c r="X73" s="236" t="s">
        <v>568</v>
      </c>
      <c r="Y73" s="236" t="s">
        <v>568</v>
      </c>
      <c r="Z73" s="209" t="s">
        <v>620</v>
      </c>
      <c r="AA73" s="355" t="s">
        <v>621</v>
      </c>
      <c r="AB73" s="249"/>
      <c r="AC73" s="249"/>
      <c r="AD73" s="89" t="s">
        <v>622</v>
      </c>
      <c r="AE73" s="101" t="str">
        <f>VLOOKUP(A73,BE!A:K,9,FALSE)</f>
        <v>N/A</v>
      </c>
      <c r="AF73" s="101" t="str">
        <f>VLOOKUP(A73,DE!A:K,9,FALSE)</f>
        <v>N/A</v>
      </c>
      <c r="AG73" s="101" t="str">
        <f>VLOOKUP(A73,DK!A:K,9,FALSE)</f>
        <v>N/A</v>
      </c>
      <c r="AH73" s="101" t="str">
        <f>VLOOKUP(A73,ES!A:K,9,FALSE)</f>
        <v>N/A</v>
      </c>
      <c r="AI73" s="101" t="str">
        <f>VLOOKUP(A73,FI!A:L,10,FALSE)</f>
        <v>N/A</v>
      </c>
      <c r="AJ73" s="101" t="str">
        <f>VLOOKUP(A73,FR!A:K,9,FALSE)</f>
        <v>Optional</v>
      </c>
      <c r="AK73" s="101" t="str">
        <f>VLOOKUP(A73,IE!A:K,9,FALSE)</f>
        <v>N/A</v>
      </c>
      <c r="AL73" s="101" t="str">
        <f>VLOOKUP(A73,NL!A:L,10,FALSE)</f>
        <v>N/A</v>
      </c>
      <c r="AM73" s="101" t="str">
        <f>VLOOKUP(A73,'USA FDA'!A:K,9,FALSE)</f>
        <v>Optional</v>
      </c>
      <c r="AN73" s="101" t="str">
        <f>VLOOKUP(A73,'UK NHS'!A:K,9,FALSE)</f>
        <v>N/A</v>
      </c>
    </row>
    <row r="74" spans="1:40" s="352" customFormat="1" ht="144.75" customHeight="1" x14ac:dyDescent="0.25">
      <c r="A74" s="97" t="s">
        <v>623</v>
      </c>
      <c r="B74" s="236" t="s">
        <v>624</v>
      </c>
      <c r="C74" s="97" t="e">
        <v>#N/A</v>
      </c>
      <c r="D74" s="97" t="e">
        <v>#N/A</v>
      </c>
      <c r="E74" s="236" t="s">
        <v>625</v>
      </c>
      <c r="F74" s="93" t="s">
        <v>626</v>
      </c>
      <c r="G74" s="236" t="s">
        <v>568</v>
      </c>
      <c r="H74" s="236" t="s">
        <v>147</v>
      </c>
      <c r="I74" s="94" t="s">
        <v>137</v>
      </c>
      <c r="J74" s="94" t="s">
        <v>148</v>
      </c>
      <c r="K74" s="236" t="s">
        <v>568</v>
      </c>
      <c r="L74" s="209" t="s">
        <v>627</v>
      </c>
      <c r="M74" s="236" t="s">
        <v>568</v>
      </c>
      <c r="N74" s="209">
        <v>208</v>
      </c>
      <c r="O74" s="94" t="s">
        <v>128</v>
      </c>
      <c r="P74" s="250" t="s">
        <v>139</v>
      </c>
      <c r="Q74" s="236" t="s">
        <v>568</v>
      </c>
      <c r="R74" s="209" t="s">
        <v>568</v>
      </c>
      <c r="S74" s="95" t="s">
        <v>41</v>
      </c>
      <c r="T74" s="236" t="s">
        <v>628</v>
      </c>
      <c r="U74" s="236" t="s">
        <v>568</v>
      </c>
      <c r="V74" s="236" t="s">
        <v>568</v>
      </c>
      <c r="W74" s="236" t="s">
        <v>568</v>
      </c>
      <c r="X74" s="236" t="s">
        <v>568</v>
      </c>
      <c r="Y74" s="236" t="s">
        <v>568</v>
      </c>
      <c r="Z74" s="209" t="s">
        <v>629</v>
      </c>
      <c r="AA74" s="236" t="s">
        <v>568</v>
      </c>
      <c r="AB74" s="89"/>
      <c r="AC74" s="249"/>
      <c r="AD74" s="89"/>
      <c r="AE74" s="101" t="str">
        <f>VLOOKUP(A74,BE!A:K,9,FALSE)</f>
        <v>N/A</v>
      </c>
      <c r="AF74" s="101" t="str">
        <f>VLOOKUP(A74,DE!A:K,9,FALSE)</f>
        <v>N/A</v>
      </c>
      <c r="AG74" s="101" t="str">
        <f>VLOOKUP(A74,DK!A:K,9,FALSE)</f>
        <v>N/A</v>
      </c>
      <c r="AH74" s="101" t="str">
        <f>VLOOKUP(A74,ES!A:K,9,FALSE)</f>
        <v>N/A</v>
      </c>
      <c r="AI74" s="101" t="str">
        <f>VLOOKUP(A74,FI!A:L,10,FALSE)</f>
        <v>N/A</v>
      </c>
      <c r="AJ74" s="101" t="str">
        <f>VLOOKUP(A74,FR!A:K,9,FALSE)</f>
        <v>Optional</v>
      </c>
      <c r="AK74" s="101" t="str">
        <f>VLOOKUP(A74,IE!A:K,9,FALSE)</f>
        <v>N/A</v>
      </c>
      <c r="AL74" s="101" t="str">
        <f>VLOOKUP(A74,NL!A:L,10,FALSE)</f>
        <v>N/A</v>
      </c>
      <c r="AM74" s="101" t="str">
        <f>VLOOKUP(A74,'USA FDA'!A:K,9,FALSE)</f>
        <v>Optional</v>
      </c>
      <c r="AN74" s="101" t="str">
        <f>VLOOKUP(A74,'UK NHS'!A:K,9,FALSE)</f>
        <v>N/A</v>
      </c>
    </row>
    <row r="75" spans="1:40" s="352" customFormat="1" ht="293.25" x14ac:dyDescent="0.25">
      <c r="A75" s="97" t="s">
        <v>630</v>
      </c>
      <c r="B75" s="236" t="s">
        <v>631</v>
      </c>
      <c r="C75" s="97" t="e">
        <v>#N/A</v>
      </c>
      <c r="D75" s="97" t="e">
        <v>#N/A</v>
      </c>
      <c r="E75" s="236" t="s">
        <v>632</v>
      </c>
      <c r="F75" s="93" t="s">
        <v>633</v>
      </c>
      <c r="G75" s="236" t="s">
        <v>568</v>
      </c>
      <c r="H75" s="236" t="s">
        <v>147</v>
      </c>
      <c r="I75" s="94" t="s">
        <v>137</v>
      </c>
      <c r="J75" s="94" t="s">
        <v>148</v>
      </c>
      <c r="K75" s="236" t="s">
        <v>568</v>
      </c>
      <c r="L75" s="209" t="s">
        <v>634</v>
      </c>
      <c r="M75" s="236" t="s">
        <v>568</v>
      </c>
      <c r="N75" s="209">
        <v>54</v>
      </c>
      <c r="O75" s="94" t="s">
        <v>128</v>
      </c>
      <c r="P75" s="250" t="s">
        <v>139</v>
      </c>
      <c r="Q75" s="236" t="s">
        <v>568</v>
      </c>
      <c r="R75" s="209" t="s">
        <v>568</v>
      </c>
      <c r="S75" s="95" t="s">
        <v>41</v>
      </c>
      <c r="T75" s="236" t="s">
        <v>635</v>
      </c>
      <c r="U75" s="236" t="s">
        <v>568</v>
      </c>
      <c r="V75" s="236" t="s">
        <v>568</v>
      </c>
      <c r="W75" s="236" t="s">
        <v>568</v>
      </c>
      <c r="X75" s="236" t="s">
        <v>568</v>
      </c>
      <c r="Y75" s="236" t="s">
        <v>568</v>
      </c>
      <c r="Z75" s="209" t="s">
        <v>636</v>
      </c>
      <c r="AA75" s="285" t="s">
        <v>637</v>
      </c>
      <c r="AB75" s="89"/>
      <c r="AC75" s="89"/>
      <c r="AD75" s="89"/>
      <c r="AE75" s="101" t="str">
        <f>VLOOKUP(A75,BE!A:K,9,FALSE)</f>
        <v>N/A</v>
      </c>
      <c r="AF75" s="101" t="str">
        <f>VLOOKUP(A75,DE!A:K,9,FALSE)</f>
        <v>N/A</v>
      </c>
      <c r="AG75" s="101" t="str">
        <f>VLOOKUP(A75,DK!A:K,9,FALSE)</f>
        <v>N/A</v>
      </c>
      <c r="AH75" s="101" t="str">
        <f>VLOOKUP(A75,ES!A:K,9,FALSE)</f>
        <v>N/A</v>
      </c>
      <c r="AI75" s="101" t="str">
        <f>VLOOKUP(A75,FI!A:L,10,FALSE)</f>
        <v>N/A</v>
      </c>
      <c r="AJ75" s="101" t="str">
        <f>VLOOKUP(A75,FR!A:K,9,FALSE)</f>
        <v>Optional</v>
      </c>
      <c r="AK75" s="101" t="str">
        <f>VLOOKUP(A75,IE!A:K,9,FALSE)</f>
        <v>N/A</v>
      </c>
      <c r="AL75" s="101" t="str">
        <f>VLOOKUP(A75,NL!A:L,10,FALSE)</f>
        <v>N/A</v>
      </c>
      <c r="AM75" s="101" t="str">
        <f>VLOOKUP(A75,'USA FDA'!A:K,9,FALSE)</f>
        <v>Optional</v>
      </c>
      <c r="AN75" s="101" t="str">
        <f>VLOOKUP(A75,'UK NHS'!A:K,9,FALSE)</f>
        <v>N/A</v>
      </c>
    </row>
    <row r="76" spans="1:40" s="352" customFormat="1" ht="150.75" customHeight="1" x14ac:dyDescent="0.25">
      <c r="A76" s="97">
        <v>6077</v>
      </c>
      <c r="B76" s="236" t="s">
        <v>638</v>
      </c>
      <c r="C76" s="97" t="e">
        <v>#N/A</v>
      </c>
      <c r="D76" s="97" t="e">
        <v>#N/A</v>
      </c>
      <c r="E76" s="236" t="s">
        <v>639</v>
      </c>
      <c r="F76" s="93" t="s">
        <v>640</v>
      </c>
      <c r="G76" s="236" t="s">
        <v>568</v>
      </c>
      <c r="H76" s="236" t="s">
        <v>147</v>
      </c>
      <c r="I76" s="250">
        <v>1</v>
      </c>
      <c r="J76" s="250">
        <v>80</v>
      </c>
      <c r="K76" s="236" t="s">
        <v>568</v>
      </c>
      <c r="L76" s="209" t="s">
        <v>641</v>
      </c>
      <c r="M76" s="236" t="s">
        <v>568</v>
      </c>
      <c r="N76" s="209">
        <v>382</v>
      </c>
      <c r="O76" s="250" t="s">
        <v>568</v>
      </c>
      <c r="P76" s="250" t="s">
        <v>139</v>
      </c>
      <c r="Q76" s="236" t="s">
        <v>568</v>
      </c>
      <c r="R76" s="209" t="s">
        <v>568</v>
      </c>
      <c r="S76" s="95" t="s">
        <v>41</v>
      </c>
      <c r="T76" s="236" t="s">
        <v>642</v>
      </c>
      <c r="U76" s="236" t="s">
        <v>568</v>
      </c>
      <c r="V76" s="236" t="s">
        <v>568</v>
      </c>
      <c r="W76" s="236" t="s">
        <v>568</v>
      </c>
      <c r="X76" s="236" t="s">
        <v>568</v>
      </c>
      <c r="Y76" s="236" t="s">
        <v>568</v>
      </c>
      <c r="Z76" s="209" t="s">
        <v>643</v>
      </c>
      <c r="AA76" s="285" t="s">
        <v>644</v>
      </c>
      <c r="AB76" s="249"/>
      <c r="AC76" s="89"/>
      <c r="AD76" s="356" t="s">
        <v>645</v>
      </c>
      <c r="AE76" s="101" t="str">
        <f>VLOOKUP(A76,BE!A:K,9,FALSE)</f>
        <v>N/A</v>
      </c>
      <c r="AF76" s="101" t="str">
        <f>VLOOKUP(A76,DE!A:K,9,FALSE)</f>
        <v>N/A</v>
      </c>
      <c r="AG76" s="101" t="str">
        <f>VLOOKUP(A76,DK!A:K,9,FALSE)</f>
        <v>N/A</v>
      </c>
      <c r="AH76" s="101" t="str">
        <f>VLOOKUP(A76,ES!A:K,9,FALSE)</f>
        <v>N/A</v>
      </c>
      <c r="AI76" s="101" t="str">
        <f>VLOOKUP(A76,FI!A:L,10,FALSE)</f>
        <v>N/A</v>
      </c>
      <c r="AJ76" s="101" t="str">
        <f>VLOOKUP(A76,FR!A:K,9,FALSE)</f>
        <v>Optional</v>
      </c>
      <c r="AK76" s="101" t="str">
        <f>VLOOKUP(A76,IE!A:K,9,FALSE)</f>
        <v>N/A</v>
      </c>
      <c r="AL76" s="101" t="str">
        <f>VLOOKUP(A76,NL!A:L,10,FALSE)</f>
        <v>N/A</v>
      </c>
      <c r="AM76" s="101" t="str">
        <f>VLOOKUP(A76,'USA FDA'!A:K,9,FALSE)</f>
        <v>YES, if device is available in more than one size</v>
      </c>
      <c r="AN76" s="101" t="str">
        <f>VLOOKUP(A76,'UK NHS'!A:K,9,FALSE)</f>
        <v>N/A</v>
      </c>
    </row>
    <row r="77" spans="1:40" s="352" customFormat="1" ht="144" customHeight="1" x14ac:dyDescent="0.25">
      <c r="A77" s="97">
        <v>6078</v>
      </c>
      <c r="B77" s="236" t="s">
        <v>646</v>
      </c>
      <c r="C77" s="97" t="e">
        <v>#N/A</v>
      </c>
      <c r="D77" s="97" t="e">
        <v>#N/A</v>
      </c>
      <c r="E77" s="236" t="s">
        <v>647</v>
      </c>
      <c r="F77" s="236" t="s">
        <v>648</v>
      </c>
      <c r="G77" s="236" t="s">
        <v>568</v>
      </c>
      <c r="H77" s="236" t="s">
        <v>125</v>
      </c>
      <c r="I77" s="250">
        <v>1</v>
      </c>
      <c r="J77" s="250">
        <v>70</v>
      </c>
      <c r="K77" s="236" t="s">
        <v>568</v>
      </c>
      <c r="L77" s="209" t="s">
        <v>649</v>
      </c>
      <c r="M77" s="236" t="s">
        <v>568</v>
      </c>
      <c r="N77" s="209" t="s">
        <v>568</v>
      </c>
      <c r="O77" s="94" t="s">
        <v>128</v>
      </c>
      <c r="P77" s="250" t="s">
        <v>139</v>
      </c>
      <c r="Q77" s="236" t="s">
        <v>568</v>
      </c>
      <c r="R77" s="209" t="s">
        <v>568</v>
      </c>
      <c r="S77" s="95" t="s">
        <v>41</v>
      </c>
      <c r="T77" s="236" t="s">
        <v>650</v>
      </c>
      <c r="U77" s="236" t="s">
        <v>568</v>
      </c>
      <c r="V77" s="236" t="s">
        <v>568</v>
      </c>
      <c r="W77" s="236" t="s">
        <v>568</v>
      </c>
      <c r="X77" s="236" t="s">
        <v>568</v>
      </c>
      <c r="Y77" s="236" t="s">
        <v>568</v>
      </c>
      <c r="Z77" s="209" t="s">
        <v>651</v>
      </c>
      <c r="AA77" s="236" t="s">
        <v>568</v>
      </c>
      <c r="AB77" s="249"/>
      <c r="AC77" s="249"/>
      <c r="AD77" s="249"/>
      <c r="AE77" s="101" t="str">
        <f>VLOOKUP(A77,BE!A:K,9,FALSE)</f>
        <v>N/A</v>
      </c>
      <c r="AF77" s="101" t="str">
        <f>VLOOKUP(A77,DE!A:K,9,FALSE)</f>
        <v>N/A</v>
      </c>
      <c r="AG77" s="101" t="str">
        <f>VLOOKUP(A77,DK!A:K,9,FALSE)</f>
        <v>N/A</v>
      </c>
      <c r="AH77" s="101" t="str">
        <f>VLOOKUP(A77,ES!A:K,9,FALSE)</f>
        <v>N/A</v>
      </c>
      <c r="AI77" s="101" t="str">
        <f>VLOOKUP(A77,FI!A:L,10,FALSE)</f>
        <v>N/A</v>
      </c>
      <c r="AJ77" s="101" t="str">
        <f>VLOOKUP(A77,FR!A:K,9,FALSE)</f>
        <v>Optional</v>
      </c>
      <c r="AK77" s="101" t="str">
        <f>VLOOKUP(A77,IE!A:K,9,FALSE)</f>
        <v>N/A</v>
      </c>
      <c r="AL77" s="101" t="str">
        <f>VLOOKUP(A77,NL!A:L,10,FALSE)</f>
        <v>N/A</v>
      </c>
      <c r="AM77" s="101" t="str">
        <f>VLOOKUP(A77,'USA FDA'!A:K,9,FALSE)</f>
        <v>YES, if device is available in more than one size</v>
      </c>
      <c r="AN77" s="101" t="str">
        <f>VLOOKUP(A77,'UK NHS'!A:K,9,FALSE)</f>
        <v>N/A</v>
      </c>
    </row>
    <row r="78" spans="1:40" s="352" customFormat="1" ht="147" customHeight="1" x14ac:dyDescent="0.25">
      <c r="A78" s="97">
        <v>6079</v>
      </c>
      <c r="B78" s="236" t="s">
        <v>652</v>
      </c>
      <c r="C78" s="97" t="e">
        <v>#N/A</v>
      </c>
      <c r="D78" s="97" t="e">
        <v>#N/A</v>
      </c>
      <c r="E78" s="236" t="s">
        <v>647</v>
      </c>
      <c r="F78" s="93" t="s">
        <v>330</v>
      </c>
      <c r="G78" s="236" t="s">
        <v>568</v>
      </c>
      <c r="H78" s="236" t="s">
        <v>147</v>
      </c>
      <c r="I78" s="249">
        <v>1</v>
      </c>
      <c r="J78" s="249">
        <v>80</v>
      </c>
      <c r="K78" s="236" t="s">
        <v>568</v>
      </c>
      <c r="L78" s="209" t="s">
        <v>653</v>
      </c>
      <c r="M78" s="236" t="s">
        <v>568</v>
      </c>
      <c r="N78" s="101">
        <v>111</v>
      </c>
      <c r="O78" s="315" t="s">
        <v>568</v>
      </c>
      <c r="P78" s="250" t="s">
        <v>139</v>
      </c>
      <c r="Q78" s="236" t="s">
        <v>568</v>
      </c>
      <c r="R78" s="204">
        <v>6078</v>
      </c>
      <c r="S78" s="95" t="s">
        <v>41</v>
      </c>
      <c r="T78" s="236" t="s">
        <v>654</v>
      </c>
      <c r="U78" s="236" t="s">
        <v>568</v>
      </c>
      <c r="V78" s="236" t="s">
        <v>568</v>
      </c>
      <c r="W78" s="236" t="s">
        <v>568</v>
      </c>
      <c r="X78" s="236" t="s">
        <v>568</v>
      </c>
      <c r="Y78" s="236" t="s">
        <v>568</v>
      </c>
      <c r="Z78" s="209" t="s">
        <v>655</v>
      </c>
      <c r="AA78" s="236" t="s">
        <v>568</v>
      </c>
      <c r="AB78" s="249"/>
      <c r="AC78" s="249"/>
      <c r="AD78" s="249"/>
      <c r="AE78" s="101" t="str">
        <f>VLOOKUP(A78,BE!A:K,9,FALSE)</f>
        <v>N/A</v>
      </c>
      <c r="AF78" s="101" t="str">
        <f>VLOOKUP(A78,DE!A:K,9,FALSE)</f>
        <v>N/A</v>
      </c>
      <c r="AG78" s="101" t="str">
        <f>VLOOKUP(A78,DK!A:K,9,FALSE)</f>
        <v>N/A</v>
      </c>
      <c r="AH78" s="101" t="str">
        <f>VLOOKUP(A78,ES!A:K,9,FALSE)</f>
        <v>N/A</v>
      </c>
      <c r="AI78" s="101" t="str">
        <f>VLOOKUP(A78,FI!A:L,10,FALSE)</f>
        <v>N/A</v>
      </c>
      <c r="AJ78" s="101" t="str">
        <f>VLOOKUP(A78,FR!A:K,9,FALSE)</f>
        <v>Conditionally mandatory</v>
      </c>
      <c r="AK78" s="101" t="str">
        <f>VLOOKUP(A78,IE!A:K,9,FALSE)</f>
        <v>N/A</v>
      </c>
      <c r="AL78" s="101" t="str">
        <f>VLOOKUP(A78,NL!A:L,10,FALSE)</f>
        <v>N/A</v>
      </c>
      <c r="AM78" s="101" t="str">
        <f>VLOOKUP(A78,'USA FDA'!A:K,9,FALSE)</f>
        <v>YES, if device is available in more than one size</v>
      </c>
      <c r="AN78" s="101" t="str">
        <f>VLOOKUP(A78,'UK NHS'!A:K,9,FALSE)</f>
        <v>N/A</v>
      </c>
    </row>
    <row r="79" spans="1:40" s="352" customFormat="1" ht="144" customHeight="1" x14ac:dyDescent="0.25">
      <c r="A79" s="97">
        <v>6379</v>
      </c>
      <c r="B79" s="236" t="s">
        <v>656</v>
      </c>
      <c r="C79" s="97"/>
      <c r="D79" s="97"/>
      <c r="E79" s="236" t="s">
        <v>657</v>
      </c>
      <c r="F79" s="236" t="s">
        <v>658</v>
      </c>
      <c r="G79" s="236"/>
      <c r="H79" s="236" t="s">
        <v>125</v>
      </c>
      <c r="I79" s="250">
        <v>1</v>
      </c>
      <c r="J79" s="250">
        <v>70</v>
      </c>
      <c r="K79" s="236"/>
      <c r="L79" s="209" t="s">
        <v>659</v>
      </c>
      <c r="M79" s="236"/>
      <c r="N79" s="209"/>
      <c r="O79" s="315"/>
      <c r="P79" s="250" t="s">
        <v>139</v>
      </c>
      <c r="Q79" s="236"/>
      <c r="R79" s="209"/>
      <c r="S79" s="95" t="s">
        <v>41</v>
      </c>
      <c r="T79" s="236" t="s">
        <v>660</v>
      </c>
      <c r="U79" s="236"/>
      <c r="V79" s="236"/>
      <c r="W79" s="236"/>
      <c r="X79" s="236"/>
      <c r="Y79" s="236"/>
      <c r="Z79" s="224" t="s">
        <v>661</v>
      </c>
      <c r="AA79" s="236"/>
      <c r="AB79" s="249"/>
      <c r="AC79" s="249"/>
      <c r="AD79" s="249"/>
      <c r="AE79" s="101" t="str">
        <f>VLOOKUP(A79,BE!A:K,9,FALSE)</f>
        <v>N/A</v>
      </c>
      <c r="AF79" s="101" t="str">
        <f>VLOOKUP(A79,DE!A:K,9,FALSE)</f>
        <v>N/A</v>
      </c>
      <c r="AG79" s="101" t="str">
        <f>VLOOKUP(A79,DK!A:K,9,FALSE)</f>
        <v>N/A</v>
      </c>
      <c r="AH79" s="101" t="str">
        <f>VLOOKUP(A79,ES!A:K,9,FALSE)</f>
        <v>N/A</v>
      </c>
      <c r="AI79" s="101" t="str">
        <f>VLOOKUP(A79,FI!A:L,10,FALSE)</f>
        <v>Optional</v>
      </c>
      <c r="AJ79" s="101" t="str">
        <f>VLOOKUP(A79,FR!A:K,9,FALSE)</f>
        <v>N/A</v>
      </c>
      <c r="AK79" s="101" t="str">
        <f>VLOOKUP(A79,IE!A:K,9,FALSE)</f>
        <v>N/A</v>
      </c>
      <c r="AL79" s="101" t="str">
        <f>VLOOKUP(A79,NL!A:L,10,FALSE)</f>
        <v>N/A</v>
      </c>
      <c r="AM79" s="101" t="str">
        <f>VLOOKUP(A79,'USA FDA'!A:K,9,FALSE)</f>
        <v>N/A</v>
      </c>
      <c r="AN79" s="101" t="str">
        <f>VLOOKUP(A79,'UK NHS'!A:K,9,FALSE)</f>
        <v>N/A</v>
      </c>
    </row>
    <row r="80" spans="1:40" s="352" customFormat="1" ht="143.25" customHeight="1" x14ac:dyDescent="0.25">
      <c r="A80" s="97">
        <v>6380</v>
      </c>
      <c r="B80" s="236" t="s">
        <v>662</v>
      </c>
      <c r="C80" s="97"/>
      <c r="D80" s="97"/>
      <c r="E80" s="236" t="s">
        <v>663</v>
      </c>
      <c r="F80" s="93" t="s">
        <v>330</v>
      </c>
      <c r="G80" s="236"/>
      <c r="H80" s="236" t="s">
        <v>147</v>
      </c>
      <c r="I80" s="249">
        <v>1</v>
      </c>
      <c r="J80" s="249">
        <v>80</v>
      </c>
      <c r="K80" s="236" t="s">
        <v>568</v>
      </c>
      <c r="L80" s="209" t="s">
        <v>653</v>
      </c>
      <c r="M80" s="236" t="s">
        <v>568</v>
      </c>
      <c r="N80" s="209">
        <v>111</v>
      </c>
      <c r="O80" s="315" t="s">
        <v>568</v>
      </c>
      <c r="P80" s="250" t="s">
        <v>139</v>
      </c>
      <c r="Q80" s="236"/>
      <c r="R80" s="97">
        <v>6379</v>
      </c>
      <c r="S80" s="95" t="s">
        <v>41</v>
      </c>
      <c r="T80" s="236" t="s">
        <v>664</v>
      </c>
      <c r="U80" s="236"/>
      <c r="V80" s="236"/>
      <c r="W80" s="236"/>
      <c r="X80" s="236"/>
      <c r="Y80" s="236"/>
      <c r="Z80" s="224" t="s">
        <v>665</v>
      </c>
      <c r="AA80" s="236"/>
      <c r="AB80" s="249"/>
      <c r="AC80" s="249"/>
      <c r="AD80" s="249"/>
      <c r="AE80" s="101" t="str">
        <f>VLOOKUP(A80,BE!A:K,9,FALSE)</f>
        <v>N/A</v>
      </c>
      <c r="AF80" s="101" t="str">
        <f>VLOOKUP(A80,DE!A:K,9,FALSE)</f>
        <v>N/A</v>
      </c>
      <c r="AG80" s="101" t="str">
        <f>VLOOKUP(A80,DK!A:K,9,FALSE)</f>
        <v>N/A</v>
      </c>
      <c r="AH80" s="101" t="str">
        <f>VLOOKUP(A80,ES!A:K,9,FALSE)</f>
        <v>N/A</v>
      </c>
      <c r="AI80" s="101" t="str">
        <f>VLOOKUP(A80,FI!A:L,10,FALSE)</f>
        <v>Optional</v>
      </c>
      <c r="AJ80" s="101" t="str">
        <f>VLOOKUP(A80,FR!A:K,9,FALSE)</f>
        <v>N/A</v>
      </c>
      <c r="AK80" s="101" t="str">
        <f>VLOOKUP(A80,IE!A:K,9,FALSE)</f>
        <v>N/A</v>
      </c>
      <c r="AL80" s="101" t="str">
        <f>VLOOKUP(A80,NL!A:L,10,FALSE)</f>
        <v>N/A</v>
      </c>
      <c r="AM80" s="101" t="str">
        <f>VLOOKUP(A80,'USA FDA'!A:K,9,FALSE)</f>
        <v>N/A</v>
      </c>
      <c r="AN80" s="101" t="str">
        <f>VLOOKUP(A80,'UK NHS'!A:K,9,FALSE)</f>
        <v>N/A</v>
      </c>
    </row>
    <row r="81" spans="1:41" s="352" customFormat="1" ht="127.5" x14ac:dyDescent="0.25">
      <c r="A81" s="97">
        <v>6075</v>
      </c>
      <c r="B81" s="236" t="s">
        <v>666</v>
      </c>
      <c r="C81" s="97" t="e">
        <v>#N/A</v>
      </c>
      <c r="D81" s="97" t="e">
        <v>#N/A</v>
      </c>
      <c r="E81" s="236" t="s">
        <v>667</v>
      </c>
      <c r="F81" s="236" t="s">
        <v>668</v>
      </c>
      <c r="G81" s="236" t="s">
        <v>568</v>
      </c>
      <c r="H81" s="236" t="s">
        <v>272</v>
      </c>
      <c r="I81" s="250">
        <v>1</v>
      </c>
      <c r="J81" s="250">
        <v>500</v>
      </c>
      <c r="K81" s="236" t="s">
        <v>568</v>
      </c>
      <c r="L81" s="209" t="s">
        <v>669</v>
      </c>
      <c r="M81" s="236" t="s">
        <v>568</v>
      </c>
      <c r="N81" s="209" t="s">
        <v>568</v>
      </c>
      <c r="O81" s="250" t="s">
        <v>568</v>
      </c>
      <c r="P81" s="250" t="s">
        <v>139</v>
      </c>
      <c r="Q81" s="236" t="s">
        <v>568</v>
      </c>
      <c r="R81" s="209"/>
      <c r="S81" s="95" t="s">
        <v>41</v>
      </c>
      <c r="T81" s="356" t="s">
        <v>670</v>
      </c>
      <c r="U81" s="236" t="s">
        <v>568</v>
      </c>
      <c r="V81" s="236" t="s">
        <v>568</v>
      </c>
      <c r="W81" s="236" t="s">
        <v>568</v>
      </c>
      <c r="X81" s="236" t="s">
        <v>568</v>
      </c>
      <c r="Y81" s="236" t="s">
        <v>568</v>
      </c>
      <c r="Z81" s="224" t="s">
        <v>671</v>
      </c>
      <c r="AA81" s="236" t="s">
        <v>568</v>
      </c>
      <c r="AB81" s="89"/>
      <c r="AC81" s="249"/>
      <c r="AD81" s="249"/>
      <c r="AE81" s="101" t="str">
        <f>VLOOKUP(A81,BE!A:K,9,FALSE)</f>
        <v>N/A</v>
      </c>
      <c r="AF81" s="101" t="str">
        <f>VLOOKUP(A81,DE!A:K,9,FALSE)</f>
        <v>N/A</v>
      </c>
      <c r="AG81" s="101" t="str">
        <f>VLOOKUP(A81,DK!A:K,9,FALSE)</f>
        <v>N/A</v>
      </c>
      <c r="AH81" s="101" t="str">
        <f>VLOOKUP(A81,ES!A:K,9,FALSE)</f>
        <v>N/A</v>
      </c>
      <c r="AI81" s="101" t="str">
        <f>VLOOKUP(A81,FI!A:L,10,FALSE)</f>
        <v>N/A</v>
      </c>
      <c r="AJ81" s="101" t="str">
        <f>VLOOKUP(A81,FR!A:K,9,FALSE)</f>
        <v>Optional</v>
      </c>
      <c r="AK81" s="101" t="str">
        <f>VLOOKUP(A81,IE!A:K,9,FALSE)</f>
        <v>N/A</v>
      </c>
      <c r="AL81" s="101" t="str">
        <f>VLOOKUP(A81,NL!A:L,10,FALSE)</f>
        <v>N/A</v>
      </c>
      <c r="AM81" s="101" t="str">
        <f>VLOOKUP(A81,'USA FDA'!A:K,9,FALSE)</f>
        <v>YES, if 'Size Text, specify' is selected above</v>
      </c>
      <c r="AN81" s="101" t="str">
        <f>VLOOKUP(A81,'UK NHS'!A:K,9,FALSE)</f>
        <v>N/A</v>
      </c>
    </row>
    <row r="82" spans="1:41" s="352" customFormat="1" ht="127.5" x14ac:dyDescent="0.25">
      <c r="A82" s="97">
        <v>6076</v>
      </c>
      <c r="B82" s="236" t="s">
        <v>672</v>
      </c>
      <c r="C82" s="97" t="e">
        <v>#N/A</v>
      </c>
      <c r="D82" s="97" t="e">
        <v>#N/A</v>
      </c>
      <c r="E82" s="236" t="s">
        <v>277</v>
      </c>
      <c r="F82" s="93" t="s">
        <v>278</v>
      </c>
      <c r="G82" s="93"/>
      <c r="H82" s="197" t="s">
        <v>147</v>
      </c>
      <c r="I82" s="94" t="s">
        <v>137</v>
      </c>
      <c r="J82" s="94" t="s">
        <v>148</v>
      </c>
      <c r="K82" s="94"/>
      <c r="L82" s="93" t="s">
        <v>279</v>
      </c>
      <c r="M82" s="236" t="s">
        <v>568</v>
      </c>
      <c r="N82" s="209">
        <v>139</v>
      </c>
      <c r="O82" s="250" t="s">
        <v>568</v>
      </c>
      <c r="P82" s="196" t="s">
        <v>139</v>
      </c>
      <c r="Q82" s="236" t="s">
        <v>568</v>
      </c>
      <c r="R82" s="209">
        <v>6075</v>
      </c>
      <c r="S82" s="95" t="s">
        <v>41</v>
      </c>
      <c r="T82" s="236" t="s">
        <v>673</v>
      </c>
      <c r="U82" s="236" t="s">
        <v>568</v>
      </c>
      <c r="V82" s="236" t="s">
        <v>568</v>
      </c>
      <c r="W82" s="236" t="s">
        <v>568</v>
      </c>
      <c r="X82" s="236" t="s">
        <v>568</v>
      </c>
      <c r="Y82" s="236" t="s">
        <v>568</v>
      </c>
      <c r="Z82" s="224" t="s">
        <v>674</v>
      </c>
      <c r="AA82" s="236" t="s">
        <v>568</v>
      </c>
      <c r="AB82" s="89"/>
      <c r="AC82" s="249"/>
      <c r="AD82" s="249"/>
      <c r="AE82" s="101" t="str">
        <f>VLOOKUP(A82,BE!A:K,9,FALSE)</f>
        <v>N/A</v>
      </c>
      <c r="AF82" s="101" t="str">
        <f>VLOOKUP(A82,DE!A:K,9,FALSE)</f>
        <v>N/A</v>
      </c>
      <c r="AG82" s="101" t="str">
        <f>VLOOKUP(A82,DK!A:K,9,FALSE)</f>
        <v>N/A</v>
      </c>
      <c r="AH82" s="101" t="str">
        <f>VLOOKUP(A82,ES!A:K,9,FALSE)</f>
        <v>N/A</v>
      </c>
      <c r="AI82" s="101" t="str">
        <f>VLOOKUP(A82,FI!A:L,10,FALSE)</f>
        <v>N/A</v>
      </c>
      <c r="AJ82" s="101" t="str">
        <f>VLOOKUP(A82,FR!A:K,9,FALSE)</f>
        <v>Conditionally mandatory</v>
      </c>
      <c r="AK82" s="101" t="str">
        <f>VLOOKUP(A82,IE!A:K,9,FALSE)</f>
        <v>N/A</v>
      </c>
      <c r="AL82" s="101" t="str">
        <f>VLOOKUP(A82,NL!A:L,10,FALSE)</f>
        <v>N/A</v>
      </c>
      <c r="AM82" s="101" t="str">
        <f>VLOOKUP(A82,'USA FDA'!A:K,9,FALSE)</f>
        <v>N/A</v>
      </c>
      <c r="AN82" s="101" t="str">
        <f>VLOOKUP(A82,'UK NHS'!A:K,9,FALSE)</f>
        <v>N/A</v>
      </c>
    </row>
    <row r="83" spans="1:41" s="352" customFormat="1" ht="144" customHeight="1" x14ac:dyDescent="0.25">
      <c r="A83" s="97">
        <v>6378</v>
      </c>
      <c r="B83" s="236" t="s">
        <v>675</v>
      </c>
      <c r="C83" s="97"/>
      <c r="D83" s="97"/>
      <c r="E83" s="236" t="s">
        <v>676</v>
      </c>
      <c r="F83" s="93" t="s">
        <v>677</v>
      </c>
      <c r="G83" s="236"/>
      <c r="H83" s="236" t="s">
        <v>147</v>
      </c>
      <c r="I83" s="94" t="s">
        <v>137</v>
      </c>
      <c r="J83" s="94" t="s">
        <v>148</v>
      </c>
      <c r="K83" s="236"/>
      <c r="L83" s="209" t="s">
        <v>678</v>
      </c>
      <c r="M83" s="236"/>
      <c r="N83" s="209">
        <v>433</v>
      </c>
      <c r="O83" s="250"/>
      <c r="P83" s="196" t="s">
        <v>139</v>
      </c>
      <c r="Q83" s="236"/>
      <c r="R83" s="209"/>
      <c r="S83" s="95" t="s">
        <v>41</v>
      </c>
      <c r="T83" s="236" t="s">
        <v>679</v>
      </c>
      <c r="U83" s="236"/>
      <c r="V83" s="236"/>
      <c r="W83" s="236"/>
      <c r="X83" s="236"/>
      <c r="Y83" s="236"/>
      <c r="Z83" s="224" t="s">
        <v>680</v>
      </c>
      <c r="AA83" s="236"/>
      <c r="AB83" s="89"/>
      <c r="AC83" s="249"/>
      <c r="AD83" s="249"/>
      <c r="AE83" s="101" t="str">
        <f>VLOOKUP(A83,BE!A:K,9,FALSE)</f>
        <v>N/A</v>
      </c>
      <c r="AF83" s="101" t="str">
        <f>VLOOKUP(A83,DE!A:K,9,FALSE)</f>
        <v>N/A</v>
      </c>
      <c r="AG83" s="101" t="str">
        <f>VLOOKUP(A83,DK!A:K,9,FALSE)</f>
        <v>N/A</v>
      </c>
      <c r="AH83" s="101" t="str">
        <f>VLOOKUP(A83,ES!A:K,9,FALSE)</f>
        <v>N/A</v>
      </c>
      <c r="AI83" s="101" t="str">
        <f>VLOOKUP(A83,FI!A:L,10,FALSE)</f>
        <v>Optional</v>
      </c>
      <c r="AJ83" s="101" t="str">
        <f>VLOOKUP(A83,FR!A:K,9,FALSE)</f>
        <v>N/A</v>
      </c>
      <c r="AK83" s="101" t="str">
        <f>VLOOKUP(A83,IE!A:K,9,FALSE)</f>
        <v>N/A</v>
      </c>
      <c r="AL83" s="101" t="str">
        <f>VLOOKUP(A83,NL!A:L,10,FALSE)</f>
        <v>N/A</v>
      </c>
      <c r="AM83" s="101" t="str">
        <f>VLOOKUP(A83,'USA FDA'!A:K,9,FALSE)</f>
        <v>N/A</v>
      </c>
      <c r="AN83" s="101" t="str">
        <f>VLOOKUP(A83,'UK NHS'!A:K,9,FALSE)</f>
        <v>N/A</v>
      </c>
    </row>
    <row r="84" spans="1:41" s="352" customFormat="1" ht="141" customHeight="1" x14ac:dyDescent="0.25">
      <c r="A84" s="97">
        <v>6143</v>
      </c>
      <c r="B84" s="236" t="s">
        <v>681</v>
      </c>
      <c r="C84" s="97"/>
      <c r="D84" s="97"/>
      <c r="E84" s="236" t="s">
        <v>682</v>
      </c>
      <c r="F84" s="93" t="s">
        <v>683</v>
      </c>
      <c r="G84" s="236"/>
      <c r="H84" s="236" t="s">
        <v>147</v>
      </c>
      <c r="I84" s="94" t="s">
        <v>137</v>
      </c>
      <c r="J84" s="94" t="s">
        <v>148</v>
      </c>
      <c r="K84" s="236"/>
      <c r="L84" s="209" t="s">
        <v>684</v>
      </c>
      <c r="M84" s="236"/>
      <c r="N84" s="209">
        <v>402</v>
      </c>
      <c r="O84" s="250"/>
      <c r="P84" s="196" t="s">
        <v>139</v>
      </c>
      <c r="Q84" s="236"/>
      <c r="R84" s="209"/>
      <c r="S84" s="95" t="s">
        <v>41</v>
      </c>
      <c r="T84" s="236" t="s">
        <v>685</v>
      </c>
      <c r="U84" s="236"/>
      <c r="V84" s="236"/>
      <c r="W84" s="236"/>
      <c r="X84" s="236"/>
      <c r="Y84" s="236"/>
      <c r="Z84" s="224" t="s">
        <v>686</v>
      </c>
      <c r="AA84" s="236"/>
      <c r="AB84" s="89"/>
      <c r="AC84" s="249"/>
      <c r="AD84" s="249"/>
      <c r="AE84" s="101" t="str">
        <f>VLOOKUP(A84,BE!A:K,9,FALSE)</f>
        <v>N/A</v>
      </c>
      <c r="AF84" s="101" t="str">
        <f>VLOOKUP(A84,DE!A:K,9,FALSE)</f>
        <v>N/A</v>
      </c>
      <c r="AG84" s="101" t="str">
        <f>VLOOKUP(A84,DK!A:K,9,FALSE)</f>
        <v>N/A</v>
      </c>
      <c r="AH84" s="101" t="str">
        <f>VLOOKUP(A84,ES!A:K,9,FALSE)</f>
        <v>N/A</v>
      </c>
      <c r="AI84" s="101" t="str">
        <f>VLOOKUP(A84,FI!A:L,10,FALSE)</f>
        <v>Optional</v>
      </c>
      <c r="AJ84" s="101" t="str">
        <f>VLOOKUP(A84,FR!A:K,9,FALSE)</f>
        <v>N/A</v>
      </c>
      <c r="AK84" s="101" t="str">
        <f>VLOOKUP(A84,IE!A:K,9,FALSE)</f>
        <v>N/A</v>
      </c>
      <c r="AL84" s="101" t="str">
        <f>VLOOKUP(A84,NL!A:L,10,FALSE)</f>
        <v>N/A</v>
      </c>
      <c r="AM84" s="101" t="str">
        <f>VLOOKUP(A84,'USA FDA'!A:K,9,FALSE)</f>
        <v>N/A</v>
      </c>
      <c r="AN84" s="101" t="str">
        <f>VLOOKUP(A84,'UK NHS'!A:K,9,FALSE)</f>
        <v>N/A</v>
      </c>
    </row>
    <row r="85" spans="1:41" s="352" customFormat="1" ht="132" customHeight="1" x14ac:dyDescent="0.25">
      <c r="A85" s="97">
        <v>6144</v>
      </c>
      <c r="B85" s="236" t="s">
        <v>687</v>
      </c>
      <c r="C85" s="97"/>
      <c r="D85" s="97"/>
      <c r="E85" s="236" t="s">
        <v>688</v>
      </c>
      <c r="F85" s="236" t="s">
        <v>689</v>
      </c>
      <c r="G85" s="236"/>
      <c r="H85" s="236" t="s">
        <v>136</v>
      </c>
      <c r="I85" s="250"/>
      <c r="J85" s="250"/>
      <c r="K85" s="236"/>
      <c r="L85" s="376" t="s">
        <v>690</v>
      </c>
      <c r="M85" s="236"/>
      <c r="N85" s="209"/>
      <c r="O85" s="250" t="s">
        <v>128</v>
      </c>
      <c r="P85" s="196" t="s">
        <v>139</v>
      </c>
      <c r="Q85" s="236"/>
      <c r="R85" s="209"/>
      <c r="S85" s="95" t="s">
        <v>41</v>
      </c>
      <c r="T85" s="236" t="s">
        <v>691</v>
      </c>
      <c r="U85" s="236"/>
      <c r="V85" s="236"/>
      <c r="W85" s="236"/>
      <c r="X85" s="236"/>
      <c r="Y85" s="236"/>
      <c r="Z85" s="224" t="s">
        <v>692</v>
      </c>
      <c r="AA85" s="236"/>
      <c r="AB85" s="89"/>
      <c r="AC85" s="249"/>
      <c r="AD85" s="249"/>
      <c r="AE85" s="101" t="str">
        <f>VLOOKUP(A85,BE!A:K,9,FALSE)</f>
        <v>N/A</v>
      </c>
      <c r="AF85" s="101" t="str">
        <f>VLOOKUP(A85,DE!A:K,9,FALSE)</f>
        <v>N/A</v>
      </c>
      <c r="AG85" s="101" t="str">
        <f>VLOOKUP(A85,DK!A:K,9,FALSE)</f>
        <v>N/A</v>
      </c>
      <c r="AH85" s="101" t="str">
        <f>VLOOKUP(A85,ES!A:K,9,FALSE)</f>
        <v>N/A</v>
      </c>
      <c r="AI85" s="101" t="str">
        <f>VLOOKUP(A85,FI!A:L,10,FALSE)</f>
        <v>Conditionally Mandatory</v>
      </c>
      <c r="AJ85" s="101" t="str">
        <f>VLOOKUP(A85,FR!A:K,9,FALSE)</f>
        <v>N/A</v>
      </c>
      <c r="AK85" s="101" t="str">
        <f>VLOOKUP(A85,IE!A:K,9,FALSE)</f>
        <v>N/A</v>
      </c>
      <c r="AL85" s="101" t="str">
        <f>VLOOKUP(A85,NL!A:L,10,FALSE)</f>
        <v>N/A</v>
      </c>
      <c r="AM85" s="101" t="str">
        <f>VLOOKUP(A85,'USA FDA'!A:K,9,FALSE)</f>
        <v>N/A</v>
      </c>
      <c r="AN85" s="101" t="str">
        <f>VLOOKUP(A85,'UK NHS'!A:K,9,FALSE)</f>
        <v>N/A</v>
      </c>
    </row>
    <row r="86" spans="1:41" s="352" customFormat="1" ht="142.5" customHeight="1" x14ac:dyDescent="0.25">
      <c r="A86" s="97">
        <v>6381</v>
      </c>
      <c r="B86" s="236" t="s">
        <v>693</v>
      </c>
      <c r="C86" s="97"/>
      <c r="D86" s="97"/>
      <c r="E86" s="236" t="s">
        <v>694</v>
      </c>
      <c r="F86" s="236" t="s">
        <v>695</v>
      </c>
      <c r="G86" s="236"/>
      <c r="H86" s="236" t="s">
        <v>272</v>
      </c>
      <c r="I86" s="250">
        <v>1</v>
      </c>
      <c r="J86" s="250">
        <v>2000</v>
      </c>
      <c r="K86" s="236"/>
      <c r="L86" s="209" t="s">
        <v>690</v>
      </c>
      <c r="M86" s="236"/>
      <c r="N86" s="209"/>
      <c r="O86" s="250" t="s">
        <v>128</v>
      </c>
      <c r="P86" s="196" t="s">
        <v>139</v>
      </c>
      <c r="Q86" s="236"/>
      <c r="R86" s="209"/>
      <c r="S86" s="95" t="s">
        <v>41</v>
      </c>
      <c r="T86" s="236" t="s">
        <v>696</v>
      </c>
      <c r="U86" s="236"/>
      <c r="V86" s="236"/>
      <c r="W86" s="236"/>
      <c r="X86" s="236"/>
      <c r="Y86" s="236"/>
      <c r="Z86" s="224" t="s">
        <v>697</v>
      </c>
      <c r="AA86" s="236"/>
      <c r="AB86" s="89"/>
      <c r="AC86" s="249"/>
      <c r="AD86" s="249"/>
      <c r="AE86" s="101" t="str">
        <f>VLOOKUP(A86,BE!A:K,9,FALSE)</f>
        <v>N/A</v>
      </c>
      <c r="AF86" s="101" t="str">
        <f>VLOOKUP(A86,DE!A:K,9,FALSE)</f>
        <v>N/A</v>
      </c>
      <c r="AG86" s="101" t="str">
        <f>VLOOKUP(A86,DK!A:K,9,FALSE)</f>
        <v>N/A</v>
      </c>
      <c r="AH86" s="101" t="str">
        <f>VLOOKUP(A86,ES!A:K,9,FALSE)</f>
        <v>N/A</v>
      </c>
      <c r="AI86" s="101" t="str">
        <f>VLOOKUP(A86,FI!A:L,10,FALSE)</f>
        <v>Optional</v>
      </c>
      <c r="AJ86" s="101" t="str">
        <f>VLOOKUP(A86,FR!A:K,9,FALSE)</f>
        <v>N/A</v>
      </c>
      <c r="AK86" s="101" t="str">
        <f>VLOOKUP(A86,IE!A:K,9,FALSE)</f>
        <v>N/A</v>
      </c>
      <c r="AL86" s="101" t="str">
        <f>VLOOKUP(A86,NL!A:L,10,FALSE)</f>
        <v>N/A</v>
      </c>
      <c r="AM86" s="101" t="str">
        <f>VLOOKUP(A86,'USA FDA'!A:K,9,FALSE)</f>
        <v>N/A</v>
      </c>
      <c r="AN86" s="101" t="str">
        <f>VLOOKUP(A86,'UK NHS'!A:K,9,FALSE)</f>
        <v>N/A</v>
      </c>
    </row>
    <row r="87" spans="1:41" s="352" customFormat="1" ht="159" customHeight="1" x14ac:dyDescent="0.25">
      <c r="A87" s="97">
        <v>6382</v>
      </c>
      <c r="B87" s="236" t="s">
        <v>698</v>
      </c>
      <c r="C87" s="97"/>
      <c r="D87" s="97"/>
      <c r="E87" s="236" t="s">
        <v>277</v>
      </c>
      <c r="F87" s="93" t="s">
        <v>278</v>
      </c>
      <c r="G87" s="93"/>
      <c r="H87" s="197" t="s">
        <v>147</v>
      </c>
      <c r="I87" s="94" t="s">
        <v>137</v>
      </c>
      <c r="J87" s="94" t="s">
        <v>148</v>
      </c>
      <c r="K87" s="94"/>
      <c r="L87" s="93" t="s">
        <v>279</v>
      </c>
      <c r="M87" s="94" t="s">
        <v>127</v>
      </c>
      <c r="N87" s="201" t="s">
        <v>280</v>
      </c>
      <c r="O87" s="94"/>
      <c r="P87" s="94" t="s">
        <v>139</v>
      </c>
      <c r="Q87" s="236"/>
      <c r="R87" s="97">
        <v>6381</v>
      </c>
      <c r="S87" s="95" t="s">
        <v>41</v>
      </c>
      <c r="T87" s="236" t="s">
        <v>699</v>
      </c>
      <c r="U87" s="236"/>
      <c r="V87" s="236"/>
      <c r="W87" s="236"/>
      <c r="X87" s="236"/>
      <c r="Y87" s="236"/>
      <c r="Z87" s="224" t="s">
        <v>700</v>
      </c>
      <c r="AA87" s="236"/>
      <c r="AB87" s="89"/>
      <c r="AC87" s="249"/>
      <c r="AD87" s="249"/>
      <c r="AE87" s="101" t="str">
        <f>VLOOKUP(A87,BE!A:K,9,FALSE)</f>
        <v>N/A</v>
      </c>
      <c r="AF87" s="101" t="str">
        <f>VLOOKUP(A87,DE!A:K,9,FALSE)</f>
        <v>N/A</v>
      </c>
      <c r="AG87" s="101" t="str">
        <f>VLOOKUP(A87,DK!A:K,9,FALSE)</f>
        <v>N/A</v>
      </c>
      <c r="AH87" s="101" t="str">
        <f>VLOOKUP(A87,ES!A:K,9,FALSE)</f>
        <v>N/A</v>
      </c>
      <c r="AI87" s="101" t="str">
        <f>VLOOKUP(A87,FI!A:L,10,FALSE)</f>
        <v>Optional</v>
      </c>
      <c r="AJ87" s="101" t="str">
        <f>VLOOKUP(A87,FR!A:K,9,FALSE)</f>
        <v>N/A</v>
      </c>
      <c r="AK87" s="101" t="str">
        <f>VLOOKUP(A87,IE!A:K,9,FALSE)</f>
        <v>N/A</v>
      </c>
      <c r="AL87" s="101" t="str">
        <f>VLOOKUP(A87,NL!A:L,10,FALSE)</f>
        <v>N/A</v>
      </c>
      <c r="AM87" s="101" t="str">
        <f>VLOOKUP(A87,'USA FDA'!A:K,9,FALSE)</f>
        <v>N/A</v>
      </c>
      <c r="AN87" s="101" t="str">
        <f>VLOOKUP(A87,'UK NHS'!A:K,9,FALSE)</f>
        <v>N/A</v>
      </c>
    </row>
    <row r="88" spans="1:41" s="352" customFormat="1" ht="156" customHeight="1" x14ac:dyDescent="0.25">
      <c r="A88" s="97">
        <v>6377</v>
      </c>
      <c r="B88" s="236" t="s">
        <v>701</v>
      </c>
      <c r="C88" s="97"/>
      <c r="D88" s="97"/>
      <c r="E88" s="236" t="s">
        <v>702</v>
      </c>
      <c r="F88" s="93" t="s">
        <v>703</v>
      </c>
      <c r="G88" s="236"/>
      <c r="H88" s="236" t="s">
        <v>147</v>
      </c>
      <c r="I88" s="94" t="s">
        <v>137</v>
      </c>
      <c r="J88" s="94" t="s">
        <v>148</v>
      </c>
      <c r="K88" s="236"/>
      <c r="L88" s="209" t="s">
        <v>704</v>
      </c>
      <c r="M88" s="236"/>
      <c r="N88" s="209">
        <v>422</v>
      </c>
      <c r="O88" s="250"/>
      <c r="P88" s="196" t="s">
        <v>139</v>
      </c>
      <c r="Q88" s="236"/>
      <c r="R88" s="209"/>
      <c r="S88" s="95" t="s">
        <v>41</v>
      </c>
      <c r="T88" s="236" t="s">
        <v>705</v>
      </c>
      <c r="U88" s="236"/>
      <c r="V88" s="236"/>
      <c r="W88" s="236"/>
      <c r="X88" s="236"/>
      <c r="Y88" s="236"/>
      <c r="Z88" s="224" t="s">
        <v>706</v>
      </c>
      <c r="AA88" s="236"/>
      <c r="AB88" s="89"/>
      <c r="AC88" s="249"/>
      <c r="AD88" s="249"/>
      <c r="AE88" s="101" t="str">
        <f>VLOOKUP(A88,BE!A:K,9,FALSE)</f>
        <v>N/A</v>
      </c>
      <c r="AF88" s="101" t="str">
        <f>VLOOKUP(A88,DE!A:K,9,FALSE)</f>
        <v>N/A</v>
      </c>
      <c r="AG88" s="101" t="str">
        <f>VLOOKUP(A88,DK!A:K,9,FALSE)</f>
        <v>N/A</v>
      </c>
      <c r="AH88" s="101" t="str">
        <f>VLOOKUP(A88,ES!A:K,9,FALSE)</f>
        <v>N/A</v>
      </c>
      <c r="AI88" s="101" t="str">
        <f>VLOOKUP(A88,FI!A:L,10,FALSE)</f>
        <v>Optional</v>
      </c>
      <c r="AJ88" s="101" t="str">
        <f>VLOOKUP(A88,FR!A:K,9,FALSE)</f>
        <v>N/A</v>
      </c>
      <c r="AK88" s="101" t="str">
        <f>VLOOKUP(A88,IE!A:K,9,FALSE)</f>
        <v>N/A</v>
      </c>
      <c r="AL88" s="101" t="str">
        <f>VLOOKUP(A88,NL!A:L,10,FALSE)</f>
        <v>N/A</v>
      </c>
      <c r="AM88" s="101" t="str">
        <f>VLOOKUP(A88,'USA FDA'!A:K,9,FALSE)</f>
        <v>N/A</v>
      </c>
      <c r="AN88" s="101" t="str">
        <f>VLOOKUP(A88,'UK NHS'!A:K,9,FALSE)</f>
        <v>N/A</v>
      </c>
    </row>
    <row r="89" spans="1:41" s="352" customFormat="1" ht="159" customHeight="1" x14ac:dyDescent="0.25">
      <c r="A89" s="97">
        <v>6375</v>
      </c>
      <c r="B89" s="236" t="s">
        <v>707</v>
      </c>
      <c r="C89" s="97"/>
      <c r="D89" s="97"/>
      <c r="E89" s="236" t="s">
        <v>708</v>
      </c>
      <c r="F89" s="236" t="s">
        <v>709</v>
      </c>
      <c r="G89" s="236"/>
      <c r="H89" s="236" t="s">
        <v>272</v>
      </c>
      <c r="I89" s="250">
        <v>1</v>
      </c>
      <c r="J89" s="250">
        <v>2000</v>
      </c>
      <c r="K89" s="236"/>
      <c r="L89" s="209" t="s">
        <v>710</v>
      </c>
      <c r="M89" s="236"/>
      <c r="N89" s="209"/>
      <c r="O89" s="250" t="s">
        <v>128</v>
      </c>
      <c r="P89" s="196" t="s">
        <v>139</v>
      </c>
      <c r="Q89" s="236"/>
      <c r="R89" s="209"/>
      <c r="S89" s="95" t="s">
        <v>41</v>
      </c>
      <c r="T89" s="236" t="s">
        <v>711</v>
      </c>
      <c r="U89" s="236"/>
      <c r="V89" s="236"/>
      <c r="W89" s="236"/>
      <c r="X89" s="236"/>
      <c r="Y89" s="236"/>
      <c r="Z89" s="224" t="s">
        <v>712</v>
      </c>
      <c r="AA89" s="236"/>
      <c r="AB89" s="89"/>
      <c r="AC89" s="249"/>
      <c r="AD89" s="249"/>
      <c r="AE89" s="101" t="str">
        <f>VLOOKUP(A89,BE!A:K,9,FALSE)</f>
        <v>N/A</v>
      </c>
      <c r="AF89" s="101" t="str">
        <f>VLOOKUP(A89,DE!A:K,9,FALSE)</f>
        <v>N/A</v>
      </c>
      <c r="AG89" s="101" t="str">
        <f>VLOOKUP(A89,DK!A:K,9,FALSE)</f>
        <v>N/A</v>
      </c>
      <c r="AH89" s="101" t="str">
        <f>VLOOKUP(A89,ES!A:K,9,FALSE)</f>
        <v>N/A</v>
      </c>
      <c r="AI89" s="101" t="str">
        <f>VLOOKUP(A89,FI!A:L,10,FALSE)</f>
        <v>Optional</v>
      </c>
      <c r="AJ89" s="101" t="str">
        <f>VLOOKUP(A89,FR!A:K,9,FALSE)</f>
        <v>N/A</v>
      </c>
      <c r="AK89" s="101" t="str">
        <f>VLOOKUP(A89,IE!A:K,9,FALSE)</f>
        <v>N/A</v>
      </c>
      <c r="AL89" s="101" t="str">
        <f>VLOOKUP(A89,NL!A:L,10,FALSE)</f>
        <v>N/A</v>
      </c>
      <c r="AM89" s="101" t="str">
        <f>VLOOKUP(A89,'USA FDA'!A:K,9,FALSE)</f>
        <v>N/A</v>
      </c>
      <c r="AN89" s="101" t="str">
        <f>VLOOKUP(A89,'UK NHS'!A:K,9,FALSE)</f>
        <v>N/A</v>
      </c>
    </row>
    <row r="90" spans="1:41" s="352" customFormat="1" ht="158.25" customHeight="1" x14ac:dyDescent="0.25">
      <c r="A90" s="97">
        <v>6376</v>
      </c>
      <c r="B90" s="236" t="s">
        <v>713</v>
      </c>
      <c r="C90" s="97"/>
      <c r="D90" s="97"/>
      <c r="E90" s="236" t="s">
        <v>277</v>
      </c>
      <c r="F90" s="93" t="s">
        <v>278</v>
      </c>
      <c r="G90" s="93"/>
      <c r="H90" s="197" t="s">
        <v>147</v>
      </c>
      <c r="I90" s="94" t="s">
        <v>137</v>
      </c>
      <c r="J90" s="94" t="s">
        <v>148</v>
      </c>
      <c r="K90" s="94"/>
      <c r="L90" s="93" t="s">
        <v>279</v>
      </c>
      <c r="M90" s="94" t="s">
        <v>127</v>
      </c>
      <c r="N90" s="201" t="s">
        <v>280</v>
      </c>
      <c r="O90" s="94"/>
      <c r="P90" s="94" t="s">
        <v>139</v>
      </c>
      <c r="Q90" s="236"/>
      <c r="R90" s="97">
        <v>6375</v>
      </c>
      <c r="S90" s="95" t="s">
        <v>41</v>
      </c>
      <c r="T90" s="236" t="s">
        <v>714</v>
      </c>
      <c r="U90" s="236"/>
      <c r="V90" s="236"/>
      <c r="W90" s="236"/>
      <c r="X90" s="236"/>
      <c r="Y90" s="236"/>
      <c r="Z90" s="224" t="s">
        <v>715</v>
      </c>
      <c r="AA90" s="236"/>
      <c r="AB90" s="89"/>
      <c r="AC90" s="249"/>
      <c r="AD90" s="249"/>
      <c r="AE90" s="101" t="str">
        <f>VLOOKUP(A90,BE!A:K,9,FALSE)</f>
        <v>N/A</v>
      </c>
      <c r="AF90" s="101" t="str">
        <f>VLOOKUP(A90,DE!A:K,9,FALSE)</f>
        <v>N/A</v>
      </c>
      <c r="AG90" s="101" t="str">
        <f>VLOOKUP(A90,DK!A:K,9,FALSE)</f>
        <v>N/A</v>
      </c>
      <c r="AH90" s="101" t="str">
        <f>VLOOKUP(A90,ES!A:K,9,FALSE)</f>
        <v>N/A</v>
      </c>
      <c r="AI90" s="101" t="str">
        <f>VLOOKUP(A90,FI!A:L,10,FALSE)</f>
        <v>Optional</v>
      </c>
      <c r="AJ90" s="101" t="str">
        <f>VLOOKUP(A90,FR!A:K,9,FALSE)</f>
        <v>N/A</v>
      </c>
      <c r="AK90" s="101" t="str">
        <f>VLOOKUP(A90,IE!A:K,9,FALSE)</f>
        <v>N/A</v>
      </c>
      <c r="AL90" s="101" t="str">
        <f>VLOOKUP(A90,NL!A:L,10,FALSE)</f>
        <v>N/A</v>
      </c>
      <c r="AM90" s="101" t="str">
        <f>VLOOKUP(A90,'USA FDA'!A:K,9,FALSE)</f>
        <v>N/A</v>
      </c>
      <c r="AN90" s="101" t="str">
        <f>VLOOKUP(A90,'UK NHS'!A:K,9,FALSE)</f>
        <v>N/A</v>
      </c>
    </row>
    <row r="91" spans="1:41" s="352" customFormat="1" ht="147.75" customHeight="1" x14ac:dyDescent="0.25">
      <c r="A91" s="97">
        <v>3830</v>
      </c>
      <c r="B91" s="209" t="s">
        <v>716</v>
      </c>
      <c r="C91" s="97" t="s">
        <v>717</v>
      </c>
      <c r="D91" s="97" t="s">
        <v>718</v>
      </c>
      <c r="E91" s="209" t="s">
        <v>719</v>
      </c>
      <c r="F91" s="93" t="s">
        <v>720</v>
      </c>
      <c r="G91" s="209" t="s">
        <v>568</v>
      </c>
      <c r="H91" s="236" t="s">
        <v>147</v>
      </c>
      <c r="I91" s="94" t="s">
        <v>137</v>
      </c>
      <c r="J91" s="94" t="s">
        <v>148</v>
      </c>
      <c r="K91" s="209" t="s">
        <v>568</v>
      </c>
      <c r="L91" s="209" t="s">
        <v>721</v>
      </c>
      <c r="M91" s="209" t="s">
        <v>568</v>
      </c>
      <c r="N91" s="209">
        <v>314</v>
      </c>
      <c r="O91" s="94" t="s">
        <v>128</v>
      </c>
      <c r="P91" s="250" t="s">
        <v>139</v>
      </c>
      <c r="Q91" s="209" t="s">
        <v>568</v>
      </c>
      <c r="R91" s="209" t="s">
        <v>568</v>
      </c>
      <c r="S91" s="95" t="s">
        <v>41</v>
      </c>
      <c r="T91" s="209" t="s">
        <v>722</v>
      </c>
      <c r="U91" s="209" t="s">
        <v>568</v>
      </c>
      <c r="V91" s="209" t="s">
        <v>568</v>
      </c>
      <c r="W91" s="209" t="s">
        <v>568</v>
      </c>
      <c r="X91" s="209" t="s">
        <v>568</v>
      </c>
      <c r="Y91" s="209" t="s">
        <v>568</v>
      </c>
      <c r="Z91" s="209" t="s">
        <v>723</v>
      </c>
      <c r="AA91" s="209" t="s">
        <v>568</v>
      </c>
      <c r="AB91" s="89"/>
      <c r="AC91" s="89"/>
      <c r="AD91" s="101"/>
      <c r="AE91" s="101" t="str">
        <f>VLOOKUP(A91,BE!A:K,9,FALSE)</f>
        <v>N/A</v>
      </c>
      <c r="AF91" s="101" t="str">
        <f>VLOOKUP(A91,DE!A:K,9,FALSE)</f>
        <v>N/A</v>
      </c>
      <c r="AG91" s="101" t="str">
        <f>VLOOKUP(A91,DK!A:K,9,FALSE)</f>
        <v>N/A</v>
      </c>
      <c r="AH91" s="101" t="str">
        <f>VLOOKUP(A91,ES!A:K,9,FALSE)</f>
        <v>N/A</v>
      </c>
      <c r="AI91" s="101" t="str">
        <f>VLOOKUP(A91,FI!A:L,10,FALSE)</f>
        <v>N/A</v>
      </c>
      <c r="AJ91" s="101" t="str">
        <f>VLOOKUP(A91,FR!A:K,9,FALSE)</f>
        <v>N/A</v>
      </c>
      <c r="AK91" s="101" t="str">
        <f>VLOOKUP(A91,IE!A:K,9,FALSE)</f>
        <v>N/A</v>
      </c>
      <c r="AL91" s="101" t="str">
        <f>VLOOKUP(A91,NL!A:L,10,FALSE)</f>
        <v>N/A</v>
      </c>
      <c r="AM91" s="101" t="str">
        <f>VLOOKUP(A91,'USA FDA'!A:K,9,FALSE)</f>
        <v>Optional</v>
      </c>
      <c r="AN91" s="101" t="str">
        <f>VLOOKUP(A91,'UK NHS'!A:K,9,FALSE)</f>
        <v>N/A</v>
      </c>
    </row>
    <row r="92" spans="1:41" s="352" customFormat="1" ht="144.75" customHeight="1" x14ac:dyDescent="0.25">
      <c r="A92" s="97">
        <v>3820</v>
      </c>
      <c r="B92" s="209" t="s">
        <v>724</v>
      </c>
      <c r="C92" s="97" t="s">
        <v>724</v>
      </c>
      <c r="D92" s="97" t="s">
        <v>725</v>
      </c>
      <c r="E92" s="209" t="s">
        <v>726</v>
      </c>
      <c r="F92" s="209" t="s">
        <v>727</v>
      </c>
      <c r="G92" s="209" t="s">
        <v>568</v>
      </c>
      <c r="H92" s="236" t="s">
        <v>125</v>
      </c>
      <c r="I92" s="250">
        <v>1</v>
      </c>
      <c r="J92" s="250">
        <v>70</v>
      </c>
      <c r="K92" s="209" t="s">
        <v>568</v>
      </c>
      <c r="L92" s="209" t="s">
        <v>728</v>
      </c>
      <c r="M92" s="209" t="s">
        <v>568</v>
      </c>
      <c r="N92" s="209" t="s">
        <v>568</v>
      </c>
      <c r="O92" s="250" t="s">
        <v>568</v>
      </c>
      <c r="P92" s="250" t="s">
        <v>139</v>
      </c>
      <c r="Q92" s="209" t="s">
        <v>568</v>
      </c>
      <c r="R92" s="209">
        <v>3830</v>
      </c>
      <c r="S92" s="95" t="s">
        <v>41</v>
      </c>
      <c r="T92" s="209" t="s">
        <v>729</v>
      </c>
      <c r="U92" s="209" t="s">
        <v>568</v>
      </c>
      <c r="V92" s="209" t="s">
        <v>568</v>
      </c>
      <c r="W92" s="209" t="s">
        <v>568</v>
      </c>
      <c r="X92" s="209" t="s">
        <v>568</v>
      </c>
      <c r="Y92" s="209" t="s">
        <v>568</v>
      </c>
      <c r="Z92" s="209" t="s">
        <v>730</v>
      </c>
      <c r="AA92" s="209" t="s">
        <v>568</v>
      </c>
      <c r="AB92" s="249"/>
      <c r="AC92" s="89"/>
      <c r="AD92" s="101"/>
      <c r="AE92" s="101" t="str">
        <f>VLOOKUP(A92,BE!A:K,9,FALSE)</f>
        <v>N/A</v>
      </c>
      <c r="AF92" s="101" t="str">
        <f>VLOOKUP(A92,DE!A:K,9,FALSE)</f>
        <v>N/A</v>
      </c>
      <c r="AG92" s="101" t="str">
        <f>VLOOKUP(A92,DK!A:K,9,FALSE)</f>
        <v>N/A</v>
      </c>
      <c r="AH92" s="101" t="str">
        <f>VLOOKUP(A92,ES!A:K,9,FALSE)</f>
        <v>N/A</v>
      </c>
      <c r="AI92" s="101" t="str">
        <f>VLOOKUP(A92,FI!A:L,10,FALSE)</f>
        <v>N/A</v>
      </c>
      <c r="AJ92" s="101" t="str">
        <f>VLOOKUP(A92,FR!A:K,9,FALSE)</f>
        <v>N/A</v>
      </c>
      <c r="AK92" s="101" t="str">
        <f>VLOOKUP(A92,IE!A:K,9,FALSE)</f>
        <v>N/A</v>
      </c>
      <c r="AL92" s="101" t="str">
        <f>VLOOKUP(A92,NL!A:L,10,FALSE)</f>
        <v>N/A</v>
      </c>
      <c r="AM92" s="101" t="str">
        <f>VLOOKUP(A92,'USA FDA'!A:K,9,FALSE)</f>
        <v>YES, one value (Low or High) is required if Storage and Handling Type is added to the device record</v>
      </c>
      <c r="AN92" s="101" t="str">
        <f>VLOOKUP(A92,'UK NHS'!A:K,9,FALSE)</f>
        <v>N/A</v>
      </c>
    </row>
    <row r="93" spans="1:41" s="352" customFormat="1" ht="156.75" customHeight="1" x14ac:dyDescent="0.25">
      <c r="A93" s="97">
        <v>3821</v>
      </c>
      <c r="B93" s="209" t="s">
        <v>731</v>
      </c>
      <c r="C93" s="97" t="e">
        <v>#N/A</v>
      </c>
      <c r="D93" s="97" t="e">
        <v>#N/A</v>
      </c>
      <c r="E93" s="209" t="s">
        <v>663</v>
      </c>
      <c r="F93" s="209" t="s">
        <v>732</v>
      </c>
      <c r="G93" s="209" t="s">
        <v>568</v>
      </c>
      <c r="H93" s="236" t="s">
        <v>590</v>
      </c>
      <c r="I93" s="94" t="s">
        <v>137</v>
      </c>
      <c r="J93" s="94" t="s">
        <v>148</v>
      </c>
      <c r="K93" s="209" t="s">
        <v>568</v>
      </c>
      <c r="L93" s="209" t="s">
        <v>733</v>
      </c>
      <c r="M93" s="209" t="s">
        <v>568</v>
      </c>
      <c r="N93" s="209">
        <v>313</v>
      </c>
      <c r="O93" s="250" t="s">
        <v>568</v>
      </c>
      <c r="P93" s="250" t="s">
        <v>139</v>
      </c>
      <c r="Q93" s="209" t="s">
        <v>568</v>
      </c>
      <c r="R93" s="209">
        <v>3820</v>
      </c>
      <c r="S93" s="95" t="s">
        <v>41</v>
      </c>
      <c r="T93" s="209" t="s">
        <v>734</v>
      </c>
      <c r="U93" s="209" t="s">
        <v>568</v>
      </c>
      <c r="V93" s="209" t="s">
        <v>568</v>
      </c>
      <c r="W93" s="209" t="s">
        <v>568</v>
      </c>
      <c r="X93" s="209" t="s">
        <v>568</v>
      </c>
      <c r="Y93" s="209" t="s">
        <v>568</v>
      </c>
      <c r="Z93" s="209" t="s">
        <v>735</v>
      </c>
      <c r="AA93" s="209" t="s">
        <v>568</v>
      </c>
      <c r="AB93" s="249"/>
      <c r="AC93" s="89"/>
      <c r="AD93" s="101"/>
      <c r="AE93" s="101" t="str">
        <f>VLOOKUP(A93,BE!A:K,9,FALSE)</f>
        <v>N/A</v>
      </c>
      <c r="AF93" s="101" t="str">
        <f>VLOOKUP(A93,DE!A:K,9,FALSE)</f>
        <v>N/A</v>
      </c>
      <c r="AG93" s="101" t="str">
        <f>VLOOKUP(A93,DK!A:K,9,FALSE)</f>
        <v>N/A</v>
      </c>
      <c r="AH93" s="101" t="str">
        <f>VLOOKUP(A93,ES!A:K,9,FALSE)</f>
        <v>N/A</v>
      </c>
      <c r="AI93" s="101" t="str">
        <f>VLOOKUP(A93,FI!A:L,10,FALSE)</f>
        <v>N/A</v>
      </c>
      <c r="AJ93" s="101" t="str">
        <f>VLOOKUP(A93,FR!A:K,9,FALSE)</f>
        <v>N/A</v>
      </c>
      <c r="AK93" s="101" t="str">
        <f>VLOOKUP(A93,IE!A:K,9,FALSE)</f>
        <v>N/A</v>
      </c>
      <c r="AL93" s="101" t="str">
        <f>VLOOKUP(A93,NL!A:L,10,FALSE)</f>
        <v>N/A</v>
      </c>
      <c r="AM93" s="101" t="str">
        <f>VLOOKUP(A93,'USA FDA'!A:K,9,FALSE)</f>
        <v>N/A</v>
      </c>
      <c r="AN93" s="101" t="str">
        <f>VLOOKUP(A93,'UK NHS'!A:K,9,FALSE)</f>
        <v>N/A</v>
      </c>
    </row>
    <row r="94" spans="1:41" s="352" customFormat="1" ht="143.25" customHeight="1" x14ac:dyDescent="0.25">
      <c r="A94" s="97">
        <v>3826</v>
      </c>
      <c r="B94" s="209" t="s">
        <v>736</v>
      </c>
      <c r="C94" s="97" t="s">
        <v>736</v>
      </c>
      <c r="D94" s="97" t="s">
        <v>737</v>
      </c>
      <c r="E94" s="209" t="s">
        <v>738</v>
      </c>
      <c r="F94" s="209" t="s">
        <v>739</v>
      </c>
      <c r="G94" s="209" t="s">
        <v>568</v>
      </c>
      <c r="H94" s="236" t="s">
        <v>125</v>
      </c>
      <c r="I94" s="250">
        <v>1</v>
      </c>
      <c r="J94" s="250">
        <v>70</v>
      </c>
      <c r="K94" s="209" t="s">
        <v>568</v>
      </c>
      <c r="L94" s="209" t="s">
        <v>740</v>
      </c>
      <c r="M94" s="209" t="s">
        <v>568</v>
      </c>
      <c r="N94" s="209" t="s">
        <v>568</v>
      </c>
      <c r="O94" s="250" t="s">
        <v>568</v>
      </c>
      <c r="P94" s="250" t="s">
        <v>139</v>
      </c>
      <c r="Q94" s="209" t="s">
        <v>568</v>
      </c>
      <c r="R94" s="209">
        <v>3830</v>
      </c>
      <c r="S94" s="95" t="s">
        <v>41</v>
      </c>
      <c r="T94" s="209" t="s">
        <v>741</v>
      </c>
      <c r="U94" s="209" t="s">
        <v>568</v>
      </c>
      <c r="V94" s="209" t="s">
        <v>568</v>
      </c>
      <c r="W94" s="209" t="s">
        <v>568</v>
      </c>
      <c r="X94" s="209" t="s">
        <v>568</v>
      </c>
      <c r="Y94" s="209" t="s">
        <v>568</v>
      </c>
      <c r="Z94" s="209" t="s">
        <v>742</v>
      </c>
      <c r="AA94" s="209" t="s">
        <v>568</v>
      </c>
      <c r="AB94" s="249"/>
      <c r="AC94" s="249"/>
      <c r="AD94" s="249"/>
      <c r="AE94" s="101" t="str">
        <f>VLOOKUP(A94,BE!A:K,9,FALSE)</f>
        <v>N/A</v>
      </c>
      <c r="AF94" s="101" t="str">
        <f>VLOOKUP(A94,DE!A:K,9,FALSE)</f>
        <v>N/A</v>
      </c>
      <c r="AG94" s="101" t="str">
        <f>VLOOKUP(A94,DK!A:K,9,FALSE)</f>
        <v>N/A</v>
      </c>
      <c r="AH94" s="101" t="str">
        <f>VLOOKUP(A94,ES!A:K,9,FALSE)</f>
        <v>N/A</v>
      </c>
      <c r="AI94" s="101" t="str">
        <f>VLOOKUP(A94,FI!A:L,10,FALSE)</f>
        <v>N/A</v>
      </c>
      <c r="AJ94" s="101" t="str">
        <f>VLOOKUP(A94,FR!A:K,9,FALSE)</f>
        <v>N/A</v>
      </c>
      <c r="AK94" s="101" t="str">
        <f>VLOOKUP(A94,IE!A:K,9,FALSE)</f>
        <v>N/A</v>
      </c>
      <c r="AL94" s="101" t="str">
        <f>VLOOKUP(A94,NL!A:L,10,FALSE)</f>
        <v>N/A</v>
      </c>
      <c r="AM94" s="101" t="str">
        <f>VLOOKUP(A94,'USA FDA'!A:K,9,FALSE)</f>
        <v>YES, one value (Low or High) is required if Storage and Handling Type is added to the device record</v>
      </c>
      <c r="AN94" s="101" t="str">
        <f>VLOOKUP(A94,'UK NHS'!A:K,9,FALSE)</f>
        <v>N/A</v>
      </c>
      <c r="AO94" s="240"/>
    </row>
    <row r="95" spans="1:41" s="352" customFormat="1" ht="157.5" customHeight="1" x14ac:dyDescent="0.25">
      <c r="A95" s="97">
        <v>3827</v>
      </c>
      <c r="B95" s="209" t="s">
        <v>743</v>
      </c>
      <c r="C95" s="97" t="e">
        <v>#N/A</v>
      </c>
      <c r="D95" s="97" t="e">
        <v>#N/A</v>
      </c>
      <c r="E95" s="209" t="s">
        <v>663</v>
      </c>
      <c r="F95" s="209" t="s">
        <v>732</v>
      </c>
      <c r="G95" s="209" t="s">
        <v>568</v>
      </c>
      <c r="H95" s="236" t="s">
        <v>590</v>
      </c>
      <c r="I95" s="94" t="s">
        <v>137</v>
      </c>
      <c r="J95" s="94" t="s">
        <v>148</v>
      </c>
      <c r="K95" s="209" t="s">
        <v>568</v>
      </c>
      <c r="L95" s="209" t="s">
        <v>733</v>
      </c>
      <c r="M95" s="209" t="s">
        <v>568</v>
      </c>
      <c r="N95" s="209">
        <v>313</v>
      </c>
      <c r="O95" s="250" t="s">
        <v>568</v>
      </c>
      <c r="P95" s="250" t="s">
        <v>139</v>
      </c>
      <c r="Q95" s="209" t="s">
        <v>568</v>
      </c>
      <c r="R95" s="209">
        <v>3826</v>
      </c>
      <c r="S95" s="95" t="s">
        <v>41</v>
      </c>
      <c r="T95" s="209" t="s">
        <v>744</v>
      </c>
      <c r="U95" s="209" t="s">
        <v>568</v>
      </c>
      <c r="V95" s="209" t="s">
        <v>568</v>
      </c>
      <c r="W95" s="209" t="s">
        <v>568</v>
      </c>
      <c r="X95" s="209" t="s">
        <v>568</v>
      </c>
      <c r="Y95" s="209" t="s">
        <v>568</v>
      </c>
      <c r="Z95" s="209" t="s">
        <v>745</v>
      </c>
      <c r="AA95" s="209" t="s">
        <v>568</v>
      </c>
      <c r="AB95" s="249"/>
      <c r="AC95" s="249"/>
      <c r="AD95" s="249"/>
      <c r="AE95" s="101" t="str">
        <f>VLOOKUP(A95,BE!A:K,9,FALSE)</f>
        <v>N/A</v>
      </c>
      <c r="AF95" s="101" t="str">
        <f>VLOOKUP(A95,DE!A:K,9,FALSE)</f>
        <v>N/A</v>
      </c>
      <c r="AG95" s="101" t="str">
        <f>VLOOKUP(A95,DK!A:K,9,FALSE)</f>
        <v>N/A</v>
      </c>
      <c r="AH95" s="101" t="str">
        <f>VLOOKUP(A95,ES!A:K,9,FALSE)</f>
        <v>N/A</v>
      </c>
      <c r="AI95" s="101" t="str">
        <f>VLOOKUP(A95,FI!A:L,10,FALSE)</f>
        <v>N/A</v>
      </c>
      <c r="AJ95" s="101" t="str">
        <f>VLOOKUP(A95,FR!A:K,9,FALSE)</f>
        <v>N/A</v>
      </c>
      <c r="AK95" s="101" t="str">
        <f>VLOOKUP(A95,IE!A:K,9,FALSE)</f>
        <v>N/A</v>
      </c>
      <c r="AL95" s="101" t="str">
        <f>VLOOKUP(A95,NL!A:L,10,FALSE)</f>
        <v>N/A</v>
      </c>
      <c r="AM95" s="101" t="str">
        <f>VLOOKUP(A95,'USA FDA'!A:K,9,FALSE)</f>
        <v>N/A</v>
      </c>
      <c r="AN95" s="101" t="str">
        <f>VLOOKUP(A95,'UK NHS'!A:K,9,FALSE)</f>
        <v>N/A</v>
      </c>
      <c r="AO95" s="240"/>
    </row>
    <row r="96" spans="1:41" s="352" customFormat="1" ht="144.75" customHeight="1" x14ac:dyDescent="0.25">
      <c r="A96" s="97">
        <v>6139</v>
      </c>
      <c r="B96" s="209" t="s">
        <v>746</v>
      </c>
      <c r="C96" s="97" t="e">
        <v>#N/A</v>
      </c>
      <c r="D96" s="97" t="e">
        <v>#N/A</v>
      </c>
      <c r="E96" s="209" t="s">
        <v>747</v>
      </c>
      <c r="F96" s="209" t="s">
        <v>748</v>
      </c>
      <c r="G96" s="209" t="s">
        <v>568</v>
      </c>
      <c r="H96" s="236" t="s">
        <v>125</v>
      </c>
      <c r="I96" s="250">
        <v>1</v>
      </c>
      <c r="J96" s="250">
        <v>70</v>
      </c>
      <c r="K96" s="209" t="s">
        <v>568</v>
      </c>
      <c r="L96" s="209" t="s">
        <v>749</v>
      </c>
      <c r="M96" s="209" t="s">
        <v>568</v>
      </c>
      <c r="N96" s="209" t="s">
        <v>568</v>
      </c>
      <c r="O96" s="250" t="s">
        <v>568</v>
      </c>
      <c r="P96" s="250" t="s">
        <v>139</v>
      </c>
      <c r="Q96" s="209" t="s">
        <v>568</v>
      </c>
      <c r="R96" s="209">
        <v>3830</v>
      </c>
      <c r="S96" s="95" t="s">
        <v>41</v>
      </c>
      <c r="T96" s="209" t="s">
        <v>750</v>
      </c>
      <c r="U96" s="209" t="s">
        <v>568</v>
      </c>
      <c r="V96" s="209" t="s">
        <v>568</v>
      </c>
      <c r="W96" s="209" t="s">
        <v>568</v>
      </c>
      <c r="X96" s="209" t="s">
        <v>568</v>
      </c>
      <c r="Y96" s="209" t="s">
        <v>568</v>
      </c>
      <c r="Z96" s="209" t="s">
        <v>751</v>
      </c>
      <c r="AA96" s="209" t="s">
        <v>568</v>
      </c>
      <c r="AB96" s="89"/>
      <c r="AC96" s="249"/>
      <c r="AD96" s="249"/>
      <c r="AE96" s="101" t="str">
        <f>VLOOKUP(A96,BE!A:K,9,FALSE)</f>
        <v>N/A</v>
      </c>
      <c r="AF96" s="101" t="str">
        <f>VLOOKUP(A96,DE!A:K,9,FALSE)</f>
        <v>N/A</v>
      </c>
      <c r="AG96" s="101" t="str">
        <f>VLOOKUP(A96,DK!A:K,9,FALSE)</f>
        <v>N/A</v>
      </c>
      <c r="AH96" s="101" t="str">
        <f>VLOOKUP(A96,ES!A:K,9,FALSE)</f>
        <v>N/A</v>
      </c>
      <c r="AI96" s="101" t="str">
        <f>VLOOKUP(A96,FI!A:L,10,FALSE)</f>
        <v>N/A</v>
      </c>
      <c r="AJ96" s="101" t="str">
        <f>VLOOKUP(A96,FR!A:K,9,FALSE)</f>
        <v>N/A</v>
      </c>
      <c r="AK96" s="101" t="str">
        <f>VLOOKUP(A96,IE!A:K,9,FALSE)</f>
        <v>N/A</v>
      </c>
      <c r="AL96" s="101" t="str">
        <f>VLOOKUP(A96,NL!A:L,10,FALSE)</f>
        <v>N/A</v>
      </c>
      <c r="AM96" s="101" t="str">
        <f>VLOOKUP(A96,'USA FDA'!A:K,9,FALSE)</f>
        <v>YES, one value (Low or High) is required if Storage and Handling Type is added to the device record</v>
      </c>
      <c r="AN96" s="101" t="str">
        <f>VLOOKUP(A96,'UK NHS'!A:K,9,FALSE)</f>
        <v>N/A</v>
      </c>
      <c r="AO96" s="357"/>
    </row>
    <row r="97" spans="1:41" s="352" customFormat="1" ht="155.25" customHeight="1" x14ac:dyDescent="0.25">
      <c r="A97" s="97">
        <v>6140</v>
      </c>
      <c r="B97" s="209" t="s">
        <v>752</v>
      </c>
      <c r="C97" s="97" t="e">
        <v>#N/A</v>
      </c>
      <c r="D97" s="97" t="e">
        <v>#N/A</v>
      </c>
      <c r="E97" s="209" t="s">
        <v>663</v>
      </c>
      <c r="F97" s="93" t="s">
        <v>330</v>
      </c>
      <c r="G97" s="209" t="s">
        <v>568</v>
      </c>
      <c r="H97" s="236" t="s">
        <v>590</v>
      </c>
      <c r="I97" s="249">
        <v>1</v>
      </c>
      <c r="J97" s="249">
        <v>80</v>
      </c>
      <c r="K97" s="209" t="s">
        <v>568</v>
      </c>
      <c r="L97" s="209" t="s">
        <v>753</v>
      </c>
      <c r="M97" s="209" t="s">
        <v>568</v>
      </c>
      <c r="N97" s="209">
        <v>111</v>
      </c>
      <c r="O97" s="250" t="s">
        <v>568</v>
      </c>
      <c r="P97" s="196" t="s">
        <v>139</v>
      </c>
      <c r="Q97" s="209" t="s">
        <v>568</v>
      </c>
      <c r="R97" s="209">
        <v>6139</v>
      </c>
      <c r="S97" s="95" t="s">
        <v>41</v>
      </c>
      <c r="T97" s="209" t="s">
        <v>754</v>
      </c>
      <c r="U97" s="209" t="s">
        <v>568</v>
      </c>
      <c r="V97" s="209" t="s">
        <v>568</v>
      </c>
      <c r="W97" s="209" t="s">
        <v>568</v>
      </c>
      <c r="X97" s="209" t="s">
        <v>568</v>
      </c>
      <c r="Y97" s="209" t="s">
        <v>568</v>
      </c>
      <c r="Z97" s="209" t="s">
        <v>755</v>
      </c>
      <c r="AA97" s="209" t="s">
        <v>568</v>
      </c>
      <c r="AB97" s="89"/>
      <c r="AC97" s="249"/>
      <c r="AD97" s="249"/>
      <c r="AE97" s="101" t="str">
        <f>VLOOKUP(A97,BE!A:K,9,FALSE)</f>
        <v>N/A</v>
      </c>
      <c r="AF97" s="101" t="str">
        <f>VLOOKUP(A97,DE!A:K,9,FALSE)</f>
        <v>N/A</v>
      </c>
      <c r="AG97" s="101" t="str">
        <f>VLOOKUP(A97,DK!A:K,9,FALSE)</f>
        <v>N/A</v>
      </c>
      <c r="AH97" s="101" t="str">
        <f>VLOOKUP(A97,ES!A:K,9,FALSE)</f>
        <v>N/A</v>
      </c>
      <c r="AI97" s="101" t="str">
        <f>VLOOKUP(A97,FI!A:L,10,FALSE)</f>
        <v>N/A</v>
      </c>
      <c r="AJ97" s="101" t="str">
        <f>VLOOKUP(A97,FR!A:K,9,FALSE)</f>
        <v>N/A</v>
      </c>
      <c r="AK97" s="101" t="str">
        <f>VLOOKUP(A97,IE!A:K,9,FALSE)</f>
        <v>N/A</v>
      </c>
      <c r="AL97" s="101" t="str">
        <f>VLOOKUP(A97,NL!A:L,10,FALSE)</f>
        <v>N/A</v>
      </c>
      <c r="AM97" s="101" t="str">
        <f>VLOOKUP(A97,'USA FDA'!A:K,9,FALSE)</f>
        <v>N/A</v>
      </c>
      <c r="AN97" s="101" t="str">
        <f>VLOOKUP(A97,'UK NHS'!A:K,9,FALSE)</f>
        <v>N/A</v>
      </c>
      <c r="AO97" s="357"/>
    </row>
    <row r="98" spans="1:41" s="352" customFormat="1" ht="144" customHeight="1" x14ac:dyDescent="0.25">
      <c r="A98" s="97">
        <v>6141</v>
      </c>
      <c r="B98" s="209" t="s">
        <v>756</v>
      </c>
      <c r="C98" s="97" t="e">
        <v>#N/A</v>
      </c>
      <c r="D98" s="97" t="e">
        <v>#N/A</v>
      </c>
      <c r="E98" s="209" t="s">
        <v>757</v>
      </c>
      <c r="F98" s="209" t="s">
        <v>748</v>
      </c>
      <c r="G98" s="209" t="s">
        <v>568</v>
      </c>
      <c r="H98" s="236" t="s">
        <v>125</v>
      </c>
      <c r="I98" s="250">
        <v>1</v>
      </c>
      <c r="J98" s="250">
        <v>70</v>
      </c>
      <c r="K98" s="209" t="s">
        <v>568</v>
      </c>
      <c r="L98" s="209" t="s">
        <v>758</v>
      </c>
      <c r="M98" s="209" t="s">
        <v>568</v>
      </c>
      <c r="N98" s="209" t="s">
        <v>568</v>
      </c>
      <c r="O98" s="250" t="s">
        <v>568</v>
      </c>
      <c r="P98" s="250" t="s">
        <v>139</v>
      </c>
      <c r="Q98" s="209" t="s">
        <v>568</v>
      </c>
      <c r="R98" s="209">
        <v>3830</v>
      </c>
      <c r="S98" s="95" t="s">
        <v>41</v>
      </c>
      <c r="T98" s="209" t="s">
        <v>759</v>
      </c>
      <c r="U98" s="209" t="s">
        <v>568</v>
      </c>
      <c r="V98" s="209" t="s">
        <v>568</v>
      </c>
      <c r="W98" s="209" t="s">
        <v>568</v>
      </c>
      <c r="X98" s="209" t="s">
        <v>568</v>
      </c>
      <c r="Y98" s="209" t="s">
        <v>568</v>
      </c>
      <c r="Z98" s="209" t="s">
        <v>760</v>
      </c>
      <c r="AA98" s="209" t="s">
        <v>568</v>
      </c>
      <c r="AB98" s="89"/>
      <c r="AC98" s="101"/>
      <c r="AD98" s="249"/>
      <c r="AE98" s="101" t="str">
        <f>VLOOKUP(A98,BE!A:K,9,FALSE)</f>
        <v>N/A</v>
      </c>
      <c r="AF98" s="101" t="str">
        <f>VLOOKUP(A98,DE!A:K,9,FALSE)</f>
        <v>N/A</v>
      </c>
      <c r="AG98" s="101" t="str">
        <f>VLOOKUP(A98,DK!A:K,9,FALSE)</f>
        <v>N/A</v>
      </c>
      <c r="AH98" s="101" t="str">
        <f>VLOOKUP(A98,ES!A:K,9,FALSE)</f>
        <v>N/A</v>
      </c>
      <c r="AI98" s="101" t="str">
        <f>VLOOKUP(A98,FI!A:L,10,FALSE)</f>
        <v>N/A</v>
      </c>
      <c r="AJ98" s="101" t="str">
        <f>VLOOKUP(A98,FR!A:K,9,FALSE)</f>
        <v>N/A</v>
      </c>
      <c r="AK98" s="101" t="str">
        <f>VLOOKUP(A98,IE!A:K,9,FALSE)</f>
        <v>N/A</v>
      </c>
      <c r="AL98" s="101" t="str">
        <f>VLOOKUP(A98,NL!A:L,10,FALSE)</f>
        <v>N/A</v>
      </c>
      <c r="AM98" s="101" t="str">
        <f>VLOOKUP(A98,'USA FDA'!A:K,9,FALSE)</f>
        <v>YES, one value (Low or High) is required if Storage and Handling Type is added to the device record</v>
      </c>
      <c r="AN98" s="101" t="str">
        <f>VLOOKUP(A98,'UK NHS'!A:K,9,FALSE)</f>
        <v>N/A</v>
      </c>
      <c r="AO98" s="272"/>
    </row>
    <row r="99" spans="1:41" s="352" customFormat="1" ht="153.75" customHeight="1" x14ac:dyDescent="0.25">
      <c r="A99" s="97">
        <v>6142</v>
      </c>
      <c r="B99" s="209" t="s">
        <v>761</v>
      </c>
      <c r="C99" s="97" t="e">
        <v>#N/A</v>
      </c>
      <c r="D99" s="97" t="e">
        <v>#N/A</v>
      </c>
      <c r="E99" s="209" t="s">
        <v>663</v>
      </c>
      <c r="F99" s="93" t="s">
        <v>330</v>
      </c>
      <c r="G99" s="209" t="s">
        <v>568</v>
      </c>
      <c r="H99" s="236" t="s">
        <v>590</v>
      </c>
      <c r="I99" s="249">
        <v>1</v>
      </c>
      <c r="J99" s="249">
        <v>80</v>
      </c>
      <c r="K99" s="209" t="s">
        <v>568</v>
      </c>
      <c r="L99" s="209" t="s">
        <v>753</v>
      </c>
      <c r="M99" s="209" t="s">
        <v>568</v>
      </c>
      <c r="N99" s="209">
        <v>111</v>
      </c>
      <c r="O99" s="250" t="s">
        <v>568</v>
      </c>
      <c r="P99" s="196" t="s">
        <v>139</v>
      </c>
      <c r="Q99" s="209" t="s">
        <v>568</v>
      </c>
      <c r="R99" s="209">
        <v>6141</v>
      </c>
      <c r="S99" s="95" t="s">
        <v>41</v>
      </c>
      <c r="T99" s="209" t="s">
        <v>759</v>
      </c>
      <c r="U99" s="209" t="s">
        <v>568</v>
      </c>
      <c r="V99" s="209" t="s">
        <v>568</v>
      </c>
      <c r="W99" s="209" t="s">
        <v>568</v>
      </c>
      <c r="X99" s="209" t="s">
        <v>568</v>
      </c>
      <c r="Y99" s="209" t="s">
        <v>568</v>
      </c>
      <c r="Z99" s="209" t="s">
        <v>762</v>
      </c>
      <c r="AA99" s="209" t="s">
        <v>568</v>
      </c>
      <c r="AB99" s="89"/>
      <c r="AC99" s="101"/>
      <c r="AD99" s="249"/>
      <c r="AE99" s="101" t="str">
        <f>VLOOKUP(A99,BE!A:K,9,FALSE)</f>
        <v>N/A</v>
      </c>
      <c r="AF99" s="101" t="str">
        <f>VLOOKUP(A99,DE!A:K,9,FALSE)</f>
        <v>N/A</v>
      </c>
      <c r="AG99" s="101" t="str">
        <f>VLOOKUP(A99,DK!A:K,9,FALSE)</f>
        <v>N/A</v>
      </c>
      <c r="AH99" s="101" t="str">
        <f>VLOOKUP(A99,ES!A:K,9,FALSE)</f>
        <v>N/A</v>
      </c>
      <c r="AI99" s="101" t="str">
        <f>VLOOKUP(A99,FI!A:L,10,FALSE)</f>
        <v>N/A</v>
      </c>
      <c r="AJ99" s="101" t="str">
        <f>VLOOKUP(A99,FR!A:K,9,FALSE)</f>
        <v>N/A</v>
      </c>
      <c r="AK99" s="101" t="str">
        <f>VLOOKUP(A99,IE!A:K,9,FALSE)</f>
        <v>N/A</v>
      </c>
      <c r="AL99" s="101" t="str">
        <f>VLOOKUP(A99,NL!A:L,10,FALSE)</f>
        <v>N/A</v>
      </c>
      <c r="AM99" s="101" t="str">
        <f>VLOOKUP(A99,'USA FDA'!A:K,9,FALSE)</f>
        <v>N/A</v>
      </c>
      <c r="AN99" s="101" t="str">
        <f>VLOOKUP(A99,'UK NHS'!A:K,9,FALSE)</f>
        <v>N/A</v>
      </c>
      <c r="AO99" s="272"/>
    </row>
    <row r="100" spans="1:41" s="352" customFormat="1" ht="142.5" customHeight="1" x14ac:dyDescent="0.25">
      <c r="A100" s="97">
        <v>3640</v>
      </c>
      <c r="B100" s="209" t="s">
        <v>763</v>
      </c>
      <c r="C100" s="97" t="e">
        <v>#N/A</v>
      </c>
      <c r="D100" s="97" t="e">
        <v>#N/A</v>
      </c>
      <c r="E100" s="209" t="s">
        <v>764</v>
      </c>
      <c r="F100" s="93" t="s">
        <v>720</v>
      </c>
      <c r="G100" s="209" t="s">
        <v>568</v>
      </c>
      <c r="H100" s="236" t="s">
        <v>147</v>
      </c>
      <c r="I100" s="94" t="s">
        <v>137</v>
      </c>
      <c r="J100" s="94" t="s">
        <v>148</v>
      </c>
      <c r="K100" s="209" t="s">
        <v>568</v>
      </c>
      <c r="L100" s="209" t="s">
        <v>721</v>
      </c>
      <c r="M100" s="209" t="s">
        <v>568</v>
      </c>
      <c r="N100" s="209">
        <v>314</v>
      </c>
      <c r="O100" s="94" t="s">
        <v>128</v>
      </c>
      <c r="P100" s="250" t="s">
        <v>139</v>
      </c>
      <c r="Q100" s="209" t="s">
        <v>568</v>
      </c>
      <c r="R100" s="209" t="s">
        <v>568</v>
      </c>
      <c r="S100" s="94" t="s">
        <v>41</v>
      </c>
      <c r="T100" s="209" t="s">
        <v>765</v>
      </c>
      <c r="U100" s="209" t="s">
        <v>568</v>
      </c>
      <c r="V100" s="209" t="s">
        <v>568</v>
      </c>
      <c r="W100" s="209" t="s">
        <v>568</v>
      </c>
      <c r="X100" s="209" t="s">
        <v>568</v>
      </c>
      <c r="Y100" s="209" t="s">
        <v>568</v>
      </c>
      <c r="Z100" s="209" t="s">
        <v>766</v>
      </c>
      <c r="AA100" s="209" t="s">
        <v>568</v>
      </c>
      <c r="AB100" s="89"/>
      <c r="AC100" s="101"/>
      <c r="AD100" s="101"/>
      <c r="AE100" s="101" t="str">
        <f>VLOOKUP(A100,BE!A:K,9,FALSE)</f>
        <v>N/A</v>
      </c>
      <c r="AF100" s="101" t="str">
        <f>VLOOKUP(A100,DE!A:K,9,FALSE)</f>
        <v>Optional</v>
      </c>
      <c r="AG100" s="101" t="str">
        <f>VLOOKUP(A100,DK!A:K,9,FALSE)</f>
        <v>N/A</v>
      </c>
      <c r="AH100" s="101" t="str">
        <f>VLOOKUP(A100,ES!A:K,9,FALSE)</f>
        <v>N/A</v>
      </c>
      <c r="AI100" s="101" t="str">
        <f>VLOOKUP(A100,FI!A:L,10,FALSE)</f>
        <v>N/A</v>
      </c>
      <c r="AJ100" s="101" t="str">
        <f>VLOOKUP(A100,FR!A:K,9,FALSE)</f>
        <v>N/A</v>
      </c>
      <c r="AK100" s="101" t="str">
        <f>VLOOKUP(A100,IE!A:K,9,FALSE)</f>
        <v>N/A</v>
      </c>
      <c r="AL100" s="101" t="str">
        <f>VLOOKUP(A100,NL!A:L,10,FALSE)</f>
        <v>N/A</v>
      </c>
      <c r="AM100" s="101" t="str">
        <f>VLOOKUP(A100,'USA FDA'!A:K,9,FALSE)</f>
        <v>Optional</v>
      </c>
      <c r="AN100" s="101" t="str">
        <f>VLOOKUP(A100,'UK NHS'!A:K,9,FALSE)</f>
        <v>N/A</v>
      </c>
      <c r="AO100" s="357"/>
    </row>
    <row r="101" spans="1:41" s="352" customFormat="1" ht="144" customHeight="1" x14ac:dyDescent="0.25">
      <c r="A101" s="97">
        <v>3643</v>
      </c>
      <c r="B101" s="209" t="s">
        <v>767</v>
      </c>
      <c r="C101" s="97" t="e">
        <v>#N/A</v>
      </c>
      <c r="D101" s="97" t="e">
        <v>#N/A</v>
      </c>
      <c r="E101" s="209" t="s">
        <v>768</v>
      </c>
      <c r="F101" s="209" t="s">
        <v>769</v>
      </c>
      <c r="G101" s="209" t="s">
        <v>568</v>
      </c>
      <c r="H101" s="236" t="s">
        <v>125</v>
      </c>
      <c r="I101" s="250">
        <v>1</v>
      </c>
      <c r="J101" s="250">
        <v>70</v>
      </c>
      <c r="K101" s="209" t="s">
        <v>128</v>
      </c>
      <c r="L101" s="293">
        <v>0.7</v>
      </c>
      <c r="M101" s="209" t="s">
        <v>568</v>
      </c>
      <c r="N101" s="209" t="s">
        <v>568</v>
      </c>
      <c r="O101" s="250" t="s">
        <v>568</v>
      </c>
      <c r="P101" s="250" t="s">
        <v>139</v>
      </c>
      <c r="Q101" s="209" t="s">
        <v>568</v>
      </c>
      <c r="R101" s="209">
        <v>3640</v>
      </c>
      <c r="S101" s="95" t="s">
        <v>41</v>
      </c>
      <c r="T101" s="209" t="s">
        <v>770</v>
      </c>
      <c r="U101" s="209" t="s">
        <v>568</v>
      </c>
      <c r="V101" s="209" t="s">
        <v>568</v>
      </c>
      <c r="W101" s="209" t="s">
        <v>568</v>
      </c>
      <c r="X101" s="209" t="s">
        <v>568</v>
      </c>
      <c r="Y101" s="209" t="s">
        <v>568</v>
      </c>
      <c r="Z101" s="209" t="s">
        <v>771</v>
      </c>
      <c r="AA101" s="209" t="s">
        <v>568</v>
      </c>
      <c r="AB101" s="89"/>
      <c r="AC101" s="101"/>
      <c r="AD101" s="101"/>
      <c r="AE101" s="101" t="str">
        <f>VLOOKUP(A101,BE!A:K,9,FALSE)</f>
        <v>N/A</v>
      </c>
      <c r="AF101" s="101" t="str">
        <f>VLOOKUP(A101,DE!A:K,9,FALSE)</f>
        <v>Optional</v>
      </c>
      <c r="AG101" s="101" t="str">
        <f>VLOOKUP(A101,DK!A:K,9,FALSE)</f>
        <v>N/A</v>
      </c>
      <c r="AH101" s="101" t="str">
        <f>VLOOKUP(A101,ES!A:K,9,FALSE)</f>
        <v>N/A</v>
      </c>
      <c r="AI101" s="101" t="str">
        <f>VLOOKUP(A101,FI!A:L,10,FALSE)</f>
        <v>N/A</v>
      </c>
      <c r="AJ101" s="101" t="str">
        <f>VLOOKUP(A101,FR!A:K,9,FALSE)</f>
        <v>N/A</v>
      </c>
      <c r="AK101" s="101" t="str">
        <f>VLOOKUP(A101,IE!A:K,9,FALSE)</f>
        <v>N/A</v>
      </c>
      <c r="AL101" s="101" t="str">
        <f>VLOOKUP(A101,NL!A:L,10,FALSE)</f>
        <v>N/A</v>
      </c>
      <c r="AM101" s="101" t="str">
        <f>VLOOKUP(A101,'USA FDA'!A:K,9,FALSE)</f>
        <v>YES, one value (Low or High) is required if Storage and Handling Type is added to the device record</v>
      </c>
      <c r="AN101" s="101" t="str">
        <f>VLOOKUP(A101,'UK NHS'!A:K,9,FALSE)</f>
        <v>N/A</v>
      </c>
      <c r="AO101" s="357"/>
    </row>
    <row r="102" spans="1:41" s="352" customFormat="1" ht="127.5" x14ac:dyDescent="0.25">
      <c r="A102" s="97">
        <v>3644</v>
      </c>
      <c r="B102" s="209" t="s">
        <v>772</v>
      </c>
      <c r="C102" s="97" t="e">
        <v>#N/A</v>
      </c>
      <c r="D102" s="97" t="e">
        <v>#N/A</v>
      </c>
      <c r="E102" s="209" t="s">
        <v>773</v>
      </c>
      <c r="F102" s="209" t="s">
        <v>774</v>
      </c>
      <c r="G102" s="209" t="s">
        <v>568</v>
      </c>
      <c r="H102" s="236" t="s">
        <v>125</v>
      </c>
      <c r="I102" s="250">
        <v>1</v>
      </c>
      <c r="J102" s="250">
        <v>70</v>
      </c>
      <c r="K102" s="209" t="s">
        <v>128</v>
      </c>
      <c r="L102" s="293">
        <v>0.2</v>
      </c>
      <c r="M102" s="209" t="s">
        <v>568</v>
      </c>
      <c r="N102" s="209" t="s">
        <v>568</v>
      </c>
      <c r="O102" s="250" t="s">
        <v>568</v>
      </c>
      <c r="P102" s="250" t="s">
        <v>139</v>
      </c>
      <c r="Q102" s="209" t="s">
        <v>568</v>
      </c>
      <c r="R102" s="209">
        <v>3640</v>
      </c>
      <c r="S102" s="95" t="s">
        <v>41</v>
      </c>
      <c r="T102" s="209" t="s">
        <v>775</v>
      </c>
      <c r="U102" s="209" t="s">
        <v>568</v>
      </c>
      <c r="V102" s="209" t="s">
        <v>568</v>
      </c>
      <c r="W102" s="209" t="s">
        <v>568</v>
      </c>
      <c r="X102" s="209" t="s">
        <v>568</v>
      </c>
      <c r="Y102" s="209" t="s">
        <v>568</v>
      </c>
      <c r="Z102" s="209" t="s">
        <v>776</v>
      </c>
      <c r="AA102" s="209" t="s">
        <v>568</v>
      </c>
      <c r="AB102" s="89"/>
      <c r="AC102" s="101"/>
      <c r="AD102" s="249"/>
      <c r="AE102" s="101" t="str">
        <f>VLOOKUP(A102,BE!A:K,9,FALSE)</f>
        <v>N/A</v>
      </c>
      <c r="AF102" s="101" t="str">
        <f>VLOOKUP(A102,DE!A:K,9,FALSE)</f>
        <v>Optional</v>
      </c>
      <c r="AG102" s="101" t="str">
        <f>VLOOKUP(A102,DK!A:K,9,FALSE)</f>
        <v>N/A</v>
      </c>
      <c r="AH102" s="101" t="str">
        <f>VLOOKUP(A102,ES!A:K,9,FALSE)</f>
        <v>N/A</v>
      </c>
      <c r="AI102" s="101" t="str">
        <f>VLOOKUP(A102,FI!A:L,10,FALSE)</f>
        <v>N/A</v>
      </c>
      <c r="AJ102" s="101" t="str">
        <f>VLOOKUP(A102,FR!A:K,9,FALSE)</f>
        <v>N/A</v>
      </c>
      <c r="AK102" s="101" t="str">
        <f>VLOOKUP(A102,IE!A:K,9,FALSE)</f>
        <v>N/A</v>
      </c>
      <c r="AL102" s="101" t="str">
        <f>VLOOKUP(A102,NL!A:L,10,FALSE)</f>
        <v>N/A</v>
      </c>
      <c r="AM102" s="101" t="str">
        <f>VLOOKUP(A102,'USA FDA'!A:K,9,FALSE)</f>
        <v>YES, one value (Low or High) is required if Storage and Handling Type is added to the device record</v>
      </c>
      <c r="AN102" s="101" t="str">
        <f>VLOOKUP(A102,'UK NHS'!A:K,9,FALSE)</f>
        <v>N/A</v>
      </c>
      <c r="AO102" s="272"/>
    </row>
    <row r="103" spans="1:41" s="352" customFormat="1" ht="144" customHeight="1" x14ac:dyDescent="0.25">
      <c r="A103" s="97">
        <v>789</v>
      </c>
      <c r="B103" s="209" t="s">
        <v>777</v>
      </c>
      <c r="C103" s="97" t="s">
        <v>777</v>
      </c>
      <c r="D103" s="97" t="s">
        <v>778</v>
      </c>
      <c r="E103" s="209" t="s">
        <v>779</v>
      </c>
      <c r="F103" s="209" t="s">
        <v>780</v>
      </c>
      <c r="G103" s="209" t="s">
        <v>568</v>
      </c>
      <c r="H103" s="236" t="s">
        <v>272</v>
      </c>
      <c r="I103" s="250">
        <v>1</v>
      </c>
      <c r="J103" s="250">
        <v>5000</v>
      </c>
      <c r="K103" s="209" t="s">
        <v>568</v>
      </c>
      <c r="L103" s="293" t="s">
        <v>781</v>
      </c>
      <c r="M103" s="209" t="s">
        <v>568</v>
      </c>
      <c r="N103" s="209" t="s">
        <v>568</v>
      </c>
      <c r="O103" s="94" t="s">
        <v>128</v>
      </c>
      <c r="P103" s="250" t="s">
        <v>139</v>
      </c>
      <c r="Q103" s="209" t="s">
        <v>568</v>
      </c>
      <c r="R103" s="209" t="s">
        <v>568</v>
      </c>
      <c r="S103" s="95" t="s">
        <v>41</v>
      </c>
      <c r="T103" s="209" t="s">
        <v>782</v>
      </c>
      <c r="U103" s="209" t="s">
        <v>568</v>
      </c>
      <c r="V103" s="209" t="s">
        <v>568</v>
      </c>
      <c r="W103" s="209" t="s">
        <v>568</v>
      </c>
      <c r="X103" s="209" t="s">
        <v>568</v>
      </c>
      <c r="Y103" s="209" t="s">
        <v>568</v>
      </c>
      <c r="Z103" s="209" t="s">
        <v>783</v>
      </c>
      <c r="AA103" s="209" t="s">
        <v>568</v>
      </c>
      <c r="AB103" s="249"/>
      <c r="AC103" s="249"/>
      <c r="AD103" s="249"/>
      <c r="AE103" s="101" t="str">
        <f>VLOOKUP(A103,BE!A:K,9,FALSE)</f>
        <v>N/A</v>
      </c>
      <c r="AF103" s="101" t="str">
        <f>VLOOKUP(A103,DE!A:K,9,FALSE)</f>
        <v>N/A</v>
      </c>
      <c r="AG103" s="101" t="str">
        <f>VLOOKUP(A103,DK!A:K,9,FALSE)</f>
        <v>N/A</v>
      </c>
      <c r="AH103" s="101" t="str">
        <f>VLOOKUP(A103,ES!A:K,9,FALSE)</f>
        <v>N/A</v>
      </c>
      <c r="AI103" s="101" t="str">
        <f>VLOOKUP(A103,FI!A:L,10,FALSE)</f>
        <v>N/A</v>
      </c>
      <c r="AJ103" s="101" t="str">
        <f>VLOOKUP(A103,FR!A:K,9,FALSE)</f>
        <v>Optional</v>
      </c>
      <c r="AK103" s="101" t="str">
        <f>VLOOKUP(A103,IE!A:K,9,FALSE)</f>
        <v>N/A</v>
      </c>
      <c r="AL103" s="101" t="str">
        <f>VLOOKUP(A103,NL!A:L,10,FALSE)</f>
        <v>N/A</v>
      </c>
      <c r="AM103" s="101" t="str">
        <f>VLOOKUP(A103,'USA FDA'!A:K,9,FALSE)</f>
        <v>Optional</v>
      </c>
      <c r="AN103" s="101" t="str">
        <f>VLOOKUP(A103,'UK NHS'!A:K,9,FALSE)</f>
        <v>N/A</v>
      </c>
      <c r="AO103" s="272"/>
    </row>
    <row r="104" spans="1:41" s="352" customFormat="1" ht="127.5" x14ac:dyDescent="0.25">
      <c r="A104" s="97">
        <v>3725</v>
      </c>
      <c r="B104" s="209" t="s">
        <v>784</v>
      </c>
      <c r="C104" s="97" t="s">
        <v>784</v>
      </c>
      <c r="D104" s="97" t="s">
        <v>785</v>
      </c>
      <c r="E104" s="209" t="s">
        <v>786</v>
      </c>
      <c r="F104" s="209" t="s">
        <v>787</v>
      </c>
      <c r="G104" s="209" t="s">
        <v>568</v>
      </c>
      <c r="H104" s="236" t="s">
        <v>125</v>
      </c>
      <c r="I104" s="250">
        <v>1</v>
      </c>
      <c r="J104" s="250">
        <v>70</v>
      </c>
      <c r="K104" s="209" t="s">
        <v>128</v>
      </c>
      <c r="L104" s="209" t="s">
        <v>788</v>
      </c>
      <c r="M104" s="209" t="s">
        <v>568</v>
      </c>
      <c r="N104" s="209" t="s">
        <v>568</v>
      </c>
      <c r="O104" s="250" t="s">
        <v>568</v>
      </c>
      <c r="P104" s="250" t="s">
        <v>139</v>
      </c>
      <c r="Q104" s="209" t="s">
        <v>568</v>
      </c>
      <c r="R104" s="209" t="s">
        <v>568</v>
      </c>
      <c r="S104" s="95" t="s">
        <v>41</v>
      </c>
      <c r="T104" s="209" t="s">
        <v>789</v>
      </c>
      <c r="U104" s="209" t="s">
        <v>568</v>
      </c>
      <c r="V104" s="209" t="s">
        <v>568</v>
      </c>
      <c r="W104" s="209" t="s">
        <v>568</v>
      </c>
      <c r="X104" s="209" t="s">
        <v>568</v>
      </c>
      <c r="Y104" s="209" t="s">
        <v>568</v>
      </c>
      <c r="Z104" s="209" t="s">
        <v>790</v>
      </c>
      <c r="AA104" s="209" t="s">
        <v>568</v>
      </c>
      <c r="AB104" s="249"/>
      <c r="AC104" s="249"/>
      <c r="AD104" s="101"/>
      <c r="AE104" s="101" t="str">
        <f>VLOOKUP(A104,BE!A:K,9,FALSE)</f>
        <v>Optional</v>
      </c>
      <c r="AF104" s="101" t="str">
        <f>VLOOKUP(A104,DE!A:K,9,FALSE)</f>
        <v>Optional</v>
      </c>
      <c r="AG104" s="101" t="str">
        <f>VLOOKUP(A104,DK!A:K,9,FALSE)</f>
        <v>N/A</v>
      </c>
      <c r="AH104" s="101" t="str">
        <f>VLOOKUP(A104,ES!A:K,9,FALSE)</f>
        <v>N/A</v>
      </c>
      <c r="AI104" s="101" t="str">
        <f>VLOOKUP(A104,FI!A:L,10,FALSE)</f>
        <v>Mandatory</v>
      </c>
      <c r="AJ104" s="101" t="str">
        <f>VLOOKUP(A104,FR!A:K,9,FALSE)</f>
        <v>Conditionally mandatory</v>
      </c>
      <c r="AK104" s="101" t="str">
        <f>VLOOKUP(A104,IE!A:K,9,FALSE)</f>
        <v>N/A</v>
      </c>
      <c r="AL104" s="101" t="str">
        <f>VLOOKUP(A104,NL!A:L,10,FALSE)</f>
        <v>N/A</v>
      </c>
      <c r="AM104" s="101" t="str">
        <f>VLOOKUP(A104,'USA FDA'!A:K,9,FALSE)</f>
        <v>N/A</v>
      </c>
      <c r="AN104" s="101" t="str">
        <f>VLOOKUP(A104,'UK NHS'!A:K,9,FALSE)</f>
        <v>N/A</v>
      </c>
      <c r="AO104" s="272"/>
    </row>
    <row r="105" spans="1:41" s="352" customFormat="1" ht="143.25" customHeight="1" x14ac:dyDescent="0.25">
      <c r="A105" s="97">
        <v>3726</v>
      </c>
      <c r="B105" s="209" t="s">
        <v>791</v>
      </c>
      <c r="C105" s="97" t="e">
        <v>#N/A</v>
      </c>
      <c r="D105" s="97" t="e">
        <v>#N/A</v>
      </c>
      <c r="E105" s="209" t="s">
        <v>663</v>
      </c>
      <c r="F105" s="93" t="s">
        <v>330</v>
      </c>
      <c r="G105" s="209" t="s">
        <v>568</v>
      </c>
      <c r="H105" s="236" t="s">
        <v>590</v>
      </c>
      <c r="I105" s="249">
        <v>1</v>
      </c>
      <c r="J105" s="249">
        <v>80</v>
      </c>
      <c r="K105" s="209" t="s">
        <v>568</v>
      </c>
      <c r="L105" s="209" t="s">
        <v>653</v>
      </c>
      <c r="M105" s="209" t="s">
        <v>568</v>
      </c>
      <c r="N105" s="209">
        <v>111</v>
      </c>
      <c r="O105" s="250" t="s">
        <v>568</v>
      </c>
      <c r="P105" s="249" t="s">
        <v>139</v>
      </c>
      <c r="Q105" s="209" t="s">
        <v>568</v>
      </c>
      <c r="R105" s="209">
        <v>3725</v>
      </c>
      <c r="S105" s="95" t="s">
        <v>41</v>
      </c>
      <c r="T105" s="209" t="s">
        <v>792</v>
      </c>
      <c r="U105" s="209" t="s">
        <v>568</v>
      </c>
      <c r="V105" s="209" t="s">
        <v>568</v>
      </c>
      <c r="W105" s="209" t="s">
        <v>568</v>
      </c>
      <c r="X105" s="209" t="s">
        <v>568</v>
      </c>
      <c r="Y105" s="209" t="s">
        <v>568</v>
      </c>
      <c r="Z105" s="209" t="s">
        <v>793</v>
      </c>
      <c r="AA105" s="209" t="s">
        <v>568</v>
      </c>
      <c r="AB105" s="249"/>
      <c r="AC105" s="249"/>
      <c r="AD105" s="101"/>
      <c r="AE105" s="101" t="str">
        <f>VLOOKUP(A105,BE!A:K,9,FALSE)</f>
        <v>Optional</v>
      </c>
      <c r="AF105" s="101" t="str">
        <f>VLOOKUP(A105,DE!A:K,9,FALSE)</f>
        <v>Optional</v>
      </c>
      <c r="AG105" s="101" t="str">
        <f>VLOOKUP(A105,DK!A:K,9,FALSE)</f>
        <v>N/A</v>
      </c>
      <c r="AH105" s="101" t="str">
        <f>VLOOKUP(A105,ES!A:K,9,FALSE)</f>
        <v>N/A</v>
      </c>
      <c r="AI105" s="101" t="str">
        <f>VLOOKUP(A105,FI!A:L,10,FALSE)</f>
        <v>Mandatory</v>
      </c>
      <c r="AJ105" s="101" t="str">
        <f>VLOOKUP(A105,FR!A:K,9,FALSE)</f>
        <v>Conditionally mandatory</v>
      </c>
      <c r="AK105" s="101" t="str">
        <f>VLOOKUP(A105,IE!A:K,9,FALSE)</f>
        <v>N/A</v>
      </c>
      <c r="AL105" s="101" t="str">
        <f>VLOOKUP(A105,NL!A:L,10,FALSE)</f>
        <v>N/A</v>
      </c>
      <c r="AM105" s="101" t="str">
        <f>VLOOKUP(A105,'USA FDA'!A:K,9,FALSE)</f>
        <v>N/A</v>
      </c>
      <c r="AN105" s="101" t="str">
        <f>VLOOKUP(A105,'UK NHS'!A:K,9,FALSE)</f>
        <v>N/A</v>
      </c>
      <c r="AO105" s="272"/>
    </row>
    <row r="106" spans="1:41" s="352" customFormat="1" ht="132" customHeight="1" x14ac:dyDescent="0.25">
      <c r="A106" s="97">
        <v>3739</v>
      </c>
      <c r="B106" s="209" t="s">
        <v>794</v>
      </c>
      <c r="C106" s="97" t="s">
        <v>794</v>
      </c>
      <c r="D106" s="97" t="s">
        <v>795</v>
      </c>
      <c r="E106" s="209" t="s">
        <v>796</v>
      </c>
      <c r="F106" s="209" t="s">
        <v>797</v>
      </c>
      <c r="G106" s="209" t="s">
        <v>568</v>
      </c>
      <c r="H106" s="236" t="s">
        <v>125</v>
      </c>
      <c r="I106" s="250">
        <v>1</v>
      </c>
      <c r="J106" s="250">
        <v>70</v>
      </c>
      <c r="K106" s="209" t="s">
        <v>568</v>
      </c>
      <c r="L106" s="209" t="s">
        <v>798</v>
      </c>
      <c r="M106" s="209" t="s">
        <v>568</v>
      </c>
      <c r="N106" s="209" t="s">
        <v>568</v>
      </c>
      <c r="O106" s="250" t="s">
        <v>568</v>
      </c>
      <c r="P106" s="250" t="s">
        <v>139</v>
      </c>
      <c r="Q106" s="209" t="s">
        <v>568</v>
      </c>
      <c r="R106" s="209" t="s">
        <v>568</v>
      </c>
      <c r="S106" s="95" t="s">
        <v>41</v>
      </c>
      <c r="T106" s="209" t="s">
        <v>799</v>
      </c>
      <c r="U106" s="209" t="s">
        <v>568</v>
      </c>
      <c r="V106" s="209" t="s">
        <v>568</v>
      </c>
      <c r="W106" s="209" t="s">
        <v>568</v>
      </c>
      <c r="X106" s="209" t="s">
        <v>568</v>
      </c>
      <c r="Y106" s="209" t="s">
        <v>568</v>
      </c>
      <c r="Z106" s="209" t="s">
        <v>800</v>
      </c>
      <c r="AA106" s="209" t="s">
        <v>568</v>
      </c>
      <c r="AB106" s="249"/>
      <c r="AC106" s="249"/>
      <c r="AD106" s="225"/>
      <c r="AE106" s="101" t="str">
        <f>VLOOKUP(A106,BE!A:K,9,FALSE)</f>
        <v>Optional</v>
      </c>
      <c r="AF106" s="101" t="str">
        <f>VLOOKUP(A106,DE!A:K,9,FALSE)</f>
        <v>Optional</v>
      </c>
      <c r="AG106" s="101" t="str">
        <f>VLOOKUP(A106,DK!A:K,9,FALSE)</f>
        <v>N/A</v>
      </c>
      <c r="AH106" s="101" t="str">
        <f>VLOOKUP(A106,ES!A:K,9,FALSE)</f>
        <v>N/A</v>
      </c>
      <c r="AI106" s="101" t="str">
        <f>VLOOKUP(A106,FI!A:L,10,FALSE)</f>
        <v>Mandatory</v>
      </c>
      <c r="AJ106" s="101" t="str">
        <f>VLOOKUP(A106,FR!A:K,9,FALSE)</f>
        <v>Conditionally mandatory</v>
      </c>
      <c r="AK106" s="101" t="str">
        <f>VLOOKUP(A106,IE!A:K,9,FALSE)</f>
        <v>N/A</v>
      </c>
      <c r="AL106" s="101" t="str">
        <f>VLOOKUP(A106,NL!A:L,10,FALSE)</f>
        <v>N/A</v>
      </c>
      <c r="AM106" s="101" t="str">
        <f>VLOOKUP(A106,'USA FDA'!A:K,9,FALSE)</f>
        <v>N/A</v>
      </c>
      <c r="AN106" s="101" t="str">
        <f>VLOOKUP(A106,'UK NHS'!A:K,9,FALSE)</f>
        <v>N/A</v>
      </c>
      <c r="AO106" s="272"/>
    </row>
    <row r="107" spans="1:41" s="352" customFormat="1" ht="144" customHeight="1" x14ac:dyDescent="0.25">
      <c r="A107" s="97">
        <v>3740</v>
      </c>
      <c r="B107" s="209" t="s">
        <v>801</v>
      </c>
      <c r="C107" s="97" t="e">
        <v>#N/A</v>
      </c>
      <c r="D107" s="97" t="e">
        <v>#N/A</v>
      </c>
      <c r="E107" s="209" t="s">
        <v>663</v>
      </c>
      <c r="F107" s="209" t="s">
        <v>802</v>
      </c>
      <c r="G107" s="209" t="s">
        <v>568</v>
      </c>
      <c r="H107" s="236" t="s">
        <v>590</v>
      </c>
      <c r="I107" s="249">
        <v>1</v>
      </c>
      <c r="J107" s="249">
        <v>80</v>
      </c>
      <c r="K107" s="209" t="s">
        <v>568</v>
      </c>
      <c r="L107" s="209" t="s">
        <v>653</v>
      </c>
      <c r="M107" s="209" t="s">
        <v>568</v>
      </c>
      <c r="N107" s="209">
        <v>111</v>
      </c>
      <c r="O107" s="250" t="s">
        <v>568</v>
      </c>
      <c r="P107" s="249" t="s">
        <v>139</v>
      </c>
      <c r="Q107" s="209" t="s">
        <v>568</v>
      </c>
      <c r="R107" s="209">
        <v>3739</v>
      </c>
      <c r="S107" s="95" t="s">
        <v>41</v>
      </c>
      <c r="T107" s="209" t="s">
        <v>803</v>
      </c>
      <c r="U107" s="209" t="s">
        <v>568</v>
      </c>
      <c r="V107" s="209" t="s">
        <v>568</v>
      </c>
      <c r="W107" s="209" t="s">
        <v>568</v>
      </c>
      <c r="X107" s="209" t="s">
        <v>568</v>
      </c>
      <c r="Y107" s="209" t="s">
        <v>568</v>
      </c>
      <c r="Z107" s="101" t="s">
        <v>804</v>
      </c>
      <c r="AA107" s="209" t="s">
        <v>568</v>
      </c>
      <c r="AB107" s="249"/>
      <c r="AC107" s="249"/>
      <c r="AD107" s="225"/>
      <c r="AE107" s="101" t="str">
        <f>VLOOKUP(A107,BE!A:K,9,FALSE)</f>
        <v>Optional</v>
      </c>
      <c r="AF107" s="101" t="str">
        <f>VLOOKUP(A107,DE!A:K,9,FALSE)</f>
        <v>Optional</v>
      </c>
      <c r="AG107" s="101" t="str">
        <f>VLOOKUP(A107,DK!A:K,9,FALSE)</f>
        <v>N/A</v>
      </c>
      <c r="AH107" s="101" t="str">
        <f>VLOOKUP(A107,ES!A:K,9,FALSE)</f>
        <v>N/A</v>
      </c>
      <c r="AI107" s="101" t="str">
        <f>VLOOKUP(A107,FI!A:L,10,FALSE)</f>
        <v>Mandatory</v>
      </c>
      <c r="AJ107" s="101" t="str">
        <f>VLOOKUP(A107,FR!A:K,9,FALSE)</f>
        <v>Conditionally mandatory</v>
      </c>
      <c r="AK107" s="101" t="str">
        <f>VLOOKUP(A107,IE!A:K,9,FALSE)</f>
        <v>N/A</v>
      </c>
      <c r="AL107" s="101" t="str">
        <f>VLOOKUP(A107,NL!A:L,10,FALSE)</f>
        <v>N/A</v>
      </c>
      <c r="AM107" s="101" t="str">
        <f>VLOOKUP(A107,'USA FDA'!A:K,9,FALSE)</f>
        <v>N/A</v>
      </c>
      <c r="AN107" s="101" t="str">
        <f>VLOOKUP(A107,'UK NHS'!A:K,9,FALSE)</f>
        <v>N/A</v>
      </c>
      <c r="AO107" s="272"/>
    </row>
    <row r="108" spans="1:41" s="352" customFormat="1" ht="128.25" customHeight="1" x14ac:dyDescent="0.25">
      <c r="A108" s="97">
        <v>3721</v>
      </c>
      <c r="B108" s="209" t="s">
        <v>805</v>
      </c>
      <c r="C108" s="97" t="s">
        <v>806</v>
      </c>
      <c r="D108" s="97" t="s">
        <v>807</v>
      </c>
      <c r="E108" s="209" t="s">
        <v>808</v>
      </c>
      <c r="F108" s="209" t="s">
        <v>809</v>
      </c>
      <c r="G108" s="209" t="s">
        <v>568</v>
      </c>
      <c r="H108" s="236" t="s">
        <v>125</v>
      </c>
      <c r="I108" s="250">
        <v>1</v>
      </c>
      <c r="J108" s="250">
        <v>70</v>
      </c>
      <c r="K108" s="209" t="s">
        <v>568</v>
      </c>
      <c r="L108" s="209" t="s">
        <v>810</v>
      </c>
      <c r="M108" s="209" t="s">
        <v>568</v>
      </c>
      <c r="N108" s="209" t="s">
        <v>568</v>
      </c>
      <c r="O108" s="250" t="s">
        <v>568</v>
      </c>
      <c r="P108" s="250" t="s">
        <v>139</v>
      </c>
      <c r="Q108" s="209" t="s">
        <v>568</v>
      </c>
      <c r="R108" s="209" t="s">
        <v>568</v>
      </c>
      <c r="S108" s="95" t="s">
        <v>41</v>
      </c>
      <c r="T108" s="209" t="s">
        <v>811</v>
      </c>
      <c r="U108" s="209" t="s">
        <v>568</v>
      </c>
      <c r="V108" s="209" t="s">
        <v>568</v>
      </c>
      <c r="W108" s="209" t="s">
        <v>568</v>
      </c>
      <c r="X108" s="209" t="s">
        <v>568</v>
      </c>
      <c r="Y108" s="209" t="s">
        <v>568</v>
      </c>
      <c r="Z108" s="101" t="s">
        <v>812</v>
      </c>
      <c r="AA108" s="209" t="s">
        <v>568</v>
      </c>
      <c r="AB108" s="101"/>
      <c r="AC108" s="249"/>
      <c r="AD108" s="314"/>
      <c r="AE108" s="101" t="str">
        <f>VLOOKUP(A108,BE!A:K,9,FALSE)</f>
        <v>Optional</v>
      </c>
      <c r="AF108" s="101" t="str">
        <f>VLOOKUP(A108,DE!A:K,9,FALSE)</f>
        <v>Optional</v>
      </c>
      <c r="AG108" s="101" t="str">
        <f>VLOOKUP(A108,DK!A:K,9,FALSE)</f>
        <v>N/A</v>
      </c>
      <c r="AH108" s="101" t="str">
        <f>VLOOKUP(A108,ES!A:K,9,FALSE)</f>
        <v>N/A</v>
      </c>
      <c r="AI108" s="101" t="str">
        <f>VLOOKUP(A108,FI!A:L,10,FALSE)</f>
        <v>Mandatory</v>
      </c>
      <c r="AJ108" s="101" t="str">
        <f>VLOOKUP(A108,FR!A:K,9,FALSE)</f>
        <v>Conditionally mandatory</v>
      </c>
      <c r="AK108" s="101" t="str">
        <f>VLOOKUP(A108,IE!A:K,9,FALSE)</f>
        <v>N/A</v>
      </c>
      <c r="AL108" s="101" t="str">
        <f>VLOOKUP(A108,NL!A:L,10,FALSE)</f>
        <v>N/A</v>
      </c>
      <c r="AM108" s="101" t="str">
        <f>VLOOKUP(A108,'USA FDA'!A:K,9,FALSE)</f>
        <v>N/A</v>
      </c>
      <c r="AN108" s="101" t="str">
        <f>VLOOKUP(A108,'UK NHS'!A:K,9,FALSE)</f>
        <v>N/A</v>
      </c>
      <c r="AO108" s="357"/>
    </row>
    <row r="109" spans="1:41" s="352" customFormat="1" ht="140.25" customHeight="1" x14ac:dyDescent="0.25">
      <c r="A109" s="97">
        <v>3722</v>
      </c>
      <c r="B109" s="209" t="s">
        <v>813</v>
      </c>
      <c r="C109" s="97" t="e">
        <v>#N/A</v>
      </c>
      <c r="D109" s="97" t="e">
        <v>#N/A</v>
      </c>
      <c r="E109" s="209" t="s">
        <v>663</v>
      </c>
      <c r="F109" s="93" t="s">
        <v>330</v>
      </c>
      <c r="G109" s="209" t="s">
        <v>568</v>
      </c>
      <c r="H109" s="236" t="s">
        <v>590</v>
      </c>
      <c r="I109" s="249">
        <v>1</v>
      </c>
      <c r="J109" s="249">
        <v>80</v>
      </c>
      <c r="K109" s="209" t="s">
        <v>568</v>
      </c>
      <c r="L109" s="209" t="s">
        <v>653</v>
      </c>
      <c r="M109" s="209" t="s">
        <v>568</v>
      </c>
      <c r="N109" s="209">
        <v>111</v>
      </c>
      <c r="O109" s="250" t="s">
        <v>568</v>
      </c>
      <c r="P109" s="249" t="s">
        <v>139</v>
      </c>
      <c r="Q109" s="209" t="s">
        <v>568</v>
      </c>
      <c r="R109" s="209">
        <v>3721</v>
      </c>
      <c r="S109" s="95" t="s">
        <v>41</v>
      </c>
      <c r="T109" s="209" t="s">
        <v>814</v>
      </c>
      <c r="U109" s="209" t="s">
        <v>568</v>
      </c>
      <c r="V109" s="209" t="s">
        <v>568</v>
      </c>
      <c r="W109" s="209" t="s">
        <v>568</v>
      </c>
      <c r="X109" s="209" t="s">
        <v>568</v>
      </c>
      <c r="Y109" s="209" t="s">
        <v>568</v>
      </c>
      <c r="Z109" s="101" t="s">
        <v>815</v>
      </c>
      <c r="AA109" s="209" t="s">
        <v>568</v>
      </c>
      <c r="AB109" s="101"/>
      <c r="AC109" s="249"/>
      <c r="AD109" s="314"/>
      <c r="AE109" s="101" t="str">
        <f>VLOOKUP(A109,BE!A:K,9,FALSE)</f>
        <v>Optional</v>
      </c>
      <c r="AF109" s="101" t="str">
        <f>VLOOKUP(A109,DE!A:K,9,FALSE)</f>
        <v>Optional</v>
      </c>
      <c r="AG109" s="101" t="str">
        <f>VLOOKUP(A109,DK!A:K,9,FALSE)</f>
        <v>N/A</v>
      </c>
      <c r="AH109" s="101" t="str">
        <f>VLOOKUP(A109,ES!A:K,9,FALSE)</f>
        <v>N/A</v>
      </c>
      <c r="AI109" s="101" t="str">
        <f>VLOOKUP(A109,FI!A:L,10,FALSE)</f>
        <v>Mandatory</v>
      </c>
      <c r="AJ109" s="101" t="str">
        <f>VLOOKUP(A109,FR!A:K,9,FALSE)</f>
        <v>Conditionally mandatory</v>
      </c>
      <c r="AK109" s="101" t="str">
        <f>VLOOKUP(A109,IE!A:K,9,FALSE)</f>
        <v>N/A</v>
      </c>
      <c r="AL109" s="101" t="str">
        <f>VLOOKUP(A109,NL!A:L,10,FALSE)</f>
        <v>N/A</v>
      </c>
      <c r="AM109" s="101" t="str">
        <f>VLOOKUP(A109,'USA FDA'!A:K,9,FALSE)</f>
        <v>N/A</v>
      </c>
      <c r="AN109" s="101" t="str">
        <f>VLOOKUP(A109,'UK NHS'!A:K,9,FALSE)</f>
        <v>N/A</v>
      </c>
      <c r="AO109" s="357"/>
    </row>
    <row r="110" spans="1:41" s="352" customFormat="1" ht="126" customHeight="1" x14ac:dyDescent="0.25">
      <c r="A110" s="97">
        <v>2308</v>
      </c>
      <c r="B110" s="209" t="s">
        <v>816</v>
      </c>
      <c r="C110" s="97" t="s">
        <v>817</v>
      </c>
      <c r="D110" s="97" t="s">
        <v>818</v>
      </c>
      <c r="E110" s="209" t="s">
        <v>819</v>
      </c>
      <c r="F110" s="93" t="s">
        <v>175</v>
      </c>
      <c r="G110" s="209" t="s">
        <v>568</v>
      </c>
      <c r="H110" s="197" t="s">
        <v>176</v>
      </c>
      <c r="I110" s="249">
        <v>4</v>
      </c>
      <c r="J110" s="249">
        <v>5</v>
      </c>
      <c r="K110" s="209" t="s">
        <v>568</v>
      </c>
      <c r="L110" s="209" t="s">
        <v>184</v>
      </c>
      <c r="M110" s="209" t="s">
        <v>568</v>
      </c>
      <c r="N110" s="209" t="s">
        <v>568</v>
      </c>
      <c r="O110" s="250" t="s">
        <v>568</v>
      </c>
      <c r="P110" s="250" t="s">
        <v>139</v>
      </c>
      <c r="Q110" s="209" t="s">
        <v>568</v>
      </c>
      <c r="R110" s="209" t="s">
        <v>568</v>
      </c>
      <c r="S110" s="95" t="s">
        <v>41</v>
      </c>
      <c r="T110" s="209" t="s">
        <v>820</v>
      </c>
      <c r="U110" s="209" t="s">
        <v>568</v>
      </c>
      <c r="V110" s="209" t="s">
        <v>568</v>
      </c>
      <c r="W110" s="209" t="s">
        <v>568</v>
      </c>
      <c r="X110" s="209" t="s">
        <v>568</v>
      </c>
      <c r="Y110" s="209" t="s">
        <v>568</v>
      </c>
      <c r="Z110" s="101" t="s">
        <v>821</v>
      </c>
      <c r="AA110" s="209" t="s">
        <v>568</v>
      </c>
      <c r="AB110" s="101"/>
      <c r="AC110" s="101"/>
      <c r="AD110" s="314"/>
      <c r="AE110" s="101" t="str">
        <f>VLOOKUP(A110,BE!A:K,9,FALSE)</f>
        <v>N/A</v>
      </c>
      <c r="AF110" s="101" t="str">
        <f>VLOOKUP(A110,DE!A:K,9,FALSE)</f>
        <v>Optional</v>
      </c>
      <c r="AG110" s="101" t="str">
        <f>VLOOKUP(A110,DK!A:K,9,FALSE)</f>
        <v>N/A</v>
      </c>
      <c r="AH110" s="101" t="str">
        <f>VLOOKUP(A110,ES!A:K,9,FALSE)</f>
        <v>N/A</v>
      </c>
      <c r="AI110" s="101" t="str">
        <f>VLOOKUP(A110,FI!A:L,10,FALSE)</f>
        <v>N/A</v>
      </c>
      <c r="AJ110" s="101" t="str">
        <f>VLOOKUP(A110,FR!A:K,9,FALSE)</f>
        <v>Optional</v>
      </c>
      <c r="AK110" s="101" t="str">
        <f>VLOOKUP(A110,IE!A:K,9,FALSE)</f>
        <v>N/A</v>
      </c>
      <c r="AL110" s="101" t="str">
        <f>VLOOKUP(A110,NL!A:L,10,FALSE)</f>
        <v>N/A</v>
      </c>
      <c r="AM110" s="101" t="str">
        <f>VLOOKUP(A110,'USA FDA'!A:K,9,FALSE)</f>
        <v>N/A</v>
      </c>
      <c r="AN110" s="101" t="str">
        <f>VLOOKUP(A110,'UK NHS'!A:K,9,FALSE)</f>
        <v>N/A</v>
      </c>
      <c r="AO110" s="272"/>
    </row>
    <row r="111" spans="1:41" s="352" customFormat="1" ht="140.25" customHeight="1" x14ac:dyDescent="0.25">
      <c r="A111" s="97">
        <v>3777</v>
      </c>
      <c r="B111" s="209" t="s">
        <v>822</v>
      </c>
      <c r="C111" s="97" t="s">
        <v>822</v>
      </c>
      <c r="D111" s="97" t="s">
        <v>823</v>
      </c>
      <c r="E111" s="209" t="s">
        <v>824</v>
      </c>
      <c r="F111" s="209" t="s">
        <v>825</v>
      </c>
      <c r="G111" s="209" t="s">
        <v>568</v>
      </c>
      <c r="H111" s="236" t="s">
        <v>125</v>
      </c>
      <c r="I111" s="250">
        <v>1</v>
      </c>
      <c r="J111" s="250">
        <v>70</v>
      </c>
      <c r="K111" s="209" t="s">
        <v>568</v>
      </c>
      <c r="L111" s="209" t="s">
        <v>826</v>
      </c>
      <c r="M111" s="209" t="s">
        <v>568</v>
      </c>
      <c r="N111" s="209" t="s">
        <v>568</v>
      </c>
      <c r="O111" s="250" t="s">
        <v>568</v>
      </c>
      <c r="P111" s="250" t="s">
        <v>139</v>
      </c>
      <c r="Q111" s="209" t="s">
        <v>568</v>
      </c>
      <c r="R111" s="209" t="s">
        <v>568</v>
      </c>
      <c r="S111" s="95" t="s">
        <v>41</v>
      </c>
      <c r="T111" s="209" t="s">
        <v>827</v>
      </c>
      <c r="U111" s="209" t="s">
        <v>568</v>
      </c>
      <c r="V111" s="209" t="s">
        <v>568</v>
      </c>
      <c r="W111" s="209" t="s">
        <v>568</v>
      </c>
      <c r="X111" s="209" t="s">
        <v>568</v>
      </c>
      <c r="Y111" s="209" t="s">
        <v>568</v>
      </c>
      <c r="Z111" s="209" t="s">
        <v>828</v>
      </c>
      <c r="AA111" s="89"/>
      <c r="AB111" s="249"/>
      <c r="AC111" s="249"/>
      <c r="AD111" s="225"/>
      <c r="AE111" s="101" t="str">
        <f>VLOOKUP(A111,BE!A:K,9,FALSE)</f>
        <v>Optional</v>
      </c>
      <c r="AF111" s="101" t="str">
        <f>VLOOKUP(A111,DE!A:K,9,FALSE)</f>
        <v>Optional</v>
      </c>
      <c r="AG111" s="101" t="str">
        <f>VLOOKUP(A111,DK!A:K,9,FALSE)</f>
        <v>N/A</v>
      </c>
      <c r="AH111" s="101" t="str">
        <f>VLOOKUP(A111,ES!A:K,9,FALSE)</f>
        <v>N/A</v>
      </c>
      <c r="AI111" s="101" t="str">
        <f>VLOOKUP(A111,FI!A:L,10,FALSE)</f>
        <v>Mandatory</v>
      </c>
      <c r="AJ111" s="101" t="str">
        <f>VLOOKUP(A111,FR!A:K,9,FALSE)</f>
        <v>Conditionally mandatory</v>
      </c>
      <c r="AK111" s="101" t="str">
        <f>VLOOKUP(A111,IE!A:K,9,FALSE)</f>
        <v>N/A</v>
      </c>
      <c r="AL111" s="101" t="str">
        <f>VLOOKUP(A111,NL!A:L,10,FALSE)</f>
        <v>N/A</v>
      </c>
      <c r="AM111" s="101" t="str">
        <f>VLOOKUP(A111,'USA FDA'!A:K,9,FALSE)</f>
        <v>N/A</v>
      </c>
      <c r="AN111" s="101" t="str">
        <f>VLOOKUP(A111,'UK NHS'!A:K,9,FALSE)</f>
        <v>N/A</v>
      </c>
      <c r="AO111" s="272"/>
    </row>
    <row r="112" spans="1:41" s="352" customFormat="1" ht="140.25" customHeight="1" x14ac:dyDescent="0.25">
      <c r="A112" s="97">
        <v>3778</v>
      </c>
      <c r="B112" s="209" t="s">
        <v>829</v>
      </c>
      <c r="C112" s="97" t="e">
        <v>#N/A</v>
      </c>
      <c r="D112" s="97" t="e">
        <v>#N/A</v>
      </c>
      <c r="E112" s="209" t="s">
        <v>663</v>
      </c>
      <c r="F112" s="93" t="s">
        <v>330</v>
      </c>
      <c r="G112" s="209" t="s">
        <v>568</v>
      </c>
      <c r="H112" s="236" t="s">
        <v>590</v>
      </c>
      <c r="I112" s="249">
        <v>1</v>
      </c>
      <c r="J112" s="249">
        <v>80</v>
      </c>
      <c r="K112" s="209" t="s">
        <v>568</v>
      </c>
      <c r="L112" s="209" t="s">
        <v>830</v>
      </c>
      <c r="M112" s="209" t="s">
        <v>568</v>
      </c>
      <c r="N112" s="209">
        <v>111</v>
      </c>
      <c r="O112" s="250" t="s">
        <v>568</v>
      </c>
      <c r="P112" s="250" t="s">
        <v>139</v>
      </c>
      <c r="Q112" s="209" t="s">
        <v>568</v>
      </c>
      <c r="R112" s="209">
        <v>3777</v>
      </c>
      <c r="S112" s="95" t="s">
        <v>41</v>
      </c>
      <c r="T112" s="209" t="s">
        <v>831</v>
      </c>
      <c r="U112" s="209" t="s">
        <v>568</v>
      </c>
      <c r="V112" s="209" t="s">
        <v>568</v>
      </c>
      <c r="W112" s="209" t="s">
        <v>568</v>
      </c>
      <c r="X112" s="209" t="s">
        <v>568</v>
      </c>
      <c r="Y112" s="209" t="s">
        <v>568</v>
      </c>
      <c r="Z112" s="209" t="s">
        <v>832</v>
      </c>
      <c r="AA112" s="89"/>
      <c r="AB112" s="249"/>
      <c r="AC112" s="249"/>
      <c r="AD112" s="225"/>
      <c r="AE112" s="101" t="str">
        <f>VLOOKUP(A112,BE!A:K,9,FALSE)</f>
        <v>Optional</v>
      </c>
      <c r="AF112" s="101" t="str">
        <f>VLOOKUP(A112,DE!A:K,9,FALSE)</f>
        <v>Optional</v>
      </c>
      <c r="AG112" s="101" t="str">
        <f>VLOOKUP(A112,DK!A:K,9,FALSE)</f>
        <v>N/A</v>
      </c>
      <c r="AH112" s="101" t="str">
        <f>VLOOKUP(A112,ES!A:K,9,FALSE)</f>
        <v>N/A</v>
      </c>
      <c r="AI112" s="101" t="str">
        <f>VLOOKUP(A112,FI!A:L,10,FALSE)</f>
        <v>Mandatory</v>
      </c>
      <c r="AJ112" s="101" t="str">
        <f>VLOOKUP(A112,FR!A:K,9,FALSE)</f>
        <v>Optional</v>
      </c>
      <c r="AK112" s="101" t="str">
        <f>VLOOKUP(A112,IE!A:K,9,FALSE)</f>
        <v>N/A</v>
      </c>
      <c r="AL112" s="101" t="str">
        <f>VLOOKUP(A112,NL!A:L,10,FALSE)</f>
        <v>N/A</v>
      </c>
      <c r="AM112" s="101" t="str">
        <f>VLOOKUP(A112,'USA FDA'!A:K,9,FALSE)</f>
        <v>N/A</v>
      </c>
      <c r="AN112" s="101" t="str">
        <f>VLOOKUP(A112,'UK NHS'!A:K,9,FALSE)</f>
        <v>N/A</v>
      </c>
      <c r="AO112" s="272"/>
    </row>
    <row r="113" spans="1:41" s="352" customFormat="1" ht="141" customHeight="1" x14ac:dyDescent="0.25">
      <c r="A113" s="97">
        <v>3478</v>
      </c>
      <c r="B113" s="209" t="s">
        <v>833</v>
      </c>
      <c r="C113" s="97" t="e">
        <v>#N/A</v>
      </c>
      <c r="D113" s="97" t="e">
        <v>#N/A</v>
      </c>
      <c r="E113" s="209" t="s">
        <v>834</v>
      </c>
      <c r="F113" s="93" t="s">
        <v>835</v>
      </c>
      <c r="G113" s="209" t="s">
        <v>568</v>
      </c>
      <c r="H113" s="236" t="s">
        <v>590</v>
      </c>
      <c r="I113" s="94" t="s">
        <v>137</v>
      </c>
      <c r="J113" s="94" t="s">
        <v>148</v>
      </c>
      <c r="K113" s="209" t="s">
        <v>568</v>
      </c>
      <c r="L113" s="209" t="s">
        <v>836</v>
      </c>
      <c r="M113" s="209" t="s">
        <v>568</v>
      </c>
      <c r="N113" s="209">
        <v>71</v>
      </c>
      <c r="O113" s="250" t="s">
        <v>568</v>
      </c>
      <c r="P113" s="250" t="s">
        <v>139</v>
      </c>
      <c r="Q113" s="209" t="s">
        <v>568</v>
      </c>
      <c r="R113" s="209" t="s">
        <v>568</v>
      </c>
      <c r="S113" s="95" t="s">
        <v>41</v>
      </c>
      <c r="T113" s="209" t="s">
        <v>837</v>
      </c>
      <c r="U113" s="209" t="s">
        <v>568</v>
      </c>
      <c r="V113" s="209" t="s">
        <v>568</v>
      </c>
      <c r="W113" s="209" t="s">
        <v>568</v>
      </c>
      <c r="X113" s="209" t="s">
        <v>568</v>
      </c>
      <c r="Y113" s="209" t="s">
        <v>568</v>
      </c>
      <c r="Z113" s="209" t="s">
        <v>838</v>
      </c>
      <c r="AA113" s="209" t="s">
        <v>568</v>
      </c>
      <c r="AB113" s="101"/>
      <c r="AC113" s="249"/>
      <c r="AD113" s="314"/>
      <c r="AE113" s="101" t="str">
        <f>VLOOKUP(A113,BE!A:K,9,FALSE)</f>
        <v>N/A</v>
      </c>
      <c r="AF113" s="101" t="str">
        <f>VLOOKUP(A113,DE!A:K,9,FALSE)</f>
        <v>N/A</v>
      </c>
      <c r="AG113" s="101" t="str">
        <f>VLOOKUP(A113,DK!A:K,9,FALSE)</f>
        <v>N/A</v>
      </c>
      <c r="AH113" s="101" t="str">
        <f>VLOOKUP(A113,ES!A:K,9,FALSE)</f>
        <v>N/A</v>
      </c>
      <c r="AI113" s="101" t="str">
        <f>VLOOKUP(A113,FI!A:L,10,FALSE)</f>
        <v>N/A</v>
      </c>
      <c r="AJ113" s="101" t="str">
        <f>VLOOKUP(A113,FR!A:K,9,FALSE)</f>
        <v>Optional</v>
      </c>
      <c r="AK113" s="101" t="str">
        <f>VLOOKUP(A113,IE!A:K,9,FALSE)</f>
        <v>N/A</v>
      </c>
      <c r="AL113" s="101" t="str">
        <f>VLOOKUP(A113,NL!A:L,10,FALSE)</f>
        <v>N/A</v>
      </c>
      <c r="AM113" s="101" t="str">
        <f>VLOOKUP(A113,'USA FDA'!A:K,9,FALSE)</f>
        <v>N/A</v>
      </c>
      <c r="AN113" s="101" t="str">
        <f>VLOOKUP(A113,'UK NHS'!A:K,9,FALSE)</f>
        <v>N/A</v>
      </c>
      <c r="AO113" s="272"/>
    </row>
    <row r="114" spans="1:41" s="352" customFormat="1" ht="141" customHeight="1" x14ac:dyDescent="0.25">
      <c r="A114" s="97">
        <v>3480</v>
      </c>
      <c r="B114" s="209" t="s">
        <v>839</v>
      </c>
      <c r="C114" s="97" t="e">
        <v>#N/A</v>
      </c>
      <c r="D114" s="97" t="e">
        <v>#N/A</v>
      </c>
      <c r="E114" s="209" t="s">
        <v>840</v>
      </c>
      <c r="F114" s="93" t="s">
        <v>841</v>
      </c>
      <c r="G114" s="209" t="s">
        <v>568</v>
      </c>
      <c r="H114" s="236" t="s">
        <v>590</v>
      </c>
      <c r="I114" s="94" t="s">
        <v>137</v>
      </c>
      <c r="J114" s="94" t="s">
        <v>148</v>
      </c>
      <c r="K114" s="209" t="s">
        <v>568</v>
      </c>
      <c r="L114" s="209" t="s">
        <v>842</v>
      </c>
      <c r="M114" s="209" t="s">
        <v>568</v>
      </c>
      <c r="N114" s="209">
        <v>73</v>
      </c>
      <c r="O114" s="250" t="s">
        <v>568</v>
      </c>
      <c r="P114" s="250" t="s">
        <v>139</v>
      </c>
      <c r="Q114" s="209" t="s">
        <v>568</v>
      </c>
      <c r="R114" s="209">
        <v>3478</v>
      </c>
      <c r="S114" s="95" t="s">
        <v>41</v>
      </c>
      <c r="T114" s="209" t="s">
        <v>843</v>
      </c>
      <c r="U114" s="209" t="s">
        <v>568</v>
      </c>
      <c r="V114" s="209" t="s">
        <v>568</v>
      </c>
      <c r="W114" s="209" t="s">
        <v>568</v>
      </c>
      <c r="X114" s="209" t="s">
        <v>568</v>
      </c>
      <c r="Y114" s="209" t="s">
        <v>568</v>
      </c>
      <c r="Z114" s="209" t="s">
        <v>844</v>
      </c>
      <c r="AA114" s="209" t="s">
        <v>568</v>
      </c>
      <c r="AB114" s="101"/>
      <c r="AC114" s="249"/>
      <c r="AD114" s="314"/>
      <c r="AE114" s="101" t="str">
        <f>VLOOKUP(A114,BE!A:K,9,FALSE)</f>
        <v>N/A</v>
      </c>
      <c r="AF114" s="101" t="str">
        <f>VLOOKUP(A114,DE!A:K,9,FALSE)</f>
        <v>Optional</v>
      </c>
      <c r="AG114" s="101" t="str">
        <f>VLOOKUP(A114,DK!A:K,9,FALSE)</f>
        <v>N/A</v>
      </c>
      <c r="AH114" s="101" t="str">
        <f>VLOOKUP(A114,ES!A:K,9,FALSE)</f>
        <v>N/A</v>
      </c>
      <c r="AI114" s="101" t="str">
        <f>VLOOKUP(A114,FI!A:L,10,FALSE)</f>
        <v>N/A</v>
      </c>
      <c r="AJ114" s="101" t="str">
        <f>VLOOKUP(A114,FR!A:K,9,FALSE)</f>
        <v>Optional</v>
      </c>
      <c r="AK114" s="101" t="str">
        <f>VLOOKUP(A114,IE!A:K,9,FALSE)</f>
        <v>N/A</v>
      </c>
      <c r="AL114" s="101" t="str">
        <f>VLOOKUP(A114,NL!A:L,10,FALSE)</f>
        <v>N/A</v>
      </c>
      <c r="AM114" s="101" t="str">
        <f>VLOOKUP(A114,'USA FDA'!A:K,9,FALSE)</f>
        <v>N/A</v>
      </c>
      <c r="AN114" s="101" t="str">
        <f>VLOOKUP(A114,'UK NHS'!A:K,9,FALSE)</f>
        <v>N/A</v>
      </c>
      <c r="AO114" s="272"/>
    </row>
    <row r="115" spans="1:41" s="352" customFormat="1" ht="139.5" customHeight="1" x14ac:dyDescent="0.25">
      <c r="A115" s="93">
        <v>3704</v>
      </c>
      <c r="B115" s="209" t="s">
        <v>845</v>
      </c>
      <c r="C115" s="97" t="s">
        <v>846</v>
      </c>
      <c r="D115" s="97" t="s">
        <v>847</v>
      </c>
      <c r="E115" s="209" t="s">
        <v>848</v>
      </c>
      <c r="F115" s="209" t="s">
        <v>849</v>
      </c>
      <c r="G115" s="209" t="s">
        <v>568</v>
      </c>
      <c r="H115" s="236" t="s">
        <v>125</v>
      </c>
      <c r="I115" s="250">
        <v>1</v>
      </c>
      <c r="J115" s="250">
        <v>70</v>
      </c>
      <c r="K115" s="209" t="s">
        <v>568</v>
      </c>
      <c r="L115" s="209" t="s">
        <v>850</v>
      </c>
      <c r="M115" s="209" t="s">
        <v>568</v>
      </c>
      <c r="N115" s="209" t="s">
        <v>568</v>
      </c>
      <c r="O115" s="250" t="s">
        <v>568</v>
      </c>
      <c r="P115" s="250" t="s">
        <v>139</v>
      </c>
      <c r="Q115" s="209" t="s">
        <v>568</v>
      </c>
      <c r="R115" s="209" t="s">
        <v>568</v>
      </c>
      <c r="S115" s="95" t="s">
        <v>41</v>
      </c>
      <c r="T115" s="209" t="s">
        <v>851</v>
      </c>
      <c r="U115" s="209" t="s">
        <v>568</v>
      </c>
      <c r="V115" s="209" t="s">
        <v>568</v>
      </c>
      <c r="W115" s="209" t="s">
        <v>568</v>
      </c>
      <c r="X115" s="209" t="s">
        <v>568</v>
      </c>
      <c r="Y115" s="209" t="s">
        <v>568</v>
      </c>
      <c r="Z115" s="209" t="s">
        <v>852</v>
      </c>
      <c r="AA115" s="209" t="s">
        <v>568</v>
      </c>
      <c r="AB115" s="101"/>
      <c r="AC115" s="101"/>
      <c r="AD115" s="314"/>
      <c r="AE115" s="101" t="str">
        <f>VLOOKUP(A115,BE!A:K,9,FALSE)</f>
        <v>Optional</v>
      </c>
      <c r="AF115" s="101" t="str">
        <f>VLOOKUP(A115,DE!A:K,9,FALSE)</f>
        <v>N/A</v>
      </c>
      <c r="AG115" s="101" t="str">
        <f>VLOOKUP(A115,DK!A:K,9,FALSE)</f>
        <v>N/A</v>
      </c>
      <c r="AH115" s="101" t="str">
        <f>VLOOKUP(A115,ES!A:K,9,FALSE)</f>
        <v>N/A</v>
      </c>
      <c r="AI115" s="101" t="str">
        <f>VLOOKUP(A115,FI!A:L,10,FALSE)</f>
        <v>N/A</v>
      </c>
      <c r="AJ115" s="101" t="str">
        <f>VLOOKUP(A115,FR!A:K,9,FALSE)</f>
        <v>Optional</v>
      </c>
      <c r="AK115" s="101" t="str">
        <f>VLOOKUP(A115,IE!A:K,9,FALSE)</f>
        <v>N/A</v>
      </c>
      <c r="AL115" s="101" t="str">
        <f>VLOOKUP(A115,NL!A:L,10,FALSE)</f>
        <v>N/A</v>
      </c>
      <c r="AM115" s="101" t="str">
        <f>VLOOKUP(A115,'USA FDA'!A:K,9,FALSE)</f>
        <v>N/A</v>
      </c>
      <c r="AN115" s="101" t="str">
        <f>VLOOKUP(A115,'UK NHS'!A:K,9,FALSE)</f>
        <v>N/A</v>
      </c>
      <c r="AO115" s="272"/>
    </row>
    <row r="116" spans="1:41" s="352" customFormat="1" ht="139.5" customHeight="1" x14ac:dyDescent="0.25">
      <c r="A116" s="97">
        <v>3703</v>
      </c>
      <c r="B116" s="209" t="s">
        <v>853</v>
      </c>
      <c r="C116" s="97" t="s">
        <v>854</v>
      </c>
      <c r="D116" s="97" t="s">
        <v>855</v>
      </c>
      <c r="E116" s="209" t="s">
        <v>856</v>
      </c>
      <c r="F116" s="209" t="s">
        <v>849</v>
      </c>
      <c r="G116" s="209" t="s">
        <v>568</v>
      </c>
      <c r="H116" s="236" t="s">
        <v>125</v>
      </c>
      <c r="I116" s="250">
        <v>1</v>
      </c>
      <c r="J116" s="250">
        <v>70</v>
      </c>
      <c r="K116" s="209" t="s">
        <v>568</v>
      </c>
      <c r="L116" s="209" t="s">
        <v>857</v>
      </c>
      <c r="M116" s="209" t="s">
        <v>568</v>
      </c>
      <c r="N116" s="209" t="s">
        <v>568</v>
      </c>
      <c r="O116" s="250" t="s">
        <v>568</v>
      </c>
      <c r="P116" s="250" t="s">
        <v>139</v>
      </c>
      <c r="Q116" s="209" t="s">
        <v>568</v>
      </c>
      <c r="R116" s="209" t="s">
        <v>568</v>
      </c>
      <c r="S116" s="95" t="s">
        <v>41</v>
      </c>
      <c r="T116" s="209" t="s">
        <v>858</v>
      </c>
      <c r="U116" s="209" t="s">
        <v>568</v>
      </c>
      <c r="V116" s="209" t="s">
        <v>568</v>
      </c>
      <c r="W116" s="209" t="s">
        <v>568</v>
      </c>
      <c r="X116" s="209" t="s">
        <v>568</v>
      </c>
      <c r="Y116" s="209" t="s">
        <v>568</v>
      </c>
      <c r="Z116" s="209" t="s">
        <v>859</v>
      </c>
      <c r="AA116" s="209" t="s">
        <v>568</v>
      </c>
      <c r="AB116" s="101"/>
      <c r="AC116" s="101"/>
      <c r="AD116" s="314"/>
      <c r="AE116" s="101" t="str">
        <f>VLOOKUP(A116,BE!A:K,9,FALSE)</f>
        <v>Optional</v>
      </c>
      <c r="AF116" s="101" t="str">
        <f>VLOOKUP(A116,DE!A:K,9,FALSE)</f>
        <v>N/A</v>
      </c>
      <c r="AG116" s="101" t="str">
        <f>VLOOKUP(A116,DK!A:K,9,FALSE)</f>
        <v>N/A</v>
      </c>
      <c r="AH116" s="101" t="str">
        <f>VLOOKUP(A116,ES!A:K,9,FALSE)</f>
        <v>N/A</v>
      </c>
      <c r="AI116" s="101" t="str">
        <f>VLOOKUP(A116,FI!A:L,10,FALSE)</f>
        <v>N/A</v>
      </c>
      <c r="AJ116" s="101" t="str">
        <f>VLOOKUP(A116,FR!A:K,9,FALSE)</f>
        <v>Optional</v>
      </c>
      <c r="AK116" s="101" t="str">
        <f>VLOOKUP(A116,IE!A:K,9,FALSE)</f>
        <v>N/A</v>
      </c>
      <c r="AL116" s="101" t="str">
        <f>VLOOKUP(A116,NL!A:L,10,FALSE)</f>
        <v>N/A</v>
      </c>
      <c r="AM116" s="101" t="str">
        <f>VLOOKUP(A116,'USA FDA'!A:K,9,FALSE)</f>
        <v>N/A</v>
      </c>
      <c r="AN116" s="101" t="str">
        <f>VLOOKUP(A116,'UK NHS'!A:K,9,FALSE)</f>
        <v>N/A</v>
      </c>
      <c r="AO116" s="272"/>
    </row>
    <row r="117" spans="1:41" s="352" customFormat="1" ht="144.75" customHeight="1" x14ac:dyDescent="0.25">
      <c r="A117" s="97">
        <v>1580</v>
      </c>
      <c r="B117" s="209" t="s">
        <v>860</v>
      </c>
      <c r="C117" s="97" t="e">
        <v>#N/A</v>
      </c>
      <c r="D117" s="97" t="e">
        <v>#N/A</v>
      </c>
      <c r="E117" s="209" t="s">
        <v>861</v>
      </c>
      <c r="F117" s="93" t="s">
        <v>175</v>
      </c>
      <c r="G117" s="209" t="s">
        <v>568</v>
      </c>
      <c r="H117" s="236" t="s">
        <v>590</v>
      </c>
      <c r="I117" s="94" t="s">
        <v>137</v>
      </c>
      <c r="J117" s="94" t="s">
        <v>148</v>
      </c>
      <c r="K117" s="209" t="s">
        <v>568</v>
      </c>
      <c r="L117" s="101" t="s">
        <v>177</v>
      </c>
      <c r="M117" s="209" t="s">
        <v>568</v>
      </c>
      <c r="N117" s="209">
        <v>168</v>
      </c>
      <c r="O117" s="250" t="s">
        <v>568</v>
      </c>
      <c r="P117" s="250" t="s">
        <v>139</v>
      </c>
      <c r="Q117" s="209" t="s">
        <v>568</v>
      </c>
      <c r="R117" s="209" t="s">
        <v>568</v>
      </c>
      <c r="S117" s="95" t="s">
        <v>41</v>
      </c>
      <c r="T117" s="209" t="s">
        <v>862</v>
      </c>
      <c r="U117" s="209" t="s">
        <v>568</v>
      </c>
      <c r="V117" s="209" t="s">
        <v>568</v>
      </c>
      <c r="W117" s="209" t="s">
        <v>568</v>
      </c>
      <c r="X117" s="209" t="s">
        <v>568</v>
      </c>
      <c r="Y117" s="209" t="s">
        <v>568</v>
      </c>
      <c r="Z117" s="209" t="s">
        <v>863</v>
      </c>
      <c r="AA117" s="209" t="s">
        <v>568</v>
      </c>
      <c r="AB117" s="89"/>
      <c r="AC117" s="89"/>
      <c r="AD117" s="314"/>
      <c r="AE117" s="101" t="str">
        <f>VLOOKUP(A117,BE!A:K,9,FALSE)</f>
        <v>N/A</v>
      </c>
      <c r="AF117" s="101" t="str">
        <f>VLOOKUP(A117,DE!A:K,9,FALSE)</f>
        <v>Optional</v>
      </c>
      <c r="AG117" s="101" t="str">
        <f>VLOOKUP(A117,DK!A:K,9,FALSE)</f>
        <v>N/A</v>
      </c>
      <c r="AH117" s="101" t="str">
        <f>VLOOKUP(A117,ES!A:K,9,FALSE)</f>
        <v>N/A</v>
      </c>
      <c r="AI117" s="101" t="str">
        <f>VLOOKUP(A117,FI!A:L,10,FALSE)</f>
        <v>N/A</v>
      </c>
      <c r="AJ117" s="101" t="str">
        <f>VLOOKUP(A117,FR!A:K,9,FALSE)</f>
        <v>N/A</v>
      </c>
      <c r="AK117" s="101" t="str">
        <f>VLOOKUP(A117,IE!A:K,9,FALSE)</f>
        <v>N/A</v>
      </c>
      <c r="AL117" s="101" t="str">
        <f>VLOOKUP(A117,NL!A:L,10,FALSE)</f>
        <v>Mandatory</v>
      </c>
      <c r="AM117" s="101" t="str">
        <f>VLOOKUP(A117,'USA FDA'!A:K,9,FALSE)</f>
        <v>N/A</v>
      </c>
      <c r="AN117" s="101" t="str">
        <f>VLOOKUP(A117,'UK NHS'!A:K,9,FALSE)</f>
        <v>N/A</v>
      </c>
    </row>
    <row r="118" spans="1:41" s="352" customFormat="1" ht="67.5" customHeight="1" x14ac:dyDescent="0.25">
      <c r="A118" s="97">
        <v>93</v>
      </c>
      <c r="B118" s="209" t="s">
        <v>864</v>
      </c>
      <c r="C118" s="97" t="s">
        <v>865</v>
      </c>
      <c r="D118" s="97" t="s">
        <v>866</v>
      </c>
      <c r="E118" s="209" t="s">
        <v>867</v>
      </c>
      <c r="F118" s="209" t="s">
        <v>868</v>
      </c>
      <c r="G118" s="209" t="s">
        <v>568</v>
      </c>
      <c r="H118" s="236" t="s">
        <v>136</v>
      </c>
      <c r="I118" s="250">
        <v>1</v>
      </c>
      <c r="J118" s="250">
        <v>200</v>
      </c>
      <c r="K118" s="209" t="s">
        <v>568</v>
      </c>
      <c r="L118" s="209" t="s">
        <v>869</v>
      </c>
      <c r="M118" s="209" t="s">
        <v>568</v>
      </c>
      <c r="N118" s="209" t="s">
        <v>568</v>
      </c>
      <c r="O118" s="250" t="s">
        <v>568</v>
      </c>
      <c r="P118" s="250" t="s">
        <v>139</v>
      </c>
      <c r="Q118" s="209" t="s">
        <v>568</v>
      </c>
      <c r="R118" s="209" t="s">
        <v>568</v>
      </c>
      <c r="S118" s="95" t="s">
        <v>41</v>
      </c>
      <c r="T118" s="209" t="s">
        <v>257</v>
      </c>
      <c r="U118" s="209" t="s">
        <v>568</v>
      </c>
      <c r="V118" s="209" t="s">
        <v>568</v>
      </c>
      <c r="W118" s="209" t="s">
        <v>568</v>
      </c>
      <c r="X118" s="209" t="s">
        <v>568</v>
      </c>
      <c r="Y118" s="209" t="s">
        <v>568</v>
      </c>
      <c r="Z118" s="209" t="s">
        <v>870</v>
      </c>
      <c r="AA118" s="209" t="s">
        <v>568</v>
      </c>
      <c r="AB118" s="249"/>
      <c r="AC118" s="89"/>
      <c r="AD118" s="101"/>
      <c r="AE118" s="101" t="str">
        <f>VLOOKUP(A118,BE!A:K,9,FALSE)</f>
        <v>N/A</v>
      </c>
      <c r="AF118" s="101" t="str">
        <f>VLOOKUP(A118,DE!A:K,9,FALSE)</f>
        <v>Mandatory</v>
      </c>
      <c r="AG118" s="101" t="str">
        <f>VLOOKUP(A118,DK!A:K,9,FALSE)</f>
        <v>N/A</v>
      </c>
      <c r="AH118" s="101" t="str">
        <f>VLOOKUP(A118,ES!A:K,9,FALSE)</f>
        <v>N/A</v>
      </c>
      <c r="AI118" s="101" t="str">
        <f>VLOOKUP(A118,FI!A:L,10,FALSE)</f>
        <v>N/A</v>
      </c>
      <c r="AJ118" s="101" t="str">
        <f>VLOOKUP(A118,FR!A:K,9,FALSE)</f>
        <v>Conditionally Mandatory</v>
      </c>
      <c r="AK118" s="101" t="str">
        <f>VLOOKUP(A118,IE!A:K,9,FALSE)</f>
        <v>N/A</v>
      </c>
      <c r="AL118" s="101" t="str">
        <f>VLOOKUP(A118,NL!A:L,10,FALSE)</f>
        <v>Mandatory</v>
      </c>
      <c r="AM118" s="101" t="str">
        <f>VLOOKUP(A118,'USA FDA'!A:K,9,FALSE)</f>
        <v>N/A</v>
      </c>
      <c r="AN118" s="101" t="str">
        <f>VLOOKUP(A118,'UK NHS'!A:K,9,FALSE)</f>
        <v>N/A</v>
      </c>
    </row>
    <row r="119" spans="1:41" s="352" customFormat="1" ht="64.5" customHeight="1" x14ac:dyDescent="0.25">
      <c r="A119" s="97">
        <v>91</v>
      </c>
      <c r="B119" s="220" t="s">
        <v>871</v>
      </c>
      <c r="C119" s="97" t="s">
        <v>872</v>
      </c>
      <c r="D119" s="97" t="s">
        <v>873</v>
      </c>
      <c r="E119" s="101" t="s">
        <v>874</v>
      </c>
      <c r="F119" s="209" t="s">
        <v>875</v>
      </c>
      <c r="G119" s="209" t="s">
        <v>568</v>
      </c>
      <c r="H119" s="225" t="s">
        <v>125</v>
      </c>
      <c r="I119" s="314">
        <v>13</v>
      </c>
      <c r="J119" s="249">
        <v>13</v>
      </c>
      <c r="K119" s="249"/>
      <c r="L119" s="200">
        <v>8712345013103</v>
      </c>
      <c r="M119" s="89"/>
      <c r="N119" s="209"/>
      <c r="O119" s="314"/>
      <c r="P119" s="249" t="s">
        <v>139</v>
      </c>
      <c r="Q119" s="249"/>
      <c r="R119" s="101"/>
      <c r="S119" s="95" t="s">
        <v>41</v>
      </c>
      <c r="T119" s="89" t="s">
        <v>249</v>
      </c>
      <c r="U119" s="101"/>
      <c r="V119" s="249"/>
      <c r="W119" s="314"/>
      <c r="X119" s="249"/>
      <c r="Y119" s="89"/>
      <c r="Z119" s="89" t="s">
        <v>876</v>
      </c>
      <c r="AA119" s="101"/>
      <c r="AB119" s="249"/>
      <c r="AC119" s="89"/>
      <c r="AD119" s="101"/>
      <c r="AE119" s="101" t="str">
        <f>VLOOKUP(A119,BE!A:K,9,FALSE)</f>
        <v>N/A</v>
      </c>
      <c r="AF119" s="101" t="str">
        <f>VLOOKUP(A119,DE!A:K,9,FALSE)</f>
        <v>Optional</v>
      </c>
      <c r="AG119" s="101" t="str">
        <f>VLOOKUP(A119,DK!A:K,9,FALSE)</f>
        <v>N/A</v>
      </c>
      <c r="AH119" s="101" t="str">
        <f>VLOOKUP(A119,ES!A:K,9,FALSE)</f>
        <v>N/A</v>
      </c>
      <c r="AI119" s="101" t="str">
        <f>VLOOKUP(A119,FI!A:L,10,FALSE)</f>
        <v>N/A</v>
      </c>
      <c r="AJ119" s="101" t="str">
        <f>VLOOKUP(A119,FR!A:K,9,FALSE)</f>
        <v>Optional</v>
      </c>
      <c r="AK119" s="101" t="str">
        <f>VLOOKUP(A119,IE!A:K,9,FALSE)</f>
        <v>N/A</v>
      </c>
      <c r="AL119" s="101" t="str">
        <f>VLOOKUP(A119,NL!A:L,10,FALSE)</f>
        <v>Mandatory</v>
      </c>
      <c r="AM119" s="101" t="str">
        <f>VLOOKUP(A119,'USA FDA'!A:K,9,FALSE)</f>
        <v>N/A</v>
      </c>
      <c r="AN119" s="101" t="str">
        <f>VLOOKUP(A119,'UK NHS'!A:K,9,FALSE)</f>
        <v>N/A</v>
      </c>
    </row>
    <row r="120" spans="1:41" s="352" customFormat="1" ht="140.25" customHeight="1" x14ac:dyDescent="0.25">
      <c r="A120" s="97">
        <v>1709</v>
      </c>
      <c r="B120" s="220" t="s">
        <v>877</v>
      </c>
      <c r="C120" s="97" t="s">
        <v>878</v>
      </c>
      <c r="D120" s="97" t="s">
        <v>879</v>
      </c>
      <c r="E120" s="209" t="s">
        <v>880</v>
      </c>
      <c r="F120" s="93" t="s">
        <v>881</v>
      </c>
      <c r="G120" s="209" t="s">
        <v>568</v>
      </c>
      <c r="H120" s="236" t="s">
        <v>147</v>
      </c>
      <c r="I120" s="94" t="s">
        <v>137</v>
      </c>
      <c r="J120" s="94" t="s">
        <v>148</v>
      </c>
      <c r="K120" s="209" t="s">
        <v>568</v>
      </c>
      <c r="L120" s="209" t="s">
        <v>882</v>
      </c>
      <c r="M120" s="209" t="s">
        <v>568</v>
      </c>
      <c r="N120" s="209">
        <v>173</v>
      </c>
      <c r="O120" s="250" t="s">
        <v>568</v>
      </c>
      <c r="P120" s="250" t="s">
        <v>139</v>
      </c>
      <c r="Q120" s="209" t="s">
        <v>568</v>
      </c>
      <c r="R120" s="209">
        <v>1710</v>
      </c>
      <c r="S120" s="95" t="s">
        <v>41</v>
      </c>
      <c r="T120" s="209" t="s">
        <v>883</v>
      </c>
      <c r="U120" s="209" t="s">
        <v>568</v>
      </c>
      <c r="V120" s="209" t="s">
        <v>568</v>
      </c>
      <c r="W120" s="209" t="s">
        <v>568</v>
      </c>
      <c r="X120" s="209" t="s">
        <v>568</v>
      </c>
      <c r="Y120" s="209" t="s">
        <v>568</v>
      </c>
      <c r="Z120" s="209" t="s">
        <v>884</v>
      </c>
      <c r="AA120" s="209" t="s">
        <v>568</v>
      </c>
      <c r="AB120" s="249"/>
      <c r="AC120" s="89"/>
      <c r="AD120" s="101"/>
      <c r="AE120" s="101" t="str">
        <f>VLOOKUP(A120,BE!A:K,9,FALSE)</f>
        <v>N/A</v>
      </c>
      <c r="AF120" s="101" t="str">
        <f>VLOOKUP(A120,DE!A:K,9,FALSE)</f>
        <v>N/A</v>
      </c>
      <c r="AG120" s="101" t="str">
        <f>VLOOKUP(A120,DK!A:K,9,FALSE)</f>
        <v>N/A</v>
      </c>
      <c r="AH120" s="101" t="str">
        <f>VLOOKUP(A120,ES!A:K,9,FALSE)</f>
        <v>N/A</v>
      </c>
      <c r="AI120" s="101" t="str">
        <f>VLOOKUP(A120,FI!A:L,10,FALSE)</f>
        <v>N/A</v>
      </c>
      <c r="AJ120" s="101" t="str">
        <f>VLOOKUP(A120,FR!A:K,9,FALSE)</f>
        <v>N/A</v>
      </c>
      <c r="AK120" s="101" t="str">
        <f>VLOOKUP(A120,IE!A:K,9,FALSE)</f>
        <v>N/A</v>
      </c>
      <c r="AL120" s="101" t="str">
        <f>VLOOKUP(A120,NL!A:L,10,FALSE)</f>
        <v>Mandatory</v>
      </c>
      <c r="AM120" s="101" t="str">
        <f>VLOOKUP(A120,'USA FDA'!A:K,9,FALSE)</f>
        <v>N/A</v>
      </c>
      <c r="AN120" s="101" t="str">
        <f>VLOOKUP(A120,'UK NHS'!A:K,9,FALSE)</f>
        <v>N/A</v>
      </c>
    </row>
    <row r="121" spans="1:41" s="352" customFormat="1" ht="135" customHeight="1" x14ac:dyDescent="0.25">
      <c r="A121" s="97">
        <v>1710</v>
      </c>
      <c r="B121" s="220" t="s">
        <v>885</v>
      </c>
      <c r="C121" s="97" t="s">
        <v>886</v>
      </c>
      <c r="D121" s="97" t="s">
        <v>887</v>
      </c>
      <c r="E121" s="101" t="s">
        <v>888</v>
      </c>
      <c r="F121" s="93" t="s">
        <v>889</v>
      </c>
      <c r="G121" s="89"/>
      <c r="H121" s="225" t="s">
        <v>147</v>
      </c>
      <c r="I121" s="94" t="s">
        <v>137</v>
      </c>
      <c r="J121" s="94" t="s">
        <v>148</v>
      </c>
      <c r="K121" s="249"/>
      <c r="L121" s="89" t="s">
        <v>890</v>
      </c>
      <c r="M121" s="89"/>
      <c r="N121" s="209">
        <v>174</v>
      </c>
      <c r="O121" s="314"/>
      <c r="P121" s="249" t="s">
        <v>139</v>
      </c>
      <c r="Q121" s="249"/>
      <c r="R121" s="224">
        <v>1709</v>
      </c>
      <c r="S121" s="95" t="s">
        <v>41</v>
      </c>
      <c r="T121" s="89" t="s">
        <v>891</v>
      </c>
      <c r="U121" s="101"/>
      <c r="V121" s="249"/>
      <c r="W121" s="314"/>
      <c r="X121" s="249"/>
      <c r="Y121" s="89"/>
      <c r="Z121" s="89" t="s">
        <v>892</v>
      </c>
      <c r="AA121" s="101"/>
      <c r="AB121" s="249"/>
      <c r="AC121" s="89"/>
      <c r="AD121" s="101"/>
      <c r="AE121" s="101" t="str">
        <f>VLOOKUP(A121,BE!A:K,9,FALSE)</f>
        <v>N/A</v>
      </c>
      <c r="AF121" s="101" t="str">
        <f>VLOOKUP(A121,DE!A:K,9,FALSE)</f>
        <v>N/A</v>
      </c>
      <c r="AG121" s="101" t="str">
        <f>VLOOKUP(A121,DK!A:K,9,FALSE)</f>
        <v>N/A</v>
      </c>
      <c r="AH121" s="101" t="str">
        <f>VLOOKUP(A121,ES!A:K,9,FALSE)</f>
        <v>N/A</v>
      </c>
      <c r="AI121" s="101" t="str">
        <f>VLOOKUP(A121,FI!A:L,10,FALSE)</f>
        <v>N/A</v>
      </c>
      <c r="AJ121" s="101" t="str">
        <f>VLOOKUP(A121,FR!A:K,9,FALSE)</f>
        <v>N/A</v>
      </c>
      <c r="AK121" s="101" t="str">
        <f>VLOOKUP(A121,IE!A:K,9,FALSE)</f>
        <v>N/A</v>
      </c>
      <c r="AL121" s="101" t="str">
        <f>VLOOKUP(A121,NL!A:L,10,FALSE)</f>
        <v>Mandatory</v>
      </c>
      <c r="AM121" s="101" t="str">
        <f>VLOOKUP(A121,'USA FDA'!A:K,9,FALSE)</f>
        <v>N/A</v>
      </c>
      <c r="AN121" s="101" t="str">
        <f>VLOOKUP(A121,'UK NHS'!A:K,9,FALSE)</f>
        <v>N/A</v>
      </c>
    </row>
    <row r="122" spans="1:41" s="352" customFormat="1" ht="139.5" customHeight="1" x14ac:dyDescent="0.25">
      <c r="A122" s="97" t="s">
        <v>893</v>
      </c>
      <c r="B122" s="220" t="s">
        <v>894</v>
      </c>
      <c r="C122" s="97" t="e">
        <v>#N/A</v>
      </c>
      <c r="D122" s="97" t="e">
        <v>#N/A</v>
      </c>
      <c r="E122" s="101" t="s">
        <v>895</v>
      </c>
      <c r="F122" s="93" t="s">
        <v>896</v>
      </c>
      <c r="G122" s="89"/>
      <c r="H122" s="225" t="s">
        <v>147</v>
      </c>
      <c r="I122" s="94" t="s">
        <v>137</v>
      </c>
      <c r="J122" s="94" t="s">
        <v>148</v>
      </c>
      <c r="K122" s="89"/>
      <c r="L122" s="101" t="s">
        <v>897</v>
      </c>
      <c r="M122" s="89"/>
      <c r="N122" s="209">
        <v>96</v>
      </c>
      <c r="O122" s="94" t="s">
        <v>128</v>
      </c>
      <c r="P122" s="249" t="s">
        <v>139</v>
      </c>
      <c r="Q122" s="249"/>
      <c r="R122" s="101"/>
      <c r="S122" s="95" t="s">
        <v>41</v>
      </c>
      <c r="T122" s="89" t="s">
        <v>898</v>
      </c>
      <c r="U122" s="101"/>
      <c r="V122" s="101"/>
      <c r="W122" s="314"/>
      <c r="X122" s="101"/>
      <c r="Y122" s="249"/>
      <c r="Z122" s="89" t="s">
        <v>899</v>
      </c>
      <c r="AA122" s="101"/>
      <c r="AB122" s="249"/>
      <c r="AC122" s="249"/>
      <c r="AD122" s="249"/>
      <c r="AE122" s="101" t="str">
        <f>VLOOKUP(A122,BE!A:K,9,FALSE)</f>
        <v>N/A</v>
      </c>
      <c r="AF122" s="101" t="str">
        <f>VLOOKUP(A122,DE!A:K,9,FALSE)</f>
        <v>N/A</v>
      </c>
      <c r="AG122" s="101" t="str">
        <f>VLOOKUP(A122,DK!A:K,9,FALSE)</f>
        <v>N/A</v>
      </c>
      <c r="AH122" s="101" t="str">
        <f>VLOOKUP(A122,ES!A:K,9,FALSE)</f>
        <v>N/A</v>
      </c>
      <c r="AI122" s="101" t="str">
        <f>VLOOKUP(A122,FI!A:L,10,FALSE)</f>
        <v>N/A</v>
      </c>
      <c r="AJ122" s="101" t="str">
        <f>VLOOKUP(A122,FR!A:K,9,FALSE)</f>
        <v>N/A</v>
      </c>
      <c r="AK122" s="101" t="str">
        <f>VLOOKUP(A122,IE!A:K,9,FALSE)</f>
        <v>N/A</v>
      </c>
      <c r="AL122" s="101" t="str">
        <f>VLOOKUP(A122,NL!A:L,10,FALSE)</f>
        <v>Conditionally mandatory</v>
      </c>
      <c r="AM122" s="101" t="str">
        <f>VLOOKUP(A122,'USA FDA'!A:K,9,FALSE)</f>
        <v>N/A</v>
      </c>
      <c r="AN122" s="101" t="str">
        <f>VLOOKUP(A122,'UK NHS'!A:K,9,FALSE)</f>
        <v>N/A</v>
      </c>
    </row>
    <row r="123" spans="1:41" s="352" customFormat="1" ht="148.5" customHeight="1" x14ac:dyDescent="0.25">
      <c r="A123" s="97">
        <v>2999</v>
      </c>
      <c r="B123" s="220" t="s">
        <v>900</v>
      </c>
      <c r="C123" s="97" t="s">
        <v>901</v>
      </c>
      <c r="D123" s="97" t="s">
        <v>902</v>
      </c>
      <c r="E123" s="220" t="s">
        <v>903</v>
      </c>
      <c r="F123" s="236" t="s">
        <v>904</v>
      </c>
      <c r="G123" s="249"/>
      <c r="H123" s="220" t="s">
        <v>147</v>
      </c>
      <c r="I123" s="249">
        <v>1</v>
      </c>
      <c r="J123" s="249">
        <v>80</v>
      </c>
      <c r="K123" s="101"/>
      <c r="L123" s="101" t="s">
        <v>905</v>
      </c>
      <c r="M123" s="249"/>
      <c r="N123" s="209">
        <v>271</v>
      </c>
      <c r="O123" s="314"/>
      <c r="P123" s="249" t="s">
        <v>139</v>
      </c>
      <c r="Q123" s="101"/>
      <c r="R123" s="101"/>
      <c r="S123" s="95" t="s">
        <v>41</v>
      </c>
      <c r="T123" s="89" t="s">
        <v>906</v>
      </c>
      <c r="U123" s="249"/>
      <c r="V123" s="249"/>
      <c r="W123" s="225"/>
      <c r="X123" s="249"/>
      <c r="Y123" s="249"/>
      <c r="Z123" s="89" t="s">
        <v>907</v>
      </c>
      <c r="AA123" s="249"/>
      <c r="AB123" s="89"/>
      <c r="AC123" s="249"/>
      <c r="AD123" s="249"/>
      <c r="AE123" s="101" t="str">
        <f>VLOOKUP(A123,BE!A:K,9,FALSE)</f>
        <v>Optional</v>
      </c>
      <c r="AF123" s="101" t="str">
        <f>VLOOKUP(A123,DE!A:K,9,FALSE)</f>
        <v>Optional</v>
      </c>
      <c r="AG123" s="101" t="str">
        <f>VLOOKUP(A123,DK!A:K,9,FALSE)</f>
        <v>N/A</v>
      </c>
      <c r="AH123" s="101" t="str">
        <f>VLOOKUP(A123,ES!A:K,9,FALSE)</f>
        <v>N/A</v>
      </c>
      <c r="AI123" s="101" t="str">
        <f>VLOOKUP(A123,FI!A:L,10,FALSE)</f>
        <v>N/A</v>
      </c>
      <c r="AJ123" s="101" t="str">
        <f>VLOOKUP(A123,FR!A:K,9,FALSE)</f>
        <v>N/A</v>
      </c>
      <c r="AK123" s="101" t="str">
        <f>VLOOKUP(A123,IE!A:K,9,FALSE)</f>
        <v>N/A</v>
      </c>
      <c r="AL123" s="101" t="str">
        <f>VLOOKUP(A123,NL!A:L,10,FALSE)</f>
        <v>Mandatory</v>
      </c>
      <c r="AM123" s="101" t="str">
        <f>VLOOKUP(A123,'USA FDA'!A:K,9,FALSE)</f>
        <v>N/A</v>
      </c>
      <c r="AN123" s="101" t="str">
        <f>VLOOKUP(A123,'UK NHS'!A:K,9,FALSE)</f>
        <v>N/A</v>
      </c>
    </row>
    <row r="124" spans="1:41" s="352" customFormat="1" ht="141" customHeight="1" x14ac:dyDescent="0.25">
      <c r="A124" s="97">
        <v>3000</v>
      </c>
      <c r="B124" s="220" t="s">
        <v>908</v>
      </c>
      <c r="C124" s="97" t="s">
        <v>909</v>
      </c>
      <c r="D124" s="97" t="s">
        <v>910</v>
      </c>
      <c r="E124" s="220" t="s">
        <v>911</v>
      </c>
      <c r="F124" s="101" t="s">
        <v>912</v>
      </c>
      <c r="G124" s="249"/>
      <c r="H124" s="317" t="s">
        <v>136</v>
      </c>
      <c r="I124" s="249">
        <v>1</v>
      </c>
      <c r="J124" s="249">
        <v>2500</v>
      </c>
      <c r="K124" s="249"/>
      <c r="L124" s="89" t="s">
        <v>913</v>
      </c>
      <c r="M124" s="249"/>
      <c r="N124" s="209"/>
      <c r="O124" s="314"/>
      <c r="P124" s="249" t="s">
        <v>139</v>
      </c>
      <c r="Q124" s="101"/>
      <c r="R124" s="101"/>
      <c r="S124" s="95" t="s">
        <v>41</v>
      </c>
      <c r="T124" s="89" t="s">
        <v>914</v>
      </c>
      <c r="U124" s="101"/>
      <c r="V124" s="249"/>
      <c r="W124" s="314"/>
      <c r="X124" s="249"/>
      <c r="Y124" s="89"/>
      <c r="Z124" s="89" t="s">
        <v>915</v>
      </c>
      <c r="AA124" s="249"/>
      <c r="AB124" s="89"/>
      <c r="AC124" s="101"/>
      <c r="AD124" s="249"/>
      <c r="AE124" s="101" t="str">
        <f>VLOOKUP(A124,BE!A:K,9,FALSE)</f>
        <v>Optional</v>
      </c>
      <c r="AF124" s="101" t="str">
        <f>VLOOKUP(A124,DE!A:K,9,FALSE)</f>
        <v>Conditionally mandatory</v>
      </c>
      <c r="AG124" s="101" t="str">
        <f>VLOOKUP(A124,DK!A:K,9,FALSE)</f>
        <v>N/A</v>
      </c>
      <c r="AH124" s="101" t="str">
        <f>VLOOKUP(A124,ES!A:K,9,FALSE)</f>
        <v>N/A</v>
      </c>
      <c r="AI124" s="101" t="str">
        <f>VLOOKUP(A124,FI!A:L,10,FALSE)</f>
        <v>N/A</v>
      </c>
      <c r="AJ124" s="101" t="str">
        <f>VLOOKUP(A124,FR!A:K,9,FALSE)</f>
        <v>N/A</v>
      </c>
      <c r="AK124" s="101" t="str">
        <f>VLOOKUP(A124,IE!A:K,9,FALSE)</f>
        <v>N/A</v>
      </c>
      <c r="AL124" s="101" t="str">
        <f>VLOOKUP(A124,NL!A:L,10,FALSE)</f>
        <v>Mandatory</v>
      </c>
      <c r="AM124" s="101" t="str">
        <f>VLOOKUP(A124,'USA FDA'!A:K,9,FALSE)</f>
        <v>N/A</v>
      </c>
      <c r="AN124" s="101" t="str">
        <f>VLOOKUP(A124,'UK NHS'!A:K,9,FALSE)</f>
        <v>N/A</v>
      </c>
    </row>
    <row r="125" spans="1:41" s="352" customFormat="1" ht="135" customHeight="1" x14ac:dyDescent="0.25">
      <c r="A125" s="97">
        <v>2995</v>
      </c>
      <c r="B125" s="220" t="s">
        <v>916</v>
      </c>
      <c r="C125" s="97" t="s">
        <v>917</v>
      </c>
      <c r="D125" s="97" t="s">
        <v>918</v>
      </c>
      <c r="E125" s="220" t="s">
        <v>919</v>
      </c>
      <c r="F125" s="282" t="s">
        <v>920</v>
      </c>
      <c r="G125" s="89"/>
      <c r="H125" s="317" t="s">
        <v>272</v>
      </c>
      <c r="I125" s="314">
        <v>1</v>
      </c>
      <c r="J125" s="249">
        <v>70</v>
      </c>
      <c r="K125" s="249"/>
      <c r="L125" s="89" t="s">
        <v>921</v>
      </c>
      <c r="M125" s="101"/>
      <c r="N125" s="209"/>
      <c r="O125" s="314"/>
      <c r="P125" s="249" t="s">
        <v>139</v>
      </c>
      <c r="Q125" s="101"/>
      <c r="R125" s="89"/>
      <c r="S125" s="95" t="s">
        <v>41</v>
      </c>
      <c r="T125" s="89" t="s">
        <v>922</v>
      </c>
      <c r="U125" s="101"/>
      <c r="V125" s="101"/>
      <c r="W125" s="314"/>
      <c r="X125" s="101"/>
      <c r="Y125" s="89"/>
      <c r="Z125" s="89" t="s">
        <v>923</v>
      </c>
      <c r="AA125" s="101"/>
      <c r="AB125" s="89"/>
      <c r="AC125" s="101"/>
      <c r="AD125" s="101"/>
      <c r="AE125" s="101" t="str">
        <f>VLOOKUP(A125,BE!A:K,9,FALSE)</f>
        <v>Conditionally optional</v>
      </c>
      <c r="AF125" s="101" t="str">
        <f>VLOOKUP(A125,DE!A:K,9,FALSE)</f>
        <v>Conditionally optional</v>
      </c>
      <c r="AG125" s="101" t="str">
        <f>VLOOKUP(A125,DK!A:K,9,FALSE)</f>
        <v>N/A</v>
      </c>
      <c r="AH125" s="101" t="str">
        <f>VLOOKUP(A125,ES!A:K,9,FALSE)</f>
        <v>N/A</v>
      </c>
      <c r="AI125" s="101" t="str">
        <f>VLOOKUP(A125,FI!A:L,10,FALSE)</f>
        <v>N/A</v>
      </c>
      <c r="AJ125" s="101" t="str">
        <f>VLOOKUP(A125,FR!A:K,9,FALSE)</f>
        <v>Optional</v>
      </c>
      <c r="AK125" s="101" t="str">
        <f>VLOOKUP(A125,IE!A:K,9,FALSE)</f>
        <v>N/A</v>
      </c>
      <c r="AL125" s="101" t="str">
        <f>VLOOKUP(A125,NL!A:L,10,FALSE)</f>
        <v>Mandatory</v>
      </c>
      <c r="AM125" s="101" t="str">
        <f>VLOOKUP(A125,'USA FDA'!A:K,9,FALSE)</f>
        <v>N/A</v>
      </c>
      <c r="AN125" s="101" t="str">
        <f>VLOOKUP(A125,'UK NHS'!A:K,9,FALSE)</f>
        <v>N/A</v>
      </c>
    </row>
    <row r="126" spans="1:41" s="352" customFormat="1" ht="134.25" customHeight="1" x14ac:dyDescent="0.25">
      <c r="A126" s="97">
        <v>2993</v>
      </c>
      <c r="B126" s="220" t="s">
        <v>924</v>
      </c>
      <c r="C126" s="97" t="e">
        <v>#N/A</v>
      </c>
      <c r="D126" s="97" t="e">
        <v>#N/A</v>
      </c>
      <c r="E126" s="220" t="s">
        <v>925</v>
      </c>
      <c r="F126" s="282" t="s">
        <v>926</v>
      </c>
      <c r="G126" s="89"/>
      <c r="H126" s="220" t="s">
        <v>136</v>
      </c>
      <c r="I126" s="314">
        <v>1</v>
      </c>
      <c r="J126" s="249">
        <v>35</v>
      </c>
      <c r="K126" s="249"/>
      <c r="L126" s="89" t="s">
        <v>927</v>
      </c>
      <c r="M126" s="101"/>
      <c r="N126" s="209"/>
      <c r="O126" s="314"/>
      <c r="P126" s="249" t="s">
        <v>139</v>
      </c>
      <c r="Q126" s="101"/>
      <c r="R126" s="89"/>
      <c r="S126" s="95" t="s">
        <v>41</v>
      </c>
      <c r="T126" s="93" t="s">
        <v>928</v>
      </c>
      <c r="U126" s="101"/>
      <c r="V126" s="101"/>
      <c r="W126" s="314"/>
      <c r="X126" s="101"/>
      <c r="Y126" s="89"/>
      <c r="Z126" s="89" t="s">
        <v>929</v>
      </c>
      <c r="AA126" s="101"/>
      <c r="AB126" s="89"/>
      <c r="AC126" s="101"/>
      <c r="AD126" s="101"/>
      <c r="AE126" s="101" t="str">
        <f>VLOOKUP(A126,BE!A:K,9,FALSE)</f>
        <v>Conditionally optional</v>
      </c>
      <c r="AF126" s="101" t="str">
        <f>VLOOKUP(A126,DE!A:K,9,FALSE)</f>
        <v>Conditionally optional</v>
      </c>
      <c r="AG126" s="101" t="str">
        <f>VLOOKUP(A126,DK!A:K,9,FALSE)</f>
        <v>N/A</v>
      </c>
      <c r="AH126" s="101" t="str">
        <f>VLOOKUP(A126,ES!A:K,9,FALSE)</f>
        <v>N/A</v>
      </c>
      <c r="AI126" s="101" t="str">
        <f>VLOOKUP(A126,FI!A:L,10,FALSE)</f>
        <v>N/A</v>
      </c>
      <c r="AJ126" s="101" t="str">
        <f>VLOOKUP(A126,FR!A:K,9,FALSE)</f>
        <v>N/A</v>
      </c>
      <c r="AK126" s="101" t="str">
        <f>VLOOKUP(A126,IE!A:K,9,FALSE)</f>
        <v>N/A</v>
      </c>
      <c r="AL126" s="101" t="str">
        <f>VLOOKUP(A126,NL!A:L,10,FALSE)</f>
        <v>N/A</v>
      </c>
      <c r="AM126" s="101" t="str">
        <f>VLOOKUP(A126,'USA FDA'!A:K,9,FALSE)</f>
        <v>N/A</v>
      </c>
      <c r="AN126" s="101" t="str">
        <f>VLOOKUP(A126,'UK NHS'!A:K,9,FALSE)</f>
        <v>N/A</v>
      </c>
    </row>
    <row r="127" spans="1:41" s="352" customFormat="1" ht="145.5" customHeight="1" x14ac:dyDescent="0.25">
      <c r="A127" s="97">
        <v>2990</v>
      </c>
      <c r="B127" s="220" t="s">
        <v>930</v>
      </c>
      <c r="C127" s="220" t="s">
        <v>931</v>
      </c>
      <c r="D127" s="220" t="s">
        <v>932</v>
      </c>
      <c r="E127" s="220" t="s">
        <v>933</v>
      </c>
      <c r="F127" s="220" t="s">
        <v>934</v>
      </c>
      <c r="G127" s="89"/>
      <c r="H127" s="220" t="s">
        <v>214</v>
      </c>
      <c r="I127" s="250">
        <v>1</v>
      </c>
      <c r="J127" s="250">
        <v>24</v>
      </c>
      <c r="K127" s="236" t="s">
        <v>568</v>
      </c>
      <c r="L127" s="101" t="s">
        <v>576</v>
      </c>
      <c r="M127" s="101"/>
      <c r="N127" s="101"/>
      <c r="O127" s="249"/>
      <c r="P127" s="249" t="s">
        <v>139</v>
      </c>
      <c r="Q127" s="220"/>
      <c r="R127" s="101"/>
      <c r="S127" s="95" t="s">
        <v>41</v>
      </c>
      <c r="T127" s="93" t="s">
        <v>935</v>
      </c>
      <c r="U127" s="101"/>
      <c r="V127" s="101"/>
      <c r="W127" s="314"/>
      <c r="X127" s="101"/>
      <c r="Y127" s="89"/>
      <c r="Z127" s="89" t="s">
        <v>936</v>
      </c>
      <c r="AA127" s="101"/>
      <c r="AB127" s="89"/>
      <c r="AC127" s="101"/>
      <c r="AD127" s="101"/>
      <c r="AE127" s="93" t="str">
        <f>VLOOKUP(A127,BE!A:K,9,FALSE)</f>
        <v>Optional</v>
      </c>
      <c r="AF127" s="93" t="str">
        <f>VLOOKUP(A127,DE!A:K,9,FALSE)</f>
        <v>N/A</v>
      </c>
      <c r="AG127" s="93" t="str">
        <f>VLOOKUP(A127,DK!A:K,9,FALSE)</f>
        <v>N/A</v>
      </c>
      <c r="AH127" s="93" t="str">
        <f>VLOOKUP(A127,ES!A:K,9,FALSE)</f>
        <v>N/A</v>
      </c>
      <c r="AI127" s="101" t="str">
        <f>VLOOKUP(A127,FI!A:L,10,FALSE)</f>
        <v>N/A</v>
      </c>
      <c r="AJ127" s="93" t="str">
        <f>VLOOKUP(A127,FR!A:K,9,FALSE)</f>
        <v>N/A</v>
      </c>
      <c r="AK127" s="93" t="str">
        <f>VLOOKUP(A127,IE!A:K,9,FALSE)</f>
        <v>N/A</v>
      </c>
      <c r="AL127" s="93" t="str">
        <f>VLOOKUP(A127,NL!A:L,10,FALSE)</f>
        <v>N/A</v>
      </c>
      <c r="AM127" s="93" t="str">
        <f>VLOOKUP(A127,'USA FDA'!A:K,9,FALSE)</f>
        <v>N/A</v>
      </c>
      <c r="AN127" s="93" t="str">
        <f>VLOOKUP(A127,'UK NHS'!A:K,9,FALSE)</f>
        <v>N/A</v>
      </c>
    </row>
    <row r="128" spans="1:41" s="352" customFormat="1" ht="144" customHeight="1" x14ac:dyDescent="0.25">
      <c r="A128" s="97">
        <v>2989</v>
      </c>
      <c r="B128" s="220" t="s">
        <v>937</v>
      </c>
      <c r="C128" s="220" t="s">
        <v>938</v>
      </c>
      <c r="D128" s="220" t="s">
        <v>939</v>
      </c>
      <c r="E128" s="220" t="s">
        <v>940</v>
      </c>
      <c r="F128" s="220" t="s">
        <v>941</v>
      </c>
      <c r="G128" s="89"/>
      <c r="H128" s="220" t="s">
        <v>214</v>
      </c>
      <c r="I128" s="250">
        <v>1</v>
      </c>
      <c r="J128" s="250">
        <v>24</v>
      </c>
      <c r="K128" s="249"/>
      <c r="L128" s="101" t="s">
        <v>583</v>
      </c>
      <c r="M128" s="101"/>
      <c r="N128" s="101"/>
      <c r="O128" s="249"/>
      <c r="P128" s="249" t="s">
        <v>139</v>
      </c>
      <c r="Q128" s="220"/>
      <c r="R128" s="101"/>
      <c r="S128" s="95" t="s">
        <v>41</v>
      </c>
      <c r="T128" s="93" t="s">
        <v>942</v>
      </c>
      <c r="U128" s="101"/>
      <c r="V128" s="101"/>
      <c r="W128" s="314"/>
      <c r="X128" s="101"/>
      <c r="Y128" s="89"/>
      <c r="Z128" s="89" t="s">
        <v>943</v>
      </c>
      <c r="AA128" s="101"/>
      <c r="AB128" s="89"/>
      <c r="AC128" s="101"/>
      <c r="AD128" s="101"/>
      <c r="AE128" s="93" t="str">
        <f>VLOOKUP(A128,BE!A:K,9,FALSE)</f>
        <v>Optional</v>
      </c>
      <c r="AF128" s="93" t="str">
        <f>VLOOKUP(A128,DE!A:K,9,FALSE)</f>
        <v>N/A</v>
      </c>
      <c r="AG128" s="93" t="str">
        <f>VLOOKUP(A128,DK!A:K,9,FALSE)</f>
        <v>N/A</v>
      </c>
      <c r="AH128" s="93" t="str">
        <f>VLOOKUP(A128,ES!A:K,9,FALSE)</f>
        <v>N/A</v>
      </c>
      <c r="AI128" s="101" t="str">
        <f>VLOOKUP(A128,FI!A:L,10,FALSE)</f>
        <v>N/A</v>
      </c>
      <c r="AJ128" s="93" t="str">
        <f>VLOOKUP(A128,FR!A:K,9,FALSE)</f>
        <v>N/A</v>
      </c>
      <c r="AK128" s="93" t="str">
        <f>VLOOKUP(A128,IE!A:K,9,FALSE)</f>
        <v>N/A</v>
      </c>
      <c r="AL128" s="93" t="str">
        <f>VLOOKUP(A128,NL!A:L,10,FALSE)</f>
        <v>N/A</v>
      </c>
      <c r="AM128" s="93" t="str">
        <f>VLOOKUP(A128,'USA FDA'!A:K,9,FALSE)</f>
        <v>N/A</v>
      </c>
      <c r="AN128" s="93" t="str">
        <f>VLOOKUP(A128,'UK NHS'!A:K,9,FALSE)</f>
        <v>N/A</v>
      </c>
    </row>
    <row r="129" spans="1:40" s="352" customFormat="1" ht="145.5" customHeight="1" x14ac:dyDescent="0.25">
      <c r="A129" s="97">
        <v>3012</v>
      </c>
      <c r="B129" s="220" t="s">
        <v>944</v>
      </c>
      <c r="C129" s="220"/>
      <c r="D129" s="220"/>
      <c r="E129" s="220" t="s">
        <v>945</v>
      </c>
      <c r="F129" s="220" t="s">
        <v>946</v>
      </c>
      <c r="G129" s="89"/>
      <c r="H129" s="220" t="s">
        <v>136</v>
      </c>
      <c r="I129" s="250">
        <v>1</v>
      </c>
      <c r="J129" s="250">
        <v>70</v>
      </c>
      <c r="K129" s="249"/>
      <c r="L129" s="101" t="s">
        <v>947</v>
      </c>
      <c r="M129" s="101"/>
      <c r="N129" s="101"/>
      <c r="O129" s="249"/>
      <c r="P129" s="249" t="s">
        <v>139</v>
      </c>
      <c r="Q129" s="220"/>
      <c r="R129" s="101"/>
      <c r="S129" s="95" t="s">
        <v>41</v>
      </c>
      <c r="T129" s="93" t="s">
        <v>948</v>
      </c>
      <c r="U129" s="101"/>
      <c r="V129" s="101"/>
      <c r="W129" s="314"/>
      <c r="X129" s="101"/>
      <c r="Y129" s="89"/>
      <c r="Z129" s="89" t="s">
        <v>949</v>
      </c>
      <c r="AA129" s="101"/>
      <c r="AB129" s="89"/>
      <c r="AC129" s="101"/>
      <c r="AD129" s="101"/>
      <c r="AE129" s="93" t="str">
        <f>VLOOKUP(A129,BE!A:K,9,FALSE)</f>
        <v>N/A</v>
      </c>
      <c r="AF129" s="93" t="str">
        <f>VLOOKUP(A129,DE!A:K,9,FALSE)</f>
        <v>N/A</v>
      </c>
      <c r="AG129" s="93" t="str">
        <f>VLOOKUP(A129,DK!A:K,9,FALSE)</f>
        <v>N/A</v>
      </c>
      <c r="AH129" s="93" t="str">
        <f>VLOOKUP(A129,ES!A:K,9,FALSE)</f>
        <v>N/A</v>
      </c>
      <c r="AI129" s="101" t="str">
        <f>VLOOKUP(A129,FI!A:L,10,FALSE)</f>
        <v>Optional</v>
      </c>
      <c r="AJ129" s="93" t="str">
        <f>VLOOKUP(A129,FR!A:K,9,FALSE)</f>
        <v>N/A</v>
      </c>
      <c r="AK129" s="93" t="str">
        <f>VLOOKUP(A129,IE!A:K,9,FALSE)</f>
        <v>N/A</v>
      </c>
      <c r="AL129" s="93" t="str">
        <f>VLOOKUP(A129,NL!A:L,10,FALSE)</f>
        <v>N/A</v>
      </c>
      <c r="AM129" s="93" t="str">
        <f>VLOOKUP(A129,'USA FDA'!A:K,9,FALSE)</f>
        <v>N/A</v>
      </c>
      <c r="AN129" s="93" t="str">
        <f>VLOOKUP(A129,'UK NHS'!A:K,9,FALSE)</f>
        <v>N/A</v>
      </c>
    </row>
    <row r="130" spans="1:40" s="352" customFormat="1" ht="144.75" customHeight="1" x14ac:dyDescent="0.25">
      <c r="A130" s="97">
        <v>3017</v>
      </c>
      <c r="B130" s="220" t="s">
        <v>950</v>
      </c>
      <c r="C130" s="220"/>
      <c r="D130" s="220"/>
      <c r="E130" s="220" t="s">
        <v>951</v>
      </c>
      <c r="F130" s="93" t="s">
        <v>952</v>
      </c>
      <c r="G130" s="89"/>
      <c r="H130" s="225" t="s">
        <v>147</v>
      </c>
      <c r="I130" s="94" t="s">
        <v>137</v>
      </c>
      <c r="J130" s="94" t="s">
        <v>148</v>
      </c>
      <c r="K130" s="89"/>
      <c r="L130" s="101" t="s">
        <v>953</v>
      </c>
      <c r="M130" s="101"/>
      <c r="N130" s="101">
        <v>99</v>
      </c>
      <c r="O130" s="249"/>
      <c r="P130" s="249" t="s">
        <v>139</v>
      </c>
      <c r="Q130" s="220"/>
      <c r="R130" s="101"/>
      <c r="S130" s="95" t="s">
        <v>41</v>
      </c>
      <c r="T130" s="93" t="s">
        <v>954</v>
      </c>
      <c r="U130" s="101"/>
      <c r="V130" s="101"/>
      <c r="W130" s="314"/>
      <c r="X130" s="101"/>
      <c r="Y130" s="89"/>
      <c r="Z130" s="89" t="s">
        <v>955</v>
      </c>
      <c r="AA130" s="101"/>
      <c r="AB130" s="89"/>
      <c r="AC130" s="101"/>
      <c r="AD130" s="101"/>
      <c r="AE130" s="93" t="str">
        <f>VLOOKUP(A130,BE!A:K,9,FALSE)</f>
        <v>N/A</v>
      </c>
      <c r="AF130" s="93" t="str">
        <f>VLOOKUP(A130,DE!A:K,9,FALSE)</f>
        <v>N/A</v>
      </c>
      <c r="AG130" s="93" t="str">
        <f>VLOOKUP(A130,DK!A:K,9,FALSE)</f>
        <v>N/A</v>
      </c>
      <c r="AH130" s="93" t="str">
        <f>VLOOKUP(A130,ES!A:K,9,FALSE)</f>
        <v>N/A</v>
      </c>
      <c r="AI130" s="101" t="str">
        <f>VLOOKUP(A130,FI!A:L,10,FALSE)</f>
        <v>Optional</v>
      </c>
      <c r="AJ130" s="93" t="str">
        <f>VLOOKUP(A130,FR!A:K,9,FALSE)</f>
        <v>N/A</v>
      </c>
      <c r="AK130" s="93" t="str">
        <f>VLOOKUP(A130,IE!A:K,9,FALSE)</f>
        <v>N/A</v>
      </c>
      <c r="AL130" s="93" t="str">
        <f>VLOOKUP(A130,NL!A:L,10,FALSE)</f>
        <v>N/A</v>
      </c>
      <c r="AM130" s="93" t="str">
        <f>VLOOKUP(A130,'USA FDA'!A:K,9,FALSE)</f>
        <v>N/A</v>
      </c>
      <c r="AN130" s="93" t="str">
        <f>VLOOKUP(A130,'UK NHS'!A:K,9,FALSE)</f>
        <v>N/A</v>
      </c>
    </row>
    <row r="131" spans="1:40" s="352" customFormat="1" ht="143.25" customHeight="1" x14ac:dyDescent="0.25">
      <c r="A131" s="97">
        <v>3021</v>
      </c>
      <c r="B131" s="220" t="s">
        <v>956</v>
      </c>
      <c r="C131" s="220"/>
      <c r="D131" s="220"/>
      <c r="E131" s="220" t="s">
        <v>957</v>
      </c>
      <c r="F131" s="220" t="s">
        <v>958</v>
      </c>
      <c r="G131" s="89"/>
      <c r="H131" s="220" t="s">
        <v>125</v>
      </c>
      <c r="I131" s="250">
        <v>1</v>
      </c>
      <c r="J131" s="250">
        <v>70</v>
      </c>
      <c r="K131" s="249"/>
      <c r="L131" s="101">
        <v>3000</v>
      </c>
      <c r="M131" s="101"/>
      <c r="N131" s="101"/>
      <c r="O131" s="249"/>
      <c r="P131" s="249" t="s">
        <v>139</v>
      </c>
      <c r="Q131" s="220"/>
      <c r="R131" s="101"/>
      <c r="S131" s="95" t="s">
        <v>41</v>
      </c>
      <c r="T131" s="93" t="s">
        <v>959</v>
      </c>
      <c r="U131" s="101"/>
      <c r="V131" s="101"/>
      <c r="W131" s="314"/>
      <c r="X131" s="101"/>
      <c r="Y131" s="89"/>
      <c r="Z131" s="89" t="s">
        <v>960</v>
      </c>
      <c r="AA131" s="101"/>
      <c r="AB131" s="89"/>
      <c r="AC131" s="101"/>
      <c r="AD131" s="101"/>
      <c r="AE131" s="93" t="str">
        <f>VLOOKUP(A131,BE!A:K,9,FALSE)</f>
        <v>N/A</v>
      </c>
      <c r="AF131" s="93" t="str">
        <f>VLOOKUP(A131,DE!A:K,9,FALSE)</f>
        <v>N/A</v>
      </c>
      <c r="AG131" s="93" t="str">
        <f>VLOOKUP(A131,DK!A:K,9,FALSE)</f>
        <v>N/A</v>
      </c>
      <c r="AH131" s="93" t="str">
        <f>VLOOKUP(A131,ES!A:K,9,FALSE)</f>
        <v>N/A</v>
      </c>
      <c r="AI131" s="101" t="str">
        <f>VLOOKUP(A131,FI!A:L,10,FALSE)</f>
        <v>Optional</v>
      </c>
      <c r="AJ131" s="93" t="str">
        <f>VLOOKUP(A131,FR!A:K,9,FALSE)</f>
        <v>N/A</v>
      </c>
      <c r="AK131" s="93" t="str">
        <f>VLOOKUP(A131,IE!A:K,9,FALSE)</f>
        <v>N/A</v>
      </c>
      <c r="AL131" s="93" t="str">
        <f>VLOOKUP(A131,NL!A:L,10,FALSE)</f>
        <v>N/A</v>
      </c>
      <c r="AM131" s="93" t="str">
        <f>VLOOKUP(A131,'USA FDA'!A:K,9,FALSE)</f>
        <v>N/A</v>
      </c>
      <c r="AN131" s="93" t="str">
        <f>VLOOKUP(A131,'UK NHS'!A:K,9,FALSE)</f>
        <v>N/A</v>
      </c>
    </row>
    <row r="132" spans="1:40" s="352" customFormat="1" ht="144.75" customHeight="1" x14ac:dyDescent="0.25">
      <c r="A132" s="97">
        <v>3022</v>
      </c>
      <c r="B132" s="220" t="s">
        <v>961</v>
      </c>
      <c r="C132" s="220"/>
      <c r="D132" s="220"/>
      <c r="E132" s="220" t="s">
        <v>962</v>
      </c>
      <c r="F132" s="220" t="s">
        <v>958</v>
      </c>
      <c r="G132" s="89"/>
      <c r="H132" s="220" t="s">
        <v>125</v>
      </c>
      <c r="I132" s="250">
        <v>1</v>
      </c>
      <c r="J132" s="250">
        <v>70</v>
      </c>
      <c r="K132" s="249"/>
      <c r="L132" s="101">
        <v>1500</v>
      </c>
      <c r="M132" s="101"/>
      <c r="N132" s="101"/>
      <c r="O132" s="249"/>
      <c r="P132" s="249" t="s">
        <v>139</v>
      </c>
      <c r="Q132" s="220"/>
      <c r="R132" s="101"/>
      <c r="S132" s="95" t="s">
        <v>41</v>
      </c>
      <c r="T132" s="93" t="s">
        <v>963</v>
      </c>
      <c r="U132" s="101"/>
      <c r="V132" s="101"/>
      <c r="W132" s="314"/>
      <c r="X132" s="101"/>
      <c r="Y132" s="89"/>
      <c r="Z132" s="89" t="s">
        <v>964</v>
      </c>
      <c r="AA132" s="101"/>
      <c r="AB132" s="89"/>
      <c r="AC132" s="101"/>
      <c r="AD132" s="101"/>
      <c r="AE132" s="93" t="str">
        <f>VLOOKUP(A132,BE!A:K,9,FALSE)</f>
        <v>N/A</v>
      </c>
      <c r="AF132" s="93" t="str">
        <f>VLOOKUP(A132,DE!A:K,9,FALSE)</f>
        <v>N/A</v>
      </c>
      <c r="AG132" s="93" t="str">
        <f>VLOOKUP(A132,DK!A:K,9,FALSE)</f>
        <v>N/A</v>
      </c>
      <c r="AH132" s="93" t="str">
        <f>VLOOKUP(A132,ES!A:K,9,FALSE)</f>
        <v>N/A</v>
      </c>
      <c r="AI132" s="101" t="str">
        <f>VLOOKUP(A132,FI!A:L,10,FALSE)</f>
        <v>Optional</v>
      </c>
      <c r="AJ132" s="93" t="str">
        <f>VLOOKUP(A132,FR!A:K,9,FALSE)</f>
        <v>N/A</v>
      </c>
      <c r="AK132" s="93" t="str">
        <f>VLOOKUP(A132,IE!A:K,9,FALSE)</f>
        <v>N/A</v>
      </c>
      <c r="AL132" s="93" t="str">
        <f>VLOOKUP(A132,NL!A:L,10,FALSE)</f>
        <v>N/A</v>
      </c>
      <c r="AM132" s="93" t="str">
        <f>VLOOKUP(A132,'USA FDA'!A:K,9,FALSE)</f>
        <v>N/A</v>
      </c>
      <c r="AN132" s="93" t="str">
        <f>VLOOKUP(A132,'UK NHS'!A:K,9,FALSE)</f>
        <v>N/A</v>
      </c>
    </row>
    <row r="133" spans="1:40" s="352" customFormat="1" ht="142.5" customHeight="1" x14ac:dyDescent="0.25">
      <c r="A133" s="97">
        <v>3028</v>
      </c>
      <c r="B133" s="220" t="s">
        <v>965</v>
      </c>
      <c r="C133" s="220"/>
      <c r="D133" s="220"/>
      <c r="E133" s="220" t="s">
        <v>966</v>
      </c>
      <c r="F133" s="220" t="s">
        <v>967</v>
      </c>
      <c r="G133" s="89"/>
      <c r="H133" s="220" t="s">
        <v>272</v>
      </c>
      <c r="I133" s="250">
        <v>1</v>
      </c>
      <c r="J133" s="250">
        <v>70</v>
      </c>
      <c r="K133" s="249"/>
      <c r="L133" s="101" t="s">
        <v>968</v>
      </c>
      <c r="M133" s="101"/>
      <c r="N133" s="101"/>
      <c r="O133" s="249"/>
      <c r="P133" s="94" t="s">
        <v>139</v>
      </c>
      <c r="Q133" s="220"/>
      <c r="R133" s="101"/>
      <c r="S133" s="95" t="s">
        <v>41</v>
      </c>
      <c r="T133" s="93" t="s">
        <v>969</v>
      </c>
      <c r="U133" s="101"/>
      <c r="V133" s="101"/>
      <c r="W133" s="314"/>
      <c r="X133" s="101"/>
      <c r="Y133" s="89"/>
      <c r="Z133" s="89" t="s">
        <v>970</v>
      </c>
      <c r="AA133" s="101"/>
      <c r="AB133" s="89"/>
      <c r="AC133" s="101"/>
      <c r="AD133" s="101"/>
      <c r="AE133" s="93" t="str">
        <f>VLOOKUP(A133,BE!A:K,9,FALSE)</f>
        <v>N/A</v>
      </c>
      <c r="AF133" s="93" t="str">
        <f>VLOOKUP(A133,DE!A:K,9,FALSE)</f>
        <v>N/A</v>
      </c>
      <c r="AG133" s="93" t="str">
        <f>VLOOKUP(A133,DK!A:K,9,FALSE)</f>
        <v>N/A</v>
      </c>
      <c r="AH133" s="93" t="str">
        <f>VLOOKUP(A133,ES!A:K,9,FALSE)</f>
        <v>N/A</v>
      </c>
      <c r="AI133" s="101" t="str">
        <f>VLOOKUP(A133,FI!A:L,10,FALSE)</f>
        <v>Optional</v>
      </c>
      <c r="AJ133" s="93" t="str">
        <f>VLOOKUP(A133,FR!A:K,9,FALSE)</f>
        <v>N/A</v>
      </c>
      <c r="AK133" s="93" t="str">
        <f>VLOOKUP(A133,IE!A:K,9,FALSE)</f>
        <v>N/A</v>
      </c>
      <c r="AL133" s="93" t="str">
        <f>VLOOKUP(A133,NL!A:L,10,FALSE)</f>
        <v>N/A</v>
      </c>
      <c r="AM133" s="93" t="str">
        <f>VLOOKUP(A133,'USA FDA'!A:K,9,FALSE)</f>
        <v>N/A</v>
      </c>
      <c r="AN133" s="93" t="str">
        <f>VLOOKUP(A133,'UK NHS'!A:K,9,FALSE)</f>
        <v>N/A</v>
      </c>
    </row>
    <row r="134" spans="1:40" s="352" customFormat="1" ht="143.25" customHeight="1" x14ac:dyDescent="0.25">
      <c r="A134" s="97">
        <v>3029</v>
      </c>
      <c r="B134" s="220" t="s">
        <v>971</v>
      </c>
      <c r="C134" s="220"/>
      <c r="D134" s="220"/>
      <c r="E134" s="220" t="s">
        <v>277</v>
      </c>
      <c r="F134" s="93" t="s">
        <v>278</v>
      </c>
      <c r="G134" s="93"/>
      <c r="H134" s="197" t="s">
        <v>147</v>
      </c>
      <c r="I134" s="94" t="s">
        <v>137</v>
      </c>
      <c r="J134" s="94" t="s">
        <v>148</v>
      </c>
      <c r="K134" s="94"/>
      <c r="L134" s="93" t="s">
        <v>279</v>
      </c>
      <c r="M134" s="94"/>
      <c r="N134" s="201" t="s">
        <v>280</v>
      </c>
      <c r="O134" s="94"/>
      <c r="P134" s="94" t="s">
        <v>139</v>
      </c>
      <c r="Q134" s="220"/>
      <c r="R134" s="101">
        <v>3028</v>
      </c>
      <c r="S134" s="95" t="s">
        <v>41</v>
      </c>
      <c r="T134" s="93" t="s">
        <v>972</v>
      </c>
      <c r="U134" s="101"/>
      <c r="V134" s="101"/>
      <c r="W134" s="314"/>
      <c r="X134" s="101"/>
      <c r="Y134" s="89"/>
      <c r="Z134" s="89" t="s">
        <v>973</v>
      </c>
      <c r="AA134" s="101"/>
      <c r="AB134" s="89"/>
      <c r="AC134" s="101"/>
      <c r="AD134" s="101"/>
      <c r="AE134" s="93" t="str">
        <f>VLOOKUP(A134,BE!A:K,9,FALSE)</f>
        <v>N/A</v>
      </c>
      <c r="AF134" s="93" t="str">
        <f>VLOOKUP(A134,DE!A:K,9,FALSE)</f>
        <v>N/A</v>
      </c>
      <c r="AG134" s="93" t="str">
        <f>VLOOKUP(A134,DK!A:K,9,FALSE)</f>
        <v>N/A</v>
      </c>
      <c r="AH134" s="93" t="str">
        <f>VLOOKUP(A134,ES!A:K,9,FALSE)</f>
        <v>N/A</v>
      </c>
      <c r="AI134" s="101" t="str">
        <f>VLOOKUP(A134,FI!A:L,10,FALSE)</f>
        <v>Optional</v>
      </c>
      <c r="AJ134" s="93" t="str">
        <f>VLOOKUP(A134,FR!A:K,9,FALSE)</f>
        <v>N/A</v>
      </c>
      <c r="AK134" s="93" t="str">
        <f>VLOOKUP(A134,IE!A:K,9,FALSE)</f>
        <v>N/A</v>
      </c>
      <c r="AL134" s="93" t="str">
        <f>VLOOKUP(A134,NL!A:L,10,FALSE)</f>
        <v>N/A</v>
      </c>
      <c r="AM134" s="93" t="str">
        <f>VLOOKUP(A134,'USA FDA'!A:K,9,FALSE)</f>
        <v>N/A</v>
      </c>
      <c r="AN134" s="93" t="str">
        <f>VLOOKUP(A134,'UK NHS'!A:K,9,FALSE)</f>
        <v>N/A</v>
      </c>
    </row>
    <row r="135" spans="1:40" s="352" customFormat="1" ht="144.75" customHeight="1" x14ac:dyDescent="0.25">
      <c r="A135" s="97">
        <v>3031</v>
      </c>
      <c r="B135" s="220" t="s">
        <v>974</v>
      </c>
      <c r="C135" s="220"/>
      <c r="D135" s="220"/>
      <c r="E135" s="220" t="s">
        <v>975</v>
      </c>
      <c r="F135" s="220" t="s">
        <v>976</v>
      </c>
      <c r="G135" s="89"/>
      <c r="H135" s="220" t="s">
        <v>125</v>
      </c>
      <c r="I135" s="250">
        <v>1</v>
      </c>
      <c r="J135" s="250">
        <v>70</v>
      </c>
      <c r="K135" s="249"/>
      <c r="L135" s="101" t="s">
        <v>977</v>
      </c>
      <c r="M135" s="101"/>
      <c r="N135" s="101"/>
      <c r="O135" s="249" t="s">
        <v>128</v>
      </c>
      <c r="P135" s="249" t="s">
        <v>139</v>
      </c>
      <c r="Q135" s="220"/>
      <c r="R135" s="101"/>
      <c r="S135" s="95" t="s">
        <v>41</v>
      </c>
      <c r="T135" s="93" t="s">
        <v>978</v>
      </c>
      <c r="U135" s="101"/>
      <c r="V135" s="101"/>
      <c r="W135" s="314"/>
      <c r="X135" s="101"/>
      <c r="Y135" s="89"/>
      <c r="Z135" s="89" t="s">
        <v>979</v>
      </c>
      <c r="AA135" s="101"/>
      <c r="AB135" s="89"/>
      <c r="AC135" s="101"/>
      <c r="AD135" s="101"/>
      <c r="AE135" s="93" t="str">
        <f>VLOOKUP(A135,BE!A:K,9,FALSE)</f>
        <v>N/A</v>
      </c>
      <c r="AF135" s="93" t="str">
        <f>VLOOKUP(A135,DE!A:K,9,FALSE)</f>
        <v>N/A</v>
      </c>
      <c r="AG135" s="93" t="str">
        <f>VLOOKUP(A135,DK!A:K,9,FALSE)</f>
        <v>N/A</v>
      </c>
      <c r="AH135" s="93" t="str">
        <f>VLOOKUP(A135,ES!A:K,9,FALSE)</f>
        <v>N/A</v>
      </c>
      <c r="AI135" s="101" t="str">
        <f>VLOOKUP(A135,FI!A:L,10,FALSE)</f>
        <v>Optional</v>
      </c>
      <c r="AJ135" s="93" t="str">
        <f>VLOOKUP(A135,FR!A:K,9,FALSE)</f>
        <v>N/A</v>
      </c>
      <c r="AK135" s="93" t="str">
        <f>VLOOKUP(A135,IE!A:K,9,FALSE)</f>
        <v>N/A</v>
      </c>
      <c r="AL135" s="93" t="str">
        <f>VLOOKUP(A135,NL!A:L,10,FALSE)</f>
        <v>N/A</v>
      </c>
      <c r="AM135" s="93" t="str">
        <f>VLOOKUP(A135,'USA FDA'!A:K,9,FALSE)</f>
        <v>N/A</v>
      </c>
      <c r="AN135" s="93" t="str">
        <f>VLOOKUP(A135,'UK NHS'!A:K,9,FALSE)</f>
        <v>N/A</v>
      </c>
    </row>
    <row r="136" spans="1:40" s="352" customFormat="1" ht="142.5" customHeight="1" x14ac:dyDescent="0.25">
      <c r="A136" s="97">
        <v>3032</v>
      </c>
      <c r="B136" s="220" t="s">
        <v>980</v>
      </c>
      <c r="C136" s="220"/>
      <c r="D136" s="220"/>
      <c r="E136" s="220" t="s">
        <v>663</v>
      </c>
      <c r="F136" s="93" t="s">
        <v>330</v>
      </c>
      <c r="G136" s="275"/>
      <c r="H136" s="225" t="s">
        <v>147</v>
      </c>
      <c r="I136" s="249">
        <v>1</v>
      </c>
      <c r="J136" s="249">
        <v>80</v>
      </c>
      <c r="K136" s="101"/>
      <c r="L136" s="101" t="s">
        <v>981</v>
      </c>
      <c r="M136" s="249"/>
      <c r="N136" s="209">
        <v>111</v>
      </c>
      <c r="O136" s="249" t="s">
        <v>128</v>
      </c>
      <c r="P136" s="249" t="s">
        <v>139</v>
      </c>
      <c r="Q136" s="220"/>
      <c r="R136" s="101">
        <v>3031</v>
      </c>
      <c r="S136" s="95" t="s">
        <v>41</v>
      </c>
      <c r="T136" s="93" t="s">
        <v>982</v>
      </c>
      <c r="U136" s="101"/>
      <c r="V136" s="101"/>
      <c r="W136" s="314"/>
      <c r="X136" s="101"/>
      <c r="Y136" s="89"/>
      <c r="Z136" s="89" t="s">
        <v>983</v>
      </c>
      <c r="AA136" s="101"/>
      <c r="AB136" s="89"/>
      <c r="AC136" s="101"/>
      <c r="AD136" s="101"/>
      <c r="AE136" s="93" t="str">
        <f>VLOOKUP(A136,BE!A:K,9,FALSE)</f>
        <v>N/A</v>
      </c>
      <c r="AF136" s="93" t="str">
        <f>VLOOKUP(A136,DE!A:K,9,FALSE)</f>
        <v>N/A</v>
      </c>
      <c r="AG136" s="93" t="str">
        <f>VLOOKUP(A136,DK!A:K,9,FALSE)</f>
        <v>N/A</v>
      </c>
      <c r="AH136" s="93" t="str">
        <f>VLOOKUP(A136,ES!A:K,9,FALSE)</f>
        <v>N/A</v>
      </c>
      <c r="AI136" s="101" t="str">
        <f>VLOOKUP(A136,FI!A:L,10,FALSE)</f>
        <v>Optional</v>
      </c>
      <c r="AJ136" s="93" t="str">
        <f>VLOOKUP(A136,FR!A:K,9,FALSE)</f>
        <v>N/A</v>
      </c>
      <c r="AK136" s="93" t="str">
        <f>VLOOKUP(A136,IE!A:K,9,FALSE)</f>
        <v>N/A</v>
      </c>
      <c r="AL136" s="93" t="str">
        <f>VLOOKUP(A136,NL!A:L,10,FALSE)</f>
        <v>N/A</v>
      </c>
      <c r="AM136" s="93" t="str">
        <f>VLOOKUP(A136,'USA FDA'!A:K,9,FALSE)</f>
        <v>N/A</v>
      </c>
      <c r="AN136" s="93" t="str">
        <f>VLOOKUP(A136,'UK NHS'!A:K,9,FALSE)</f>
        <v>N/A</v>
      </c>
    </row>
    <row r="137" spans="1:40" s="352" customFormat="1" ht="42" customHeight="1" x14ac:dyDescent="0.25">
      <c r="A137" s="97" t="s">
        <v>984</v>
      </c>
      <c r="B137" s="220" t="s">
        <v>985</v>
      </c>
      <c r="C137" s="220"/>
      <c r="D137" s="220"/>
      <c r="E137" s="220" t="s">
        <v>5017</v>
      </c>
      <c r="F137" s="220" t="s">
        <v>986</v>
      </c>
      <c r="G137" s="101"/>
      <c r="H137" s="220" t="s">
        <v>214</v>
      </c>
      <c r="I137" s="249">
        <v>1</v>
      </c>
      <c r="J137" s="314">
        <v>24</v>
      </c>
      <c r="K137" s="101"/>
      <c r="L137" s="93" t="s">
        <v>987</v>
      </c>
      <c r="M137" s="101"/>
      <c r="N137" s="209"/>
      <c r="O137" s="249"/>
      <c r="P137" s="249" t="s">
        <v>139</v>
      </c>
      <c r="Q137" s="220"/>
      <c r="R137" s="101"/>
      <c r="S137" s="95" t="s">
        <v>41</v>
      </c>
      <c r="T137" s="93"/>
      <c r="U137" s="101"/>
      <c r="V137" s="101"/>
      <c r="W137" s="101"/>
      <c r="X137" s="101"/>
      <c r="Y137" s="101"/>
      <c r="Z137" s="89" t="s">
        <v>988</v>
      </c>
      <c r="AA137" s="101"/>
      <c r="AB137" s="89"/>
      <c r="AC137" s="101"/>
      <c r="AD137" s="101"/>
      <c r="AE137" s="93" t="str">
        <f>VLOOKUP(A137,BE!A:K,9,FALSE)</f>
        <v>N/A</v>
      </c>
      <c r="AF137" s="93" t="str">
        <f>VLOOKUP(A137,DE!A:K,9,FALSE)</f>
        <v>N/A</v>
      </c>
      <c r="AG137" s="93" t="str">
        <f>VLOOKUP(A137,DK!A:K,9,FALSE)</f>
        <v>N/A</v>
      </c>
      <c r="AH137" s="93" t="str">
        <f>VLOOKUP(A137,ES!A:K,9,FALSE)</f>
        <v>N/A</v>
      </c>
      <c r="AI137" s="101" t="str">
        <f>VLOOKUP(A137,FI!A:L,10,FALSE)</f>
        <v>Optional</v>
      </c>
      <c r="AJ137" s="93" t="str">
        <f>VLOOKUP(A137,FR!A:K,9,FALSE)</f>
        <v>N/A</v>
      </c>
      <c r="AK137" s="93" t="str">
        <f>VLOOKUP(A137,IE!A:K,9,FALSE)</f>
        <v>N/A</v>
      </c>
      <c r="AL137" s="93" t="str">
        <f>VLOOKUP(A137,NL!A:L,10,FALSE)</f>
        <v>N/A</v>
      </c>
      <c r="AM137" s="93" t="str">
        <f>VLOOKUP(A137,'USA FDA'!A:K,9,FALSE)</f>
        <v>N/A</v>
      </c>
      <c r="AN137" s="93" t="str">
        <f>VLOOKUP(A137,'UK NHS'!A:K,9,FALSE)</f>
        <v>N/A</v>
      </c>
    </row>
    <row r="138" spans="1:40" s="352" customFormat="1" ht="132.75" customHeight="1" x14ac:dyDescent="0.25">
      <c r="A138" s="97">
        <v>665</v>
      </c>
      <c r="B138" s="220" t="s">
        <v>989</v>
      </c>
      <c r="C138" s="97" t="e">
        <v>#N/A</v>
      </c>
      <c r="D138" s="97" t="e">
        <v>#N/A</v>
      </c>
      <c r="E138" s="101" t="s">
        <v>990</v>
      </c>
      <c r="F138" s="282" t="s">
        <v>991</v>
      </c>
      <c r="G138" s="89"/>
      <c r="H138" s="225" t="s">
        <v>136</v>
      </c>
      <c r="I138" s="314">
        <v>1</v>
      </c>
      <c r="J138" s="314">
        <v>200</v>
      </c>
      <c r="K138" s="101"/>
      <c r="L138" s="89" t="s">
        <v>992</v>
      </c>
      <c r="M138" s="101"/>
      <c r="N138" s="209"/>
      <c r="O138" s="314"/>
      <c r="P138" s="249" t="s">
        <v>139</v>
      </c>
      <c r="Q138" s="282"/>
      <c r="R138" s="89"/>
      <c r="S138" s="95" t="s">
        <v>41</v>
      </c>
      <c r="T138" s="89" t="s">
        <v>993</v>
      </c>
      <c r="U138" s="101"/>
      <c r="V138" s="101"/>
      <c r="W138" s="314"/>
      <c r="X138" s="101"/>
      <c r="Y138" s="249"/>
      <c r="Z138" s="89" t="s">
        <v>994</v>
      </c>
      <c r="AA138" s="101"/>
      <c r="AB138" s="89"/>
      <c r="AC138" s="101"/>
      <c r="AD138" s="101"/>
      <c r="AE138" s="93" t="str">
        <f>VLOOKUP(A138,BE!A:K,9,FALSE)</f>
        <v>N/A</v>
      </c>
      <c r="AF138" s="93" t="str">
        <f>VLOOKUP(A138,DE!A:K,9,FALSE)</f>
        <v>N/A</v>
      </c>
      <c r="AG138" s="93" t="str">
        <f>VLOOKUP(A138,DK!A:K,9,FALSE)</f>
        <v>N/A</v>
      </c>
      <c r="AH138" s="93" t="str">
        <f>VLOOKUP(A138,ES!A:K,9,FALSE)</f>
        <v>N/A</v>
      </c>
      <c r="AI138" s="101" t="str">
        <f>VLOOKUP(A138,FI!A:L,10,FALSE)</f>
        <v>N/A</v>
      </c>
      <c r="AJ138" s="93" t="str">
        <f>VLOOKUP(A138,FR!A:K,9,FALSE)</f>
        <v>N/A</v>
      </c>
      <c r="AK138" s="93" t="str">
        <f>VLOOKUP(A138,IE!A:K,9,FALSE)</f>
        <v>N/A</v>
      </c>
      <c r="AL138" s="93" t="str">
        <f>VLOOKUP(A138,NL!A:L,10,FALSE)</f>
        <v>Mandatory</v>
      </c>
      <c r="AM138" s="93" t="str">
        <f>VLOOKUP(A138,'USA FDA'!A:K,9,FALSE)</f>
        <v>N/A</v>
      </c>
      <c r="AN138" s="93" t="str">
        <f>VLOOKUP(A138,'UK NHS'!A:K,9,FALSE)</f>
        <v>N/A</v>
      </c>
    </row>
    <row r="139" spans="1:40" s="352" customFormat="1" ht="114.75" x14ac:dyDescent="0.25">
      <c r="A139" s="97">
        <v>667</v>
      </c>
      <c r="B139" s="220" t="s">
        <v>995</v>
      </c>
      <c r="C139" s="97" t="e">
        <v>#N/A</v>
      </c>
      <c r="D139" s="97" t="e">
        <v>#N/A</v>
      </c>
      <c r="E139" s="101" t="s">
        <v>996</v>
      </c>
      <c r="F139" s="282" t="s">
        <v>997</v>
      </c>
      <c r="G139" s="89"/>
      <c r="H139" s="225" t="s">
        <v>136</v>
      </c>
      <c r="I139" s="314">
        <v>1</v>
      </c>
      <c r="J139" s="314">
        <v>200</v>
      </c>
      <c r="K139" s="101"/>
      <c r="L139" s="89" t="s">
        <v>998</v>
      </c>
      <c r="M139" s="101"/>
      <c r="N139" s="209"/>
      <c r="O139" s="314"/>
      <c r="P139" s="249" t="s">
        <v>139</v>
      </c>
      <c r="Q139" s="282"/>
      <c r="R139" s="89"/>
      <c r="S139" s="95" t="s">
        <v>41</v>
      </c>
      <c r="T139" s="89" t="s">
        <v>999</v>
      </c>
      <c r="U139" s="101"/>
      <c r="V139" s="101"/>
      <c r="W139" s="314"/>
      <c r="X139" s="101"/>
      <c r="Y139" s="249"/>
      <c r="Z139" s="89" t="s">
        <v>1000</v>
      </c>
      <c r="AA139" s="101"/>
      <c r="AB139" s="89"/>
      <c r="AC139" s="101"/>
      <c r="AD139" s="101"/>
      <c r="AE139" s="101" t="str">
        <f>VLOOKUP(A139,BE!A:K,9,FALSE)</f>
        <v>N/A</v>
      </c>
      <c r="AF139" s="101" t="str">
        <f>VLOOKUP(A139,DE!A:K,9,FALSE)</f>
        <v>N/A</v>
      </c>
      <c r="AG139" s="101" t="str">
        <f>VLOOKUP(A139,DK!A:K,9,FALSE)</f>
        <v>N/A</v>
      </c>
      <c r="AH139" s="101" t="str">
        <f>VLOOKUP(A139,ES!A:K,9,FALSE)</f>
        <v>N/A</v>
      </c>
      <c r="AI139" s="101" t="str">
        <f>VLOOKUP(A139,FI!A:L,10,FALSE)</f>
        <v>N/A</v>
      </c>
      <c r="AJ139" s="101" t="str">
        <f>VLOOKUP(A139,FR!A:K,9,FALSE)</f>
        <v>N/A</v>
      </c>
      <c r="AK139" s="101" t="str">
        <f>VLOOKUP(A139,IE!A:K,9,FALSE)</f>
        <v>N/A</v>
      </c>
      <c r="AL139" s="101" t="str">
        <f>VLOOKUP(A139,NL!A:L,10,FALSE)</f>
        <v>N/A</v>
      </c>
      <c r="AM139" s="101" t="str">
        <f>VLOOKUP(A139,'USA FDA'!A:K,9,FALSE)</f>
        <v>N/A</v>
      </c>
      <c r="AN139" s="101" t="str">
        <f>VLOOKUP(A139,'UK NHS'!A:K,9,FALSE)</f>
        <v>N/A</v>
      </c>
    </row>
    <row r="140" spans="1:40" s="352" customFormat="1" ht="139.5" customHeight="1" x14ac:dyDescent="0.25">
      <c r="A140" s="97">
        <v>685</v>
      </c>
      <c r="B140" s="220" t="s">
        <v>1001</v>
      </c>
      <c r="C140" s="97" t="s">
        <v>1001</v>
      </c>
      <c r="D140" s="97" t="s">
        <v>1002</v>
      </c>
      <c r="E140" s="101" t="s">
        <v>1003</v>
      </c>
      <c r="F140" s="317" t="s">
        <v>1004</v>
      </c>
      <c r="G140" s="89"/>
      <c r="H140" s="225" t="s">
        <v>136</v>
      </c>
      <c r="I140" s="314">
        <v>1</v>
      </c>
      <c r="J140" s="314">
        <v>200</v>
      </c>
      <c r="K140" s="101"/>
      <c r="L140" s="89">
        <v>4</v>
      </c>
      <c r="M140" s="101"/>
      <c r="N140" s="209"/>
      <c r="O140" s="314"/>
      <c r="P140" s="249" t="s">
        <v>139</v>
      </c>
      <c r="Q140" s="282"/>
      <c r="R140" s="89"/>
      <c r="S140" s="95" t="s">
        <v>41</v>
      </c>
      <c r="T140" s="89" t="s">
        <v>1005</v>
      </c>
      <c r="U140" s="101"/>
      <c r="V140" s="101"/>
      <c r="W140" s="314"/>
      <c r="X140" s="101"/>
      <c r="Y140" s="249"/>
      <c r="Z140" s="89" t="s">
        <v>1006</v>
      </c>
      <c r="AA140" s="101"/>
      <c r="AB140" s="89"/>
      <c r="AC140" s="101"/>
      <c r="AD140" s="101"/>
      <c r="AE140" s="101" t="str">
        <f>VLOOKUP(A140,BE!A:K,9,FALSE)</f>
        <v>N/A</v>
      </c>
      <c r="AF140" s="101" t="str">
        <f>VLOOKUP(A140,DE!A:K,9,FALSE)</f>
        <v>N/A</v>
      </c>
      <c r="AG140" s="101" t="str">
        <f>VLOOKUP(A140,DK!A:K,9,FALSE)</f>
        <v>N/A</v>
      </c>
      <c r="AH140" s="101" t="str">
        <f>VLOOKUP(A140,ES!A:K,9,FALSE)</f>
        <v>N/A</v>
      </c>
      <c r="AI140" s="101" t="str">
        <f>VLOOKUP(A140,FI!A:L,10,FALSE)</f>
        <v>N/A</v>
      </c>
      <c r="AJ140" s="101" t="str">
        <f>VLOOKUP(A140,FR!A:K,9,FALSE)</f>
        <v>N/A</v>
      </c>
      <c r="AK140" s="101" t="str">
        <f>VLOOKUP(A140,IE!A:K,9,FALSE)</f>
        <v>N/A</v>
      </c>
      <c r="AL140" s="101" t="str">
        <f>VLOOKUP(A140,NL!A:L,10,FALSE)</f>
        <v>Mandatory</v>
      </c>
      <c r="AM140" s="101" t="str">
        <f>VLOOKUP(A140,'USA FDA'!A:K,9,FALSE)</f>
        <v>N/A</v>
      </c>
      <c r="AN140" s="101" t="str">
        <f>VLOOKUP(A140,'UK NHS'!A:K,9,FALSE)</f>
        <v>N/A</v>
      </c>
    </row>
    <row r="141" spans="1:40" s="352" customFormat="1" ht="144" customHeight="1" x14ac:dyDescent="0.25">
      <c r="A141" s="97">
        <v>684</v>
      </c>
      <c r="B141" s="220" t="s">
        <v>1007</v>
      </c>
      <c r="C141" s="97" t="e">
        <v>#N/A</v>
      </c>
      <c r="D141" s="97" t="e">
        <v>#N/A</v>
      </c>
      <c r="E141" s="101" t="s">
        <v>1008</v>
      </c>
      <c r="F141" s="282" t="s">
        <v>1009</v>
      </c>
      <c r="G141" s="89"/>
      <c r="H141" s="225" t="s">
        <v>136</v>
      </c>
      <c r="I141" s="314">
        <v>1</v>
      </c>
      <c r="J141" s="314">
        <v>120</v>
      </c>
      <c r="K141" s="101"/>
      <c r="L141" s="89" t="s">
        <v>1010</v>
      </c>
      <c r="M141" s="101"/>
      <c r="N141" s="209"/>
      <c r="O141" s="314"/>
      <c r="P141" s="249" t="s">
        <v>139</v>
      </c>
      <c r="Q141" s="282"/>
      <c r="R141" s="89"/>
      <c r="S141" s="95" t="s">
        <v>41</v>
      </c>
      <c r="T141" s="89" t="s">
        <v>1011</v>
      </c>
      <c r="U141" s="101"/>
      <c r="V141" s="101"/>
      <c r="W141" s="314"/>
      <c r="X141" s="101"/>
      <c r="Y141" s="249"/>
      <c r="Z141" s="89" t="s">
        <v>1012</v>
      </c>
      <c r="AA141" s="101"/>
      <c r="AB141" s="89"/>
      <c r="AC141" s="101"/>
      <c r="AD141" s="101"/>
      <c r="AE141" s="101" t="str">
        <f>VLOOKUP(A141,BE!A:K,9,FALSE)</f>
        <v>N/A</v>
      </c>
      <c r="AF141" s="101" t="str">
        <f>VLOOKUP(A141,DE!A:K,9,FALSE)</f>
        <v>N/A</v>
      </c>
      <c r="AG141" s="101" t="str">
        <f>VLOOKUP(A141,DK!A:K,9,FALSE)</f>
        <v>N/A</v>
      </c>
      <c r="AH141" s="101" t="str">
        <f>VLOOKUP(A141,ES!A:K,9,FALSE)</f>
        <v>N/A</v>
      </c>
      <c r="AI141" s="101" t="str">
        <f>VLOOKUP(A141,FI!A:L,10,FALSE)</f>
        <v>N/A</v>
      </c>
      <c r="AJ141" s="101" t="str">
        <f>VLOOKUP(A141,FR!A:K,9,FALSE)</f>
        <v>N/A</v>
      </c>
      <c r="AK141" s="101" t="str">
        <f>VLOOKUP(A141,IE!A:K,9,FALSE)</f>
        <v>N/A</v>
      </c>
      <c r="AL141" s="101" t="str">
        <f>VLOOKUP(A141,NL!A:L,10,FALSE)</f>
        <v>N/A</v>
      </c>
      <c r="AM141" s="101" t="str">
        <f>VLOOKUP(A141,'USA FDA'!A:K,9,FALSE)</f>
        <v>N/A</v>
      </c>
      <c r="AN141" s="101" t="str">
        <f>VLOOKUP(A141,'UK NHS'!A:K,9,FALSE)</f>
        <v>N/A</v>
      </c>
    </row>
    <row r="142" spans="1:40" s="352" customFormat="1" ht="141" customHeight="1" x14ac:dyDescent="0.25">
      <c r="A142" s="97">
        <v>682</v>
      </c>
      <c r="B142" s="220" t="s">
        <v>1013</v>
      </c>
      <c r="C142" s="97" t="e">
        <v>#N/A</v>
      </c>
      <c r="D142" s="97" t="e">
        <v>#N/A</v>
      </c>
      <c r="E142" s="101" t="s">
        <v>1014</v>
      </c>
      <c r="F142" s="249" t="s">
        <v>1015</v>
      </c>
      <c r="G142" s="275"/>
      <c r="H142" s="220" t="s">
        <v>214</v>
      </c>
      <c r="I142" s="249">
        <v>1</v>
      </c>
      <c r="J142" s="314">
        <v>24</v>
      </c>
      <c r="K142" s="101"/>
      <c r="L142" s="93" t="s">
        <v>987</v>
      </c>
      <c r="M142" s="101"/>
      <c r="N142" s="209"/>
      <c r="O142" s="314"/>
      <c r="P142" s="249" t="s">
        <v>139</v>
      </c>
      <c r="Q142" s="101"/>
      <c r="R142" s="101"/>
      <c r="S142" s="95" t="s">
        <v>41</v>
      </c>
      <c r="T142" s="89" t="s">
        <v>1016</v>
      </c>
      <c r="U142" s="101"/>
      <c r="V142" s="249"/>
      <c r="W142" s="314"/>
      <c r="X142" s="249"/>
      <c r="Y142" s="101"/>
      <c r="Z142" s="283" t="s">
        <v>1017</v>
      </c>
      <c r="AA142" s="249"/>
      <c r="AB142" s="89"/>
      <c r="AC142" s="101"/>
      <c r="AD142" s="249"/>
      <c r="AE142" s="101" t="str">
        <f>VLOOKUP(A142,BE!A:K,9,FALSE)</f>
        <v>N/A</v>
      </c>
      <c r="AF142" s="101" t="str">
        <f>VLOOKUP(A142,DE!A:K,9,FALSE)</f>
        <v>N/A</v>
      </c>
      <c r="AG142" s="101" t="str">
        <f>VLOOKUP(A142,DK!A:K,9,FALSE)</f>
        <v>N/A</v>
      </c>
      <c r="AH142" s="101" t="str">
        <f>VLOOKUP(A142,ES!A:K,9,FALSE)</f>
        <v>N/A</v>
      </c>
      <c r="AI142" s="101" t="str">
        <f>VLOOKUP(A142,FI!A:L,10,FALSE)</f>
        <v>N/A</v>
      </c>
      <c r="AJ142" s="101" t="str">
        <f>VLOOKUP(A142,FR!A:K,9,FALSE)</f>
        <v>Optional</v>
      </c>
      <c r="AK142" s="101" t="str">
        <f>VLOOKUP(A142,IE!A:K,9,FALSE)</f>
        <v>N/A</v>
      </c>
      <c r="AL142" s="101" t="str">
        <f>VLOOKUP(A142,NL!A:L,10,FALSE)</f>
        <v>Mandatory</v>
      </c>
      <c r="AM142" s="101" t="str">
        <f>VLOOKUP(A142,'USA FDA'!A:K,9,FALSE)</f>
        <v>N/A</v>
      </c>
      <c r="AN142" s="101" t="str">
        <f>VLOOKUP(A142,'UK NHS'!A:K,9,FALSE)</f>
        <v>N/A</v>
      </c>
    </row>
    <row r="143" spans="1:40" s="352" customFormat="1" ht="140.25" customHeight="1" x14ac:dyDescent="0.25">
      <c r="A143" s="97">
        <v>668</v>
      </c>
      <c r="B143" s="220" t="s">
        <v>1018</v>
      </c>
      <c r="C143" s="204"/>
      <c r="D143" s="204"/>
      <c r="E143" s="85" t="s">
        <v>1019</v>
      </c>
      <c r="F143" s="236" t="s">
        <v>1020</v>
      </c>
      <c r="G143" s="275"/>
      <c r="H143" s="220" t="s">
        <v>272</v>
      </c>
      <c r="I143" s="249">
        <v>1</v>
      </c>
      <c r="J143" s="320">
        <v>80</v>
      </c>
      <c r="K143" s="101"/>
      <c r="L143" s="310" t="s">
        <v>1021</v>
      </c>
      <c r="M143" s="101"/>
      <c r="N143" s="209"/>
      <c r="O143" s="314" t="s">
        <v>128</v>
      </c>
      <c r="P143" s="249" t="s">
        <v>139</v>
      </c>
      <c r="Q143" s="101"/>
      <c r="R143" s="101"/>
      <c r="S143" s="95" t="s">
        <v>41</v>
      </c>
      <c r="T143" s="204" t="s">
        <v>1022</v>
      </c>
      <c r="U143" s="101"/>
      <c r="V143" s="249"/>
      <c r="W143" s="314"/>
      <c r="X143" s="249"/>
      <c r="Y143" s="101"/>
      <c r="Z143" s="224" t="s">
        <v>1023</v>
      </c>
      <c r="AA143" s="249"/>
      <c r="AB143" s="89"/>
      <c r="AC143" s="101"/>
      <c r="AD143" s="249"/>
      <c r="AE143" s="101" t="str">
        <f>VLOOKUP(A143,BE!A:K,9,FALSE)</f>
        <v>N/A</v>
      </c>
      <c r="AF143" s="101" t="str">
        <f>VLOOKUP(A143,DE!A:K,9,FALSE)</f>
        <v>N/A</v>
      </c>
      <c r="AG143" s="101" t="str">
        <f>VLOOKUP(A143,DK!A:K,9,FALSE)</f>
        <v>N/A</v>
      </c>
      <c r="AH143" s="101" t="str">
        <f>VLOOKUP(A143,ES!A:K,9,FALSE)</f>
        <v>N/A</v>
      </c>
      <c r="AI143" s="101" t="str">
        <f>VLOOKUP(A143,FI!A:L,10,FALSE)</f>
        <v>N/A</v>
      </c>
      <c r="AJ143" s="101" t="str">
        <f>VLOOKUP(A143,FR!A:K,9,FALSE)</f>
        <v>N/A</v>
      </c>
      <c r="AK143" s="101" t="str">
        <f>VLOOKUP(A143,IE!A:K,9,FALSE)</f>
        <v>N/A</v>
      </c>
      <c r="AL143" s="101" t="str">
        <f>VLOOKUP(A143,NL!A:L,10,FALSE)</f>
        <v>Mandatory</v>
      </c>
      <c r="AM143" s="101" t="str">
        <f>VLOOKUP(A143,'USA FDA'!A:K,9,FALSE)</f>
        <v>N/A</v>
      </c>
      <c r="AN143" s="101" t="str">
        <f>VLOOKUP(A143,'UK NHS'!A:K,9,FALSE)</f>
        <v>N/A</v>
      </c>
    </row>
    <row r="144" spans="1:40" s="352" customFormat="1" ht="128.25" customHeight="1" x14ac:dyDescent="0.25">
      <c r="A144" s="97">
        <v>3506</v>
      </c>
      <c r="B144" s="201" t="s">
        <v>1024</v>
      </c>
      <c r="C144" s="97" t="s">
        <v>1025</v>
      </c>
      <c r="D144" s="97" t="s">
        <v>1026</v>
      </c>
      <c r="E144" s="93" t="s">
        <v>1027</v>
      </c>
      <c r="F144" s="93" t="s">
        <v>1028</v>
      </c>
      <c r="G144" s="220"/>
      <c r="H144" s="220" t="s">
        <v>272</v>
      </c>
      <c r="I144" s="249">
        <v>1</v>
      </c>
      <c r="J144" s="249">
        <v>35</v>
      </c>
      <c r="K144" s="249"/>
      <c r="L144" s="101" t="s">
        <v>1029</v>
      </c>
      <c r="M144" s="249"/>
      <c r="N144" s="274"/>
      <c r="O144" s="249"/>
      <c r="P144" s="249" t="s">
        <v>139</v>
      </c>
      <c r="Q144" s="249"/>
      <c r="R144" s="275"/>
      <c r="S144" s="95" t="s">
        <v>41</v>
      </c>
      <c r="T144" s="93" t="s">
        <v>1030</v>
      </c>
      <c r="U144" s="220"/>
      <c r="V144" s="101"/>
      <c r="W144" s="101"/>
      <c r="X144" s="220"/>
      <c r="Y144" s="220"/>
      <c r="Z144" s="101" t="s">
        <v>1031</v>
      </c>
      <c r="AA144" s="101"/>
      <c r="AB144" s="101"/>
      <c r="AC144" s="101" t="s">
        <v>1032</v>
      </c>
      <c r="AD144" s="101"/>
      <c r="AE144" s="101" t="str">
        <f>VLOOKUP(A144,BE!A:K,9,FALSE)</f>
        <v>Optional</v>
      </c>
      <c r="AF144" s="101" t="str">
        <f>VLOOKUP(A144,DE!A:K,9,FALSE)</f>
        <v>N/A</v>
      </c>
      <c r="AG144" s="101" t="str">
        <f>VLOOKUP(A144,DK!A:K,9,FALSE)</f>
        <v>N/A</v>
      </c>
      <c r="AH144" s="101" t="str">
        <f>VLOOKUP(A144,ES!A:K,9,FALSE)</f>
        <v>N/A</v>
      </c>
      <c r="AI144" s="101" t="str">
        <f>VLOOKUP(A144,FI!A:L,10,FALSE)</f>
        <v>Mandatory</v>
      </c>
      <c r="AJ144" s="101" t="str">
        <f>VLOOKUP(A144,FR!A:K,9,FALSE)</f>
        <v>Optional</v>
      </c>
      <c r="AK144" s="101" t="str">
        <f>VLOOKUP(A144,IE!A:K,9,FALSE)</f>
        <v>N/A</v>
      </c>
      <c r="AL144" s="101" t="str">
        <f>VLOOKUP(A144,NL!A:L,10,FALSE)</f>
        <v>Optional</v>
      </c>
      <c r="AM144" s="101" t="str">
        <f>VLOOKUP(A144,'USA FDA'!A:K,9,FALSE)</f>
        <v>N/A</v>
      </c>
      <c r="AN144" s="101" t="str">
        <f>VLOOKUP(A144,'UK NHS'!A:K,9,FALSE)</f>
        <v>N/A</v>
      </c>
    </row>
    <row r="145" spans="1:40" s="352" customFormat="1" ht="139.5" customHeight="1" x14ac:dyDescent="0.25">
      <c r="A145" s="97">
        <v>3507</v>
      </c>
      <c r="B145" s="201" t="s">
        <v>1033</v>
      </c>
      <c r="C145" s="97" t="e">
        <v>#N/A</v>
      </c>
      <c r="D145" s="97" t="e">
        <v>#N/A</v>
      </c>
      <c r="E145" s="93" t="s">
        <v>277</v>
      </c>
      <c r="F145" s="93" t="s">
        <v>278</v>
      </c>
      <c r="G145" s="220"/>
      <c r="H145" s="220" t="s">
        <v>147</v>
      </c>
      <c r="I145" s="94" t="s">
        <v>137</v>
      </c>
      <c r="J145" s="94" t="s">
        <v>148</v>
      </c>
      <c r="K145" s="249"/>
      <c r="L145" s="101" t="s">
        <v>1034</v>
      </c>
      <c r="M145" s="249"/>
      <c r="N145" s="274" t="s">
        <v>280</v>
      </c>
      <c r="O145" s="249"/>
      <c r="P145" s="249" t="s">
        <v>139</v>
      </c>
      <c r="Q145" s="249"/>
      <c r="R145" s="275" t="s">
        <v>1035</v>
      </c>
      <c r="S145" s="95" t="s">
        <v>41</v>
      </c>
      <c r="T145" s="93" t="s">
        <v>1036</v>
      </c>
      <c r="U145" s="220"/>
      <c r="V145" s="101"/>
      <c r="W145" s="101"/>
      <c r="X145" s="220"/>
      <c r="Y145" s="220"/>
      <c r="Z145" s="101" t="s">
        <v>1037</v>
      </c>
      <c r="AA145" s="101"/>
      <c r="AB145" s="101"/>
      <c r="AC145" s="101" t="s">
        <v>1032</v>
      </c>
      <c r="AD145" s="101"/>
      <c r="AE145" s="101" t="str">
        <f>VLOOKUP(A145,BE!A:K,9,FALSE)</f>
        <v>Optional</v>
      </c>
      <c r="AF145" s="101" t="str">
        <f>VLOOKUP(A145,DE!A:K,9,FALSE)</f>
        <v>N/A</v>
      </c>
      <c r="AG145" s="101" t="str">
        <f>VLOOKUP(A145,DK!A:K,9,FALSE)</f>
        <v>N/A</v>
      </c>
      <c r="AH145" s="101" t="str">
        <f>VLOOKUP(A145,ES!A:K,9,FALSE)</f>
        <v>N/A</v>
      </c>
      <c r="AI145" s="101" t="str">
        <f>VLOOKUP(A145,FI!A:L,10,FALSE)</f>
        <v>N/A</v>
      </c>
      <c r="AJ145" s="101" t="str">
        <f>VLOOKUP(A145,FR!A:K,9,FALSE)</f>
        <v>Conditionally mandatory</v>
      </c>
      <c r="AK145" s="101" t="str">
        <f>VLOOKUP(A145,IE!A:K,9,FALSE)</f>
        <v>N/A</v>
      </c>
      <c r="AL145" s="101" t="str">
        <f>VLOOKUP(A145,NL!A:L,10,FALSE)</f>
        <v>Optional</v>
      </c>
      <c r="AM145" s="101" t="str">
        <f>VLOOKUP(A145,'USA FDA'!A:K,9,FALSE)</f>
        <v>N/A</v>
      </c>
      <c r="AN145" s="101" t="str">
        <f>VLOOKUP(A145,'UK NHS'!A:K,9,FALSE)</f>
        <v>N/A</v>
      </c>
    </row>
    <row r="146" spans="1:40" s="352" customFormat="1" ht="144.75" customHeight="1" x14ac:dyDescent="0.25">
      <c r="A146" s="97">
        <v>3779</v>
      </c>
      <c r="B146" s="93" t="s">
        <v>1038</v>
      </c>
      <c r="C146" s="97" t="s">
        <v>1038</v>
      </c>
      <c r="D146" s="97" t="s">
        <v>1039</v>
      </c>
      <c r="E146" s="93" t="s">
        <v>1040</v>
      </c>
      <c r="F146" s="93" t="s">
        <v>1041</v>
      </c>
      <c r="G146" s="220"/>
      <c r="H146" s="220" t="s">
        <v>125</v>
      </c>
      <c r="I146" s="249">
        <v>1</v>
      </c>
      <c r="J146" s="249">
        <v>70</v>
      </c>
      <c r="K146" s="249"/>
      <c r="L146" s="101">
        <v>1200</v>
      </c>
      <c r="M146" s="249"/>
      <c r="N146" s="274"/>
      <c r="O146" s="249"/>
      <c r="P146" s="249" t="s">
        <v>139</v>
      </c>
      <c r="Q146" s="249"/>
      <c r="R146" s="275"/>
      <c r="S146" s="95" t="s">
        <v>41</v>
      </c>
      <c r="T146" s="93" t="s">
        <v>1042</v>
      </c>
      <c r="U146" s="220"/>
      <c r="V146" s="101"/>
      <c r="W146" s="101"/>
      <c r="X146" s="220"/>
      <c r="Y146" s="220"/>
      <c r="Z146" s="101" t="s">
        <v>1043</v>
      </c>
      <c r="AA146" s="101"/>
      <c r="AB146" s="101"/>
      <c r="AC146" s="101" t="s">
        <v>1032</v>
      </c>
      <c r="AD146" s="101"/>
      <c r="AE146" s="101" t="str">
        <f>VLOOKUP(A146,BE!A:K,9,FALSE)</f>
        <v>N/A</v>
      </c>
      <c r="AF146" s="101" t="str">
        <f>VLOOKUP(A146,DE!A:K,9,FALSE)</f>
        <v>Optional</v>
      </c>
      <c r="AG146" s="101" t="str">
        <f>VLOOKUP(A146,DK!A:K,9,FALSE)</f>
        <v>N/A</v>
      </c>
      <c r="AH146" s="101" t="str">
        <f>VLOOKUP(A146,ES!A:K,9,FALSE)</f>
        <v>N/A</v>
      </c>
      <c r="AI146" s="101" t="str">
        <f>VLOOKUP(A146,FI!A:L,10,FALSE)</f>
        <v>N/A</v>
      </c>
      <c r="AJ146" s="101" t="str">
        <f>VLOOKUP(A146,FR!A:K,9,FALSE)</f>
        <v>N/A</v>
      </c>
      <c r="AK146" s="101" t="str">
        <f>VLOOKUP(A146,IE!A:K,9,FALSE)</f>
        <v>N/A</v>
      </c>
      <c r="AL146" s="101" t="str">
        <f>VLOOKUP(A146,NL!A:L,10,FALSE)</f>
        <v>N/A</v>
      </c>
      <c r="AM146" s="101" t="str">
        <f>VLOOKUP(A146,'USA FDA'!A:K,9,FALSE)</f>
        <v>N/A</v>
      </c>
      <c r="AN146" s="101" t="str">
        <f>VLOOKUP(A146,'UK NHS'!A:K,9,FALSE)</f>
        <v>N/A</v>
      </c>
    </row>
    <row r="147" spans="1:40" s="352" customFormat="1" ht="141.75" customHeight="1" x14ac:dyDescent="0.25">
      <c r="A147" s="97">
        <v>3780</v>
      </c>
      <c r="B147" s="93" t="s">
        <v>1044</v>
      </c>
      <c r="C147" s="97" t="e">
        <v>#N/A</v>
      </c>
      <c r="D147" s="97" t="e">
        <v>#N/A</v>
      </c>
      <c r="E147" s="93" t="s">
        <v>663</v>
      </c>
      <c r="F147" s="93" t="s">
        <v>330</v>
      </c>
      <c r="G147" s="220"/>
      <c r="H147" s="220" t="s">
        <v>147</v>
      </c>
      <c r="I147" s="249">
        <v>1</v>
      </c>
      <c r="J147" s="249">
        <v>80</v>
      </c>
      <c r="K147" s="249"/>
      <c r="L147" s="101" t="s">
        <v>331</v>
      </c>
      <c r="M147" s="249"/>
      <c r="N147" s="101">
        <v>111</v>
      </c>
      <c r="O147" s="249"/>
      <c r="P147" s="249" t="s">
        <v>139</v>
      </c>
      <c r="Q147" s="249"/>
      <c r="R147" s="275" t="s">
        <v>1045</v>
      </c>
      <c r="S147" s="95" t="s">
        <v>41</v>
      </c>
      <c r="T147" s="93" t="s">
        <v>1046</v>
      </c>
      <c r="U147" s="220"/>
      <c r="V147" s="101"/>
      <c r="W147" s="101"/>
      <c r="X147" s="220"/>
      <c r="Y147" s="220"/>
      <c r="Z147" s="101" t="s">
        <v>1047</v>
      </c>
      <c r="AA147" s="101"/>
      <c r="AB147" s="101"/>
      <c r="AC147" s="101" t="s">
        <v>1032</v>
      </c>
      <c r="AD147" s="101"/>
      <c r="AE147" s="101" t="str">
        <f>VLOOKUP(A147,BE!A:K,9,FALSE)</f>
        <v>N/A</v>
      </c>
      <c r="AF147" s="101" t="str">
        <f>VLOOKUP(A147,DE!A:K,9,FALSE)</f>
        <v>Optional</v>
      </c>
      <c r="AG147" s="101" t="str">
        <f>VLOOKUP(A147,DK!A:K,9,FALSE)</f>
        <v>N/A</v>
      </c>
      <c r="AH147" s="101" t="str">
        <f>VLOOKUP(A147,ES!A:K,9,FALSE)</f>
        <v>N/A</v>
      </c>
      <c r="AI147" s="101" t="str">
        <f>VLOOKUP(A147,FI!A:L,10,FALSE)</f>
        <v>N/A</v>
      </c>
      <c r="AJ147" s="101" t="str">
        <f>VLOOKUP(A147,FR!A:K,9,FALSE)</f>
        <v>N/A</v>
      </c>
      <c r="AK147" s="101" t="str">
        <f>VLOOKUP(A147,IE!A:K,9,FALSE)</f>
        <v>N/A</v>
      </c>
      <c r="AL147" s="101" t="str">
        <f>VLOOKUP(A147,NL!A:L,10,FALSE)</f>
        <v>N/A</v>
      </c>
      <c r="AM147" s="101" t="str">
        <f>VLOOKUP(A147,'USA FDA'!A:K,9,FALSE)</f>
        <v>N/A</v>
      </c>
      <c r="AN147" s="101" t="str">
        <f>VLOOKUP(A147,'UK NHS'!A:K,9,FALSE)</f>
        <v>N/A</v>
      </c>
    </row>
    <row r="148" spans="1:40" s="352" customFormat="1" ht="80.25" customHeight="1" x14ac:dyDescent="0.25">
      <c r="A148" s="97">
        <v>145</v>
      </c>
      <c r="B148" s="220" t="s">
        <v>1048</v>
      </c>
      <c r="C148" s="97" t="e">
        <v>#N/A</v>
      </c>
      <c r="D148" s="97" t="e">
        <v>#N/A</v>
      </c>
      <c r="E148" s="282" t="s">
        <v>1049</v>
      </c>
      <c r="F148" s="80" t="s">
        <v>1050</v>
      </c>
      <c r="G148" s="89"/>
      <c r="H148" s="225" t="s">
        <v>214</v>
      </c>
      <c r="I148" s="249">
        <v>1</v>
      </c>
      <c r="J148" s="314">
        <v>24</v>
      </c>
      <c r="K148" s="89"/>
      <c r="L148" s="93" t="s">
        <v>1051</v>
      </c>
      <c r="M148" s="249"/>
      <c r="N148" s="283"/>
      <c r="O148" s="249"/>
      <c r="P148" s="249" t="s">
        <v>128</v>
      </c>
      <c r="Q148" s="249"/>
      <c r="R148" s="101"/>
      <c r="S148" s="95" t="s">
        <v>41</v>
      </c>
      <c r="T148" s="89" t="s">
        <v>1052</v>
      </c>
      <c r="U148" s="101"/>
      <c r="V148" s="249"/>
      <c r="W148" s="314"/>
      <c r="X148" s="249"/>
      <c r="Y148" s="89"/>
      <c r="Z148" s="283" t="s">
        <v>1053</v>
      </c>
      <c r="AA148" s="89"/>
      <c r="AB148" s="101"/>
      <c r="AC148" s="101"/>
      <c r="AD148" s="314"/>
      <c r="AE148" s="101" t="str">
        <f>VLOOKUP(A148,BE!A:K,9,FALSE)</f>
        <v>N/A</v>
      </c>
      <c r="AF148" s="101" t="str">
        <f>VLOOKUP(A148,DE!A:K,9,FALSE)</f>
        <v>N/A</v>
      </c>
      <c r="AG148" s="101" t="str">
        <f>VLOOKUP(A148,DK!A:K,9,FALSE)</f>
        <v>N/A</v>
      </c>
      <c r="AH148" s="101" t="str">
        <f>VLOOKUP(A148,ES!A:K,9,FALSE)</f>
        <v>N/A</v>
      </c>
      <c r="AI148" s="101" t="str">
        <f>VLOOKUP(A148,FI!A:L,10,FALSE)</f>
        <v>Mandatory</v>
      </c>
      <c r="AJ148" s="101" t="str">
        <f>VLOOKUP(A148,FR!A:K,9,FALSE)</f>
        <v>Mandatory</v>
      </c>
      <c r="AK148" s="101" t="str">
        <f>VLOOKUP(A148,IE!A:K,9,FALSE)</f>
        <v>N/A</v>
      </c>
      <c r="AL148" s="101" t="str">
        <f>VLOOKUP(A148,NL!A:L,10,FALSE)</f>
        <v>N/A</v>
      </c>
      <c r="AM148" s="101" t="str">
        <f>VLOOKUP(A148,'USA FDA'!A:K,9,FALSE)</f>
        <v>N/A</v>
      </c>
      <c r="AN148" s="101" t="str">
        <f>VLOOKUP(A148,'UK NHS'!A:K,9,FALSE)</f>
        <v>N/A</v>
      </c>
    </row>
    <row r="149" spans="1:40" s="352" customFormat="1" ht="76.5" customHeight="1" x14ac:dyDescent="0.25">
      <c r="A149" s="97">
        <v>146</v>
      </c>
      <c r="B149" s="220" t="s">
        <v>1054</v>
      </c>
      <c r="C149" s="97" t="e">
        <v>#N/A</v>
      </c>
      <c r="D149" s="97" t="e">
        <v>#N/A</v>
      </c>
      <c r="E149" s="101" t="s">
        <v>1055</v>
      </c>
      <c r="F149" s="80" t="s">
        <v>1056</v>
      </c>
      <c r="G149" s="275"/>
      <c r="H149" s="197" t="s">
        <v>214</v>
      </c>
      <c r="I149" s="249">
        <v>1</v>
      </c>
      <c r="J149" s="314">
        <v>24</v>
      </c>
      <c r="K149" s="89"/>
      <c r="L149" s="93" t="s">
        <v>1057</v>
      </c>
      <c r="M149" s="101"/>
      <c r="N149" s="283"/>
      <c r="O149" s="249"/>
      <c r="P149" s="249" t="s">
        <v>139</v>
      </c>
      <c r="Q149" s="89"/>
      <c r="R149" s="101"/>
      <c r="S149" s="95" t="s">
        <v>41</v>
      </c>
      <c r="T149" s="89" t="s">
        <v>1058</v>
      </c>
      <c r="U149" s="249"/>
      <c r="V149" s="249"/>
      <c r="W149" s="225"/>
      <c r="X149" s="249"/>
      <c r="Y149" s="89"/>
      <c r="Z149" s="283" t="s">
        <v>1059</v>
      </c>
      <c r="AA149" s="89"/>
      <c r="AB149" s="101"/>
      <c r="AC149" s="101"/>
      <c r="AD149" s="314"/>
      <c r="AE149" s="101" t="str">
        <f>VLOOKUP(A149,BE!A:K,9,FALSE)</f>
        <v>N/A</v>
      </c>
      <c r="AF149" s="101" t="str">
        <f>VLOOKUP(A149,DE!A:K,9,FALSE)</f>
        <v>N/A</v>
      </c>
      <c r="AG149" s="101" t="str">
        <f>VLOOKUP(A149,DK!A:K,9,FALSE)</f>
        <v>N/A</v>
      </c>
      <c r="AH149" s="101" t="str">
        <f>VLOOKUP(A149,ES!A:K,9,FALSE)</f>
        <v>N/A</v>
      </c>
      <c r="AI149" s="101" t="str">
        <f>VLOOKUP(A149,FI!A:L,10,FALSE)</f>
        <v>Mandatory</v>
      </c>
      <c r="AJ149" s="101" t="str">
        <f>VLOOKUP(A149,FR!A:K,9,FALSE)</f>
        <v>Mandatory</v>
      </c>
      <c r="AK149" s="101" t="str">
        <f>VLOOKUP(A149,IE!A:K,9,FALSE)</f>
        <v>N/A</v>
      </c>
      <c r="AL149" s="101" t="str">
        <f>VLOOKUP(A149,NL!A:L,10,FALSE)</f>
        <v>N/A</v>
      </c>
      <c r="AM149" s="101" t="str">
        <f>VLOOKUP(A149,'USA FDA'!A:K,9,FALSE)</f>
        <v>N/A</v>
      </c>
      <c r="AN149" s="101" t="str">
        <f>VLOOKUP(A149,'UK NHS'!A:K,9,FALSE)</f>
        <v>N/A</v>
      </c>
    </row>
    <row r="150" spans="1:40" s="352" customFormat="1" ht="130.5" customHeight="1" x14ac:dyDescent="0.25">
      <c r="A150" s="97">
        <v>3070</v>
      </c>
      <c r="B150" s="220" t="s">
        <v>1060</v>
      </c>
      <c r="C150" s="97" t="s">
        <v>1060</v>
      </c>
      <c r="D150" s="97" t="s">
        <v>1061</v>
      </c>
      <c r="E150" s="282" t="s">
        <v>1062</v>
      </c>
      <c r="F150" s="93" t="s">
        <v>1063</v>
      </c>
      <c r="G150" s="275"/>
      <c r="H150" s="225" t="s">
        <v>147</v>
      </c>
      <c r="I150" s="94" t="s">
        <v>137</v>
      </c>
      <c r="J150" s="94" t="s">
        <v>148</v>
      </c>
      <c r="K150" s="89"/>
      <c r="L150" s="101" t="s">
        <v>1064</v>
      </c>
      <c r="M150" s="101"/>
      <c r="N150" s="209">
        <v>274</v>
      </c>
      <c r="O150" s="94" t="s">
        <v>128</v>
      </c>
      <c r="P150" s="249" t="s">
        <v>139</v>
      </c>
      <c r="Q150" s="249"/>
      <c r="R150" s="101"/>
      <c r="S150" s="95" t="s">
        <v>41</v>
      </c>
      <c r="T150" s="89" t="s">
        <v>1065</v>
      </c>
      <c r="U150" s="101"/>
      <c r="V150" s="249"/>
      <c r="W150" s="314"/>
      <c r="X150" s="249"/>
      <c r="Y150" s="249"/>
      <c r="Z150" s="283" t="s">
        <v>1066</v>
      </c>
      <c r="AA150" s="89"/>
      <c r="AB150" s="101"/>
      <c r="AC150" s="249"/>
      <c r="AD150" s="314"/>
      <c r="AE150" s="101" t="str">
        <f>VLOOKUP(A150,BE!A:K,9,FALSE)</f>
        <v>N/A</v>
      </c>
      <c r="AF150" s="101" t="str">
        <f>VLOOKUP(A150,DE!A:K,9,FALSE)</f>
        <v>Optional</v>
      </c>
      <c r="AG150" s="101" t="str">
        <f>VLOOKUP(A150,DK!A:K,9,FALSE)</f>
        <v>N/A</v>
      </c>
      <c r="AH150" s="101" t="str">
        <f>VLOOKUP(A150,ES!A:K,9,FALSE)</f>
        <v>N/A</v>
      </c>
      <c r="AI150" s="101" t="str">
        <f>VLOOKUP(A150,FI!A:L,10,FALSE)</f>
        <v>N/A</v>
      </c>
      <c r="AJ150" s="101" t="str">
        <f>VLOOKUP(A150,FR!A:K,9,FALSE)</f>
        <v>Optional</v>
      </c>
      <c r="AK150" s="101" t="str">
        <f>VLOOKUP(A150,IE!A:K,9,FALSE)</f>
        <v>N/A</v>
      </c>
      <c r="AL150" s="101" t="str">
        <f>VLOOKUP(A150,NL!A:L,10,FALSE)</f>
        <v>Conditionally Mandatory</v>
      </c>
      <c r="AM150" s="101" t="str">
        <f>VLOOKUP(A150,'USA FDA'!A:K,9,FALSE)</f>
        <v>N/A</v>
      </c>
      <c r="AN150" s="101" t="str">
        <f>VLOOKUP(A150,'UK NHS'!A:K,9,FALSE)</f>
        <v>N/A</v>
      </c>
    </row>
    <row r="151" spans="1:40" s="352" customFormat="1" ht="128.25" customHeight="1" x14ac:dyDescent="0.25">
      <c r="A151" s="97">
        <v>3072</v>
      </c>
      <c r="B151" s="220" t="s">
        <v>1067</v>
      </c>
      <c r="C151" s="97" t="e">
        <v>#N/A</v>
      </c>
      <c r="D151" s="97" t="e">
        <v>#N/A</v>
      </c>
      <c r="E151" s="282" t="s">
        <v>1068</v>
      </c>
      <c r="F151" s="89" t="s">
        <v>1069</v>
      </c>
      <c r="G151" s="89"/>
      <c r="H151" s="225" t="s">
        <v>136</v>
      </c>
      <c r="I151" s="249">
        <v>1</v>
      </c>
      <c r="J151" s="249">
        <v>80</v>
      </c>
      <c r="K151" s="89"/>
      <c r="L151" s="101" t="s">
        <v>1070</v>
      </c>
      <c r="M151" s="249"/>
      <c r="N151" s="283"/>
      <c r="O151" s="249"/>
      <c r="P151" s="249" t="s">
        <v>139</v>
      </c>
      <c r="Q151" s="249"/>
      <c r="R151" s="89"/>
      <c r="S151" s="95" t="s">
        <v>41</v>
      </c>
      <c r="T151" s="89" t="s">
        <v>1071</v>
      </c>
      <c r="U151" s="101"/>
      <c r="V151" s="101"/>
      <c r="W151" s="314"/>
      <c r="X151" s="101"/>
      <c r="Y151" s="249"/>
      <c r="Z151" s="283" t="s">
        <v>1072</v>
      </c>
      <c r="AA151" s="89"/>
      <c r="AB151" s="249"/>
      <c r="AC151" s="249"/>
      <c r="AD151" s="225"/>
      <c r="AE151" s="101" t="str">
        <f>VLOOKUP(A151,BE!A:K,9,FALSE)</f>
        <v>N/A</v>
      </c>
      <c r="AF151" s="101" t="str">
        <f>VLOOKUP(A151,DE!A:K,9,FALSE)</f>
        <v>N/A</v>
      </c>
      <c r="AG151" s="101" t="str">
        <f>VLOOKUP(A151,DK!A:K,9,FALSE)</f>
        <v>N/A</v>
      </c>
      <c r="AH151" s="101" t="str">
        <f>VLOOKUP(A151,ES!A:K,9,FALSE)</f>
        <v>N/A</v>
      </c>
      <c r="AI151" s="101" t="str">
        <f>VLOOKUP(A151,FI!A:L,10,FALSE)</f>
        <v>N/A</v>
      </c>
      <c r="AJ151" s="101" t="str">
        <f>VLOOKUP(A151,FR!A:K,9,FALSE)</f>
        <v>N/A</v>
      </c>
      <c r="AK151" s="101" t="str">
        <f>VLOOKUP(A151,IE!A:K,9,FALSE)</f>
        <v>N/A</v>
      </c>
      <c r="AL151" s="101" t="str">
        <f>VLOOKUP(A151,NL!A:L,10,FALSE)</f>
        <v>N/A</v>
      </c>
      <c r="AM151" s="101" t="str">
        <f>VLOOKUP(A151,'USA FDA'!A:K,9,FALSE)</f>
        <v>N/A</v>
      </c>
      <c r="AN151" s="101" t="str">
        <f>VLOOKUP(A151,'UK NHS'!A:K,9,FALSE)</f>
        <v>N/A</v>
      </c>
    </row>
    <row r="152" spans="1:40" s="352" customFormat="1" ht="141.75" customHeight="1" x14ac:dyDescent="0.25">
      <c r="A152" s="97">
        <v>3087</v>
      </c>
      <c r="B152" s="220" t="s">
        <v>1073</v>
      </c>
      <c r="C152" s="97" t="s">
        <v>1073</v>
      </c>
      <c r="D152" s="97" t="s">
        <v>1074</v>
      </c>
      <c r="E152" s="282" t="s">
        <v>1075</v>
      </c>
      <c r="F152" s="89" t="s">
        <v>1076</v>
      </c>
      <c r="G152" s="89"/>
      <c r="H152" s="225" t="s">
        <v>136</v>
      </c>
      <c r="I152" s="249">
        <v>1</v>
      </c>
      <c r="J152" s="249">
        <v>200</v>
      </c>
      <c r="K152" s="89"/>
      <c r="L152" s="101" t="s">
        <v>1077</v>
      </c>
      <c r="M152" s="249"/>
      <c r="N152" s="283"/>
      <c r="O152" s="249"/>
      <c r="P152" s="249" t="s">
        <v>139</v>
      </c>
      <c r="Q152" s="282"/>
      <c r="R152" s="89"/>
      <c r="S152" s="95" t="s">
        <v>41</v>
      </c>
      <c r="T152" s="89" t="s">
        <v>1078</v>
      </c>
      <c r="U152" s="101"/>
      <c r="V152" s="101"/>
      <c r="W152" s="314"/>
      <c r="X152" s="101"/>
      <c r="Y152" s="249"/>
      <c r="Z152" s="101" t="s">
        <v>1079</v>
      </c>
      <c r="AA152" s="89"/>
      <c r="AB152" s="101"/>
      <c r="AC152" s="249"/>
      <c r="AD152" s="314"/>
      <c r="AE152" s="101" t="str">
        <f>VLOOKUP(A152,BE!A:K,9,FALSE)</f>
        <v>N/A</v>
      </c>
      <c r="AF152" s="101" t="str">
        <f>VLOOKUP(A152,DE!A:K,9,FALSE)</f>
        <v>N/A</v>
      </c>
      <c r="AG152" s="101" t="str">
        <f>VLOOKUP(A152,DK!A:K,9,FALSE)</f>
        <v>N/A</v>
      </c>
      <c r="AH152" s="101" t="str">
        <f>VLOOKUP(A152,ES!A:K,9,FALSE)</f>
        <v>N/A</v>
      </c>
      <c r="AI152" s="101" t="str">
        <f>VLOOKUP(A152,FI!A:L,10,FALSE)</f>
        <v>N/A</v>
      </c>
      <c r="AJ152" s="101" t="str">
        <f>VLOOKUP(A152,FR!A:K,9,FALSE)</f>
        <v>N/A</v>
      </c>
      <c r="AK152" s="101" t="str">
        <f>VLOOKUP(A152,IE!A:K,9,FALSE)</f>
        <v>N/A</v>
      </c>
      <c r="AL152" s="101" t="str">
        <f>VLOOKUP(A152,NL!A:L,10,FALSE)</f>
        <v>N/A</v>
      </c>
      <c r="AM152" s="101" t="str">
        <f>VLOOKUP(A152,'USA FDA'!A:K,9,FALSE)</f>
        <v>N/A</v>
      </c>
      <c r="AN152" s="101" t="str">
        <f>VLOOKUP(A152,'UK NHS'!A:K,9,FALSE)</f>
        <v>N/A</v>
      </c>
    </row>
    <row r="153" spans="1:40" s="352" customFormat="1" ht="140.25" x14ac:dyDescent="0.25">
      <c r="A153" s="97">
        <v>3086</v>
      </c>
      <c r="B153" s="220" t="s">
        <v>1080</v>
      </c>
      <c r="C153" s="97" t="e">
        <v>#N/A</v>
      </c>
      <c r="D153" s="97" t="e">
        <v>#N/A</v>
      </c>
      <c r="E153" s="282" t="s">
        <v>1081</v>
      </c>
      <c r="F153" s="89" t="s">
        <v>1082</v>
      </c>
      <c r="G153" s="89"/>
      <c r="H153" s="225" t="s">
        <v>214</v>
      </c>
      <c r="I153" s="249">
        <v>1</v>
      </c>
      <c r="J153" s="314">
        <v>24</v>
      </c>
      <c r="K153" s="89"/>
      <c r="L153" s="93" t="s">
        <v>224</v>
      </c>
      <c r="M153" s="249"/>
      <c r="N153" s="283"/>
      <c r="O153" s="249"/>
      <c r="P153" s="249" t="s">
        <v>139</v>
      </c>
      <c r="Q153" s="282"/>
      <c r="R153" s="89"/>
      <c r="S153" s="95" t="s">
        <v>41</v>
      </c>
      <c r="T153" s="89" t="s">
        <v>1083</v>
      </c>
      <c r="U153" s="101"/>
      <c r="V153" s="101"/>
      <c r="W153" s="314"/>
      <c r="X153" s="101"/>
      <c r="Y153" s="249"/>
      <c r="Z153" s="101" t="s">
        <v>1084</v>
      </c>
      <c r="AA153" s="89"/>
      <c r="AB153" s="101"/>
      <c r="AC153" s="249"/>
      <c r="AD153" s="314"/>
      <c r="AE153" s="101" t="str">
        <f>VLOOKUP(A153,BE!A:K,9,FALSE)</f>
        <v>N/A</v>
      </c>
      <c r="AF153" s="101" t="str">
        <f>VLOOKUP(A153,DE!A:K,9,FALSE)</f>
        <v>N/A</v>
      </c>
      <c r="AG153" s="101" t="str">
        <f>VLOOKUP(A153,DK!A:K,9,FALSE)</f>
        <v>N/A</v>
      </c>
      <c r="AH153" s="101" t="str">
        <f>VLOOKUP(A153,ES!A:K,9,FALSE)</f>
        <v>N/A</v>
      </c>
      <c r="AI153" s="101" t="str">
        <f>VLOOKUP(A153,FI!A:L,10,FALSE)</f>
        <v>N/A</v>
      </c>
      <c r="AJ153" s="101" t="str">
        <f>VLOOKUP(A153,FR!A:K,9,FALSE)</f>
        <v>Optional</v>
      </c>
      <c r="AK153" s="101" t="str">
        <f>VLOOKUP(A153,IE!A:K,9,FALSE)</f>
        <v>N/A</v>
      </c>
      <c r="AL153" s="101" t="str">
        <f>VLOOKUP(A153,NL!A:L,10,FALSE)</f>
        <v>N/A</v>
      </c>
      <c r="AM153" s="101" t="str">
        <f>VLOOKUP(A153,'USA FDA'!A:K,9,FALSE)</f>
        <v>N/A</v>
      </c>
      <c r="AN153" s="101" t="str">
        <f>VLOOKUP(A153,'UK NHS'!A:K,9,FALSE)</f>
        <v>N/A</v>
      </c>
    </row>
    <row r="154" spans="1:40" s="352" customFormat="1" ht="132" customHeight="1" x14ac:dyDescent="0.25">
      <c r="A154" s="97">
        <v>3071</v>
      </c>
      <c r="B154" s="220" t="s">
        <v>1085</v>
      </c>
      <c r="C154" s="97" t="e">
        <v>#N/A</v>
      </c>
      <c r="D154" s="97" t="e">
        <v>#N/A</v>
      </c>
      <c r="E154" s="282" t="s">
        <v>1086</v>
      </c>
      <c r="F154" s="89" t="s">
        <v>1087</v>
      </c>
      <c r="G154" s="89"/>
      <c r="H154" s="225" t="s">
        <v>136</v>
      </c>
      <c r="I154" s="249">
        <v>1</v>
      </c>
      <c r="J154" s="249">
        <v>80</v>
      </c>
      <c r="K154" s="89"/>
      <c r="L154" s="101" t="s">
        <v>1088</v>
      </c>
      <c r="M154" s="249"/>
      <c r="N154" s="283"/>
      <c r="O154" s="249"/>
      <c r="P154" s="249" t="s">
        <v>139</v>
      </c>
      <c r="Q154" s="282"/>
      <c r="R154" s="89"/>
      <c r="S154" s="95" t="s">
        <v>41</v>
      </c>
      <c r="T154" s="89" t="s">
        <v>1089</v>
      </c>
      <c r="U154" s="101"/>
      <c r="V154" s="101"/>
      <c r="W154" s="314"/>
      <c r="X154" s="101"/>
      <c r="Y154" s="249"/>
      <c r="Z154" s="283" t="s">
        <v>1090</v>
      </c>
      <c r="AA154" s="89"/>
      <c r="AB154" s="101"/>
      <c r="AC154" s="249"/>
      <c r="AD154" s="314"/>
      <c r="AE154" s="101" t="str">
        <f>VLOOKUP(A154,BE!A:K,9,FALSE)</f>
        <v>N/A</v>
      </c>
      <c r="AF154" s="101" t="str">
        <f>VLOOKUP(A154,DE!A:K,9,FALSE)</f>
        <v>Optional</v>
      </c>
      <c r="AG154" s="101" t="str">
        <f>VLOOKUP(A154,DK!A:K,9,FALSE)</f>
        <v>N/A</v>
      </c>
      <c r="AH154" s="101" t="str">
        <f>VLOOKUP(A154,ES!A:K,9,FALSE)</f>
        <v>N/A</v>
      </c>
      <c r="AI154" s="101" t="str">
        <f>VLOOKUP(A154,FI!A:L,10,FALSE)</f>
        <v>N/A</v>
      </c>
      <c r="AJ154" s="101" t="str">
        <f>VLOOKUP(A154,FR!A:K,9,FALSE)</f>
        <v>Optional</v>
      </c>
      <c r="AK154" s="101" t="str">
        <f>VLOOKUP(A154,IE!A:K,9,FALSE)</f>
        <v>N/A</v>
      </c>
      <c r="AL154" s="101" t="str">
        <f>VLOOKUP(A154,NL!A:L,10,FALSE)</f>
        <v>N/A</v>
      </c>
      <c r="AM154" s="101" t="str">
        <f>VLOOKUP(A154,'USA FDA'!A:K,9,FALSE)</f>
        <v>N/A</v>
      </c>
      <c r="AN154" s="101" t="str">
        <f>VLOOKUP(A154,'UK NHS'!A:K,9,FALSE)</f>
        <v>N/A</v>
      </c>
    </row>
    <row r="155" spans="1:40" s="352" customFormat="1" ht="129" customHeight="1" x14ac:dyDescent="0.25">
      <c r="A155" s="97">
        <v>2794</v>
      </c>
      <c r="B155" s="220" t="s">
        <v>1091</v>
      </c>
      <c r="C155" s="97" t="s">
        <v>1092</v>
      </c>
      <c r="D155" s="97" t="s">
        <v>1093</v>
      </c>
      <c r="E155" s="282" t="s">
        <v>1094</v>
      </c>
      <c r="F155" s="89" t="s">
        <v>1095</v>
      </c>
      <c r="G155" s="89"/>
      <c r="H155" s="225" t="s">
        <v>147</v>
      </c>
      <c r="I155" s="94" t="s">
        <v>137</v>
      </c>
      <c r="J155" s="94" t="s">
        <v>148</v>
      </c>
      <c r="K155" s="249"/>
      <c r="L155" s="89">
        <v>250</v>
      </c>
      <c r="M155" s="101"/>
      <c r="N155" s="209">
        <v>58</v>
      </c>
      <c r="O155" s="314"/>
      <c r="P155" s="249" t="s">
        <v>139</v>
      </c>
      <c r="Q155" s="101"/>
      <c r="R155" s="101"/>
      <c r="S155" s="95" t="s">
        <v>41</v>
      </c>
      <c r="T155" s="89" t="s">
        <v>1096</v>
      </c>
      <c r="U155" s="249"/>
      <c r="V155" s="249"/>
      <c r="W155" s="225"/>
      <c r="X155" s="249"/>
      <c r="Y155" s="249"/>
      <c r="Z155" s="283" t="s">
        <v>1097</v>
      </c>
      <c r="AA155" s="249"/>
      <c r="AB155" s="249"/>
      <c r="AC155" s="249"/>
      <c r="AD155" s="249"/>
      <c r="AE155" s="101" t="str">
        <f>VLOOKUP(A155,BE!A:K,9,FALSE)</f>
        <v>N/A</v>
      </c>
      <c r="AF155" s="101" t="str">
        <f>VLOOKUP(A155,DE!A:K,9,FALSE)</f>
        <v>Optional</v>
      </c>
      <c r="AG155" s="101" t="str">
        <f>VLOOKUP(A155,DK!A:K,9,FALSE)</f>
        <v>N/A</v>
      </c>
      <c r="AH155" s="101" t="str">
        <f>VLOOKUP(A155,ES!A:K,9,FALSE)</f>
        <v>N/A</v>
      </c>
      <c r="AI155" s="101" t="str">
        <f>VLOOKUP(A155,FI!A:L,10,FALSE)</f>
        <v>N/A</v>
      </c>
      <c r="AJ155" s="101" t="str">
        <f>VLOOKUP(A155,FR!A:K,9,FALSE)</f>
        <v>Optional</v>
      </c>
      <c r="AK155" s="101" t="str">
        <f>VLOOKUP(A155,IE!A:K,9,FALSE)</f>
        <v>N/A</v>
      </c>
      <c r="AL155" s="101" t="str">
        <f>VLOOKUP(A155,NL!A:L,10,FALSE)</f>
        <v>N/A</v>
      </c>
      <c r="AM155" s="101" t="str">
        <f>VLOOKUP(A155,'USA FDA'!A:K,9,FALSE)</f>
        <v>N/A</v>
      </c>
      <c r="AN155" s="101" t="str">
        <f>VLOOKUP(A155,'UK NHS'!A:K,9,FALSE)</f>
        <v>N/A</v>
      </c>
    </row>
    <row r="156" spans="1:40" s="352" customFormat="1" ht="127.5" customHeight="1" x14ac:dyDescent="0.25">
      <c r="A156" s="97">
        <v>1436</v>
      </c>
      <c r="B156" s="220" t="s">
        <v>1098</v>
      </c>
      <c r="C156" s="97" t="e">
        <v>#N/A</v>
      </c>
      <c r="D156" s="97" t="e">
        <v>#N/A</v>
      </c>
      <c r="E156" s="249" t="s">
        <v>1099</v>
      </c>
      <c r="F156" s="93" t="s">
        <v>1100</v>
      </c>
      <c r="G156" s="275"/>
      <c r="H156" s="225" t="s">
        <v>147</v>
      </c>
      <c r="I156" s="94" t="s">
        <v>137</v>
      </c>
      <c r="J156" s="94" t="s">
        <v>148</v>
      </c>
      <c r="K156" s="249"/>
      <c r="L156" s="101" t="s">
        <v>1101</v>
      </c>
      <c r="M156" s="249"/>
      <c r="N156" s="209">
        <v>241</v>
      </c>
      <c r="O156" s="94" t="s">
        <v>128</v>
      </c>
      <c r="P156" s="249" t="s">
        <v>139</v>
      </c>
      <c r="Q156" s="282"/>
      <c r="R156" s="101"/>
      <c r="S156" s="95" t="s">
        <v>41</v>
      </c>
      <c r="T156" s="89" t="s">
        <v>1102</v>
      </c>
      <c r="U156" s="101"/>
      <c r="V156" s="249"/>
      <c r="W156" s="314"/>
      <c r="X156" s="249"/>
      <c r="Y156" s="249"/>
      <c r="Z156" s="283" t="s">
        <v>1103</v>
      </c>
      <c r="AA156" s="101"/>
      <c r="AB156" s="249"/>
      <c r="AC156" s="249"/>
      <c r="AD156" s="101"/>
      <c r="AE156" s="101" t="str">
        <f>VLOOKUP(A156,BE!A:K,9,FALSE)</f>
        <v>N/A</v>
      </c>
      <c r="AF156" s="101" t="str">
        <f>VLOOKUP(A156,DE!A:K,9,FALSE)</f>
        <v>Optional</v>
      </c>
      <c r="AG156" s="101" t="str">
        <f>VLOOKUP(A156,DK!A:K,9,FALSE)</f>
        <v>N/A</v>
      </c>
      <c r="AH156" s="101" t="str">
        <f>VLOOKUP(A156,ES!A:K,9,FALSE)</f>
        <v>N/A</v>
      </c>
      <c r="AI156" s="101" t="str">
        <f>VLOOKUP(A156,FI!A:L,10,FALSE)</f>
        <v>N/A</v>
      </c>
      <c r="AJ156" s="101" t="str">
        <f>VLOOKUP(A156,FR!A:K,9,FALSE)</f>
        <v>Optional</v>
      </c>
      <c r="AK156" s="101" t="str">
        <f>VLOOKUP(A156,IE!A:K,9,FALSE)</f>
        <v>N/A</v>
      </c>
      <c r="AL156" s="101" t="str">
        <f>VLOOKUP(A156,NL!A:L,10,FALSE)</f>
        <v>N/A</v>
      </c>
      <c r="AM156" s="101" t="str">
        <f>VLOOKUP(A156,'USA FDA'!A:K,9,FALSE)</f>
        <v>N/A</v>
      </c>
      <c r="AN156" s="101" t="str">
        <f>VLOOKUP(A156,'UK NHS'!A:K,9,FALSE)</f>
        <v>N/A</v>
      </c>
    </row>
    <row r="157" spans="1:40" s="352" customFormat="1" ht="153.75" customHeight="1" x14ac:dyDescent="0.25">
      <c r="A157" s="97">
        <v>1596</v>
      </c>
      <c r="B157" s="220" t="s">
        <v>1104</v>
      </c>
      <c r="C157" s="97" t="e">
        <v>#N/A</v>
      </c>
      <c r="D157" s="97" t="e">
        <v>#N/A</v>
      </c>
      <c r="E157" s="101" t="s">
        <v>1105</v>
      </c>
      <c r="F157" s="93" t="s">
        <v>1106</v>
      </c>
      <c r="G157" s="275"/>
      <c r="H157" s="225" t="s">
        <v>147</v>
      </c>
      <c r="I157" s="94" t="s">
        <v>137</v>
      </c>
      <c r="J157" s="94" t="s">
        <v>148</v>
      </c>
      <c r="K157" s="101"/>
      <c r="L157" s="101" t="s">
        <v>1107</v>
      </c>
      <c r="M157" s="249"/>
      <c r="N157" s="209">
        <v>302</v>
      </c>
      <c r="O157" s="94" t="s">
        <v>128</v>
      </c>
      <c r="P157" s="249" t="s">
        <v>139</v>
      </c>
      <c r="Q157" s="282"/>
      <c r="R157" s="89"/>
      <c r="S157" s="95" t="s">
        <v>41</v>
      </c>
      <c r="T157" s="89" t="s">
        <v>1108</v>
      </c>
      <c r="U157" s="101"/>
      <c r="V157" s="101"/>
      <c r="W157" s="314"/>
      <c r="X157" s="101"/>
      <c r="Y157" s="249"/>
      <c r="Z157" s="283" t="s">
        <v>1109</v>
      </c>
      <c r="AA157" s="89"/>
      <c r="AB157" s="249"/>
      <c r="AC157" s="249"/>
      <c r="AD157" s="225"/>
      <c r="AE157" s="101" t="str">
        <f>VLOOKUP(A157,BE!A:K,9,FALSE)</f>
        <v>N/A</v>
      </c>
      <c r="AF157" s="101" t="str">
        <f>VLOOKUP(A157,DE!A:K,9,FALSE)</f>
        <v>N/A</v>
      </c>
      <c r="AG157" s="101" t="str">
        <f>VLOOKUP(A157,DK!A:K,9,FALSE)</f>
        <v>N/A</v>
      </c>
      <c r="AH157" s="101" t="str">
        <f>VLOOKUP(A157,ES!A:K,9,FALSE)</f>
        <v>N/A</v>
      </c>
      <c r="AI157" s="101" t="str">
        <f>VLOOKUP(A157,FI!A:L,10,FALSE)</f>
        <v>N/A</v>
      </c>
      <c r="AJ157" s="101" t="str">
        <f>VLOOKUP(A157,FR!A:K,9,FALSE)</f>
        <v>Optional</v>
      </c>
      <c r="AK157" s="101" t="str">
        <f>VLOOKUP(A157,IE!A:K,9,FALSE)</f>
        <v>N/A</v>
      </c>
      <c r="AL157" s="101" t="str">
        <f>VLOOKUP(A157,NL!A:L,10,FALSE)</f>
        <v>N/A</v>
      </c>
      <c r="AM157" s="101" t="str">
        <f>VLOOKUP(A157,'USA FDA'!A:K,9,FALSE)</f>
        <v>N/A</v>
      </c>
      <c r="AN157" s="101" t="str">
        <f>VLOOKUP(A157,'UK NHS'!A:K,9,FALSE)</f>
        <v>N/A</v>
      </c>
    </row>
    <row r="158" spans="1:40" s="352" customFormat="1" ht="131.25" customHeight="1" x14ac:dyDescent="0.25">
      <c r="A158" s="97">
        <v>2776</v>
      </c>
      <c r="B158" s="220" t="s">
        <v>1110</v>
      </c>
      <c r="C158" s="97" t="s">
        <v>1111</v>
      </c>
      <c r="D158" s="97" t="s">
        <v>1112</v>
      </c>
      <c r="E158" s="101" t="s">
        <v>1113</v>
      </c>
      <c r="F158" s="93" t="s">
        <v>1114</v>
      </c>
      <c r="G158" s="275"/>
      <c r="H158" s="225" t="s">
        <v>147</v>
      </c>
      <c r="I158" s="94" t="s">
        <v>137</v>
      </c>
      <c r="J158" s="94" t="s">
        <v>148</v>
      </c>
      <c r="K158" s="101"/>
      <c r="L158" s="101" t="s">
        <v>1115</v>
      </c>
      <c r="M158" s="249"/>
      <c r="N158" s="283">
        <v>131</v>
      </c>
      <c r="O158" s="249"/>
      <c r="P158" s="249" t="s">
        <v>139</v>
      </c>
      <c r="Q158" s="282"/>
      <c r="R158" s="89"/>
      <c r="S158" s="95" t="s">
        <v>41</v>
      </c>
      <c r="T158" s="89" t="s">
        <v>1116</v>
      </c>
      <c r="U158" s="101"/>
      <c r="V158" s="101"/>
      <c r="W158" s="314"/>
      <c r="X158" s="101"/>
      <c r="Y158" s="249"/>
      <c r="Z158" s="283" t="s">
        <v>1117</v>
      </c>
      <c r="AA158" s="89"/>
      <c r="AB158" s="249"/>
      <c r="AC158" s="249"/>
      <c r="AD158" s="225"/>
      <c r="AE158" s="101" t="str">
        <f>VLOOKUP(A158,BE!A:K,9,FALSE)</f>
        <v>N/A</v>
      </c>
      <c r="AF158" s="101" t="str">
        <f>VLOOKUP(A158,DE!A:K,9,FALSE)</f>
        <v>Conditionally mandatory</v>
      </c>
      <c r="AG158" s="101" t="str">
        <f>VLOOKUP(A158,DK!A:K,9,FALSE)</f>
        <v>N/A</v>
      </c>
      <c r="AH158" s="101" t="str">
        <f>VLOOKUP(A158,ES!A:K,9,FALSE)</f>
        <v>N/A</v>
      </c>
      <c r="AI158" s="101" t="str">
        <f>VLOOKUP(A158,FI!A:L,10,FALSE)</f>
        <v>N/A</v>
      </c>
      <c r="AJ158" s="101" t="str">
        <f>VLOOKUP(A158,FR!A:K,9,FALSE)</f>
        <v>N/A</v>
      </c>
      <c r="AK158" s="101" t="str">
        <f>VLOOKUP(A158,IE!A:K,9,FALSE)</f>
        <v>N/A</v>
      </c>
      <c r="AL158" s="101" t="str">
        <f>VLOOKUP(A158,NL!A:L,10,FALSE)</f>
        <v>N/A</v>
      </c>
      <c r="AM158" s="101" t="str">
        <f>VLOOKUP(A158,'USA FDA'!A:K,9,FALSE)</f>
        <v>N/A</v>
      </c>
      <c r="AN158" s="101" t="str">
        <f>VLOOKUP(A158,'UK NHS'!A:K,9,FALSE)</f>
        <v>N/A</v>
      </c>
    </row>
    <row r="159" spans="1:40" s="352" customFormat="1" ht="130.5" customHeight="1" x14ac:dyDescent="0.25">
      <c r="A159" s="97">
        <v>2777</v>
      </c>
      <c r="B159" s="220" t="s">
        <v>1118</v>
      </c>
      <c r="C159" s="97" t="s">
        <v>1119</v>
      </c>
      <c r="D159" s="97" t="s">
        <v>1120</v>
      </c>
      <c r="E159" s="282" t="s">
        <v>1121</v>
      </c>
      <c r="F159" s="89" t="s">
        <v>1122</v>
      </c>
      <c r="G159" s="89"/>
      <c r="H159" s="225" t="s">
        <v>136</v>
      </c>
      <c r="I159" s="249">
        <v>1</v>
      </c>
      <c r="J159" s="249">
        <v>70</v>
      </c>
      <c r="K159" s="89"/>
      <c r="L159" s="101" t="s">
        <v>1123</v>
      </c>
      <c r="M159" s="249"/>
      <c r="N159" s="283"/>
      <c r="O159" s="249"/>
      <c r="P159" s="249" t="s">
        <v>139</v>
      </c>
      <c r="Q159" s="282"/>
      <c r="R159" s="89"/>
      <c r="S159" s="95" t="s">
        <v>41</v>
      </c>
      <c r="T159" s="89" t="s">
        <v>1124</v>
      </c>
      <c r="U159" s="101"/>
      <c r="V159" s="101"/>
      <c r="W159" s="314"/>
      <c r="X159" s="101"/>
      <c r="Y159" s="249"/>
      <c r="Z159" s="283" t="s">
        <v>1125</v>
      </c>
      <c r="AA159" s="89"/>
      <c r="AB159" s="101"/>
      <c r="AC159" s="249"/>
      <c r="AD159" s="314"/>
      <c r="AE159" s="101" t="str">
        <f>VLOOKUP(A159,BE!A:K,9,FALSE)</f>
        <v>N/A</v>
      </c>
      <c r="AF159" s="101" t="str">
        <f>VLOOKUP(A159,DE!A:K,9,FALSE)</f>
        <v>Optional</v>
      </c>
      <c r="AG159" s="101" t="str">
        <f>VLOOKUP(A159,DK!A:K,9,FALSE)</f>
        <v>N/A</v>
      </c>
      <c r="AH159" s="101" t="str">
        <f>VLOOKUP(A159,ES!A:K,9,FALSE)</f>
        <v>N/A</v>
      </c>
      <c r="AI159" s="101" t="str">
        <f>VLOOKUP(A159,FI!A:L,10,FALSE)</f>
        <v>N/A</v>
      </c>
      <c r="AJ159" s="101" t="str">
        <f>VLOOKUP(A159,FR!A:K,9,FALSE)</f>
        <v>Optional</v>
      </c>
      <c r="AK159" s="101" t="str">
        <f>VLOOKUP(A159,IE!A:K,9,FALSE)</f>
        <v>N/A</v>
      </c>
      <c r="AL159" s="101" t="str">
        <f>VLOOKUP(A159,NL!A:L,10,FALSE)</f>
        <v>N/A</v>
      </c>
      <c r="AM159" s="101" t="str">
        <f>VLOOKUP(A159,'USA FDA'!A:K,9,FALSE)</f>
        <v>N/A</v>
      </c>
      <c r="AN159" s="101" t="str">
        <f>VLOOKUP(A159,'UK NHS'!A:K,9,FALSE)</f>
        <v>N/A</v>
      </c>
    </row>
    <row r="160" spans="1:40" s="352" customFormat="1" ht="131.25" customHeight="1" x14ac:dyDescent="0.25">
      <c r="A160" s="93">
        <v>3894</v>
      </c>
      <c r="B160" s="220" t="s">
        <v>1126</v>
      </c>
      <c r="C160" s="97" t="s">
        <v>1126</v>
      </c>
      <c r="D160" s="97" t="s">
        <v>1127</v>
      </c>
      <c r="E160" s="101" t="s">
        <v>1128</v>
      </c>
      <c r="F160" s="89" t="s">
        <v>1129</v>
      </c>
      <c r="G160" s="275"/>
      <c r="H160" s="220" t="s">
        <v>125</v>
      </c>
      <c r="I160" s="314">
        <v>4</v>
      </c>
      <c r="J160" s="249">
        <v>4</v>
      </c>
      <c r="K160" s="89"/>
      <c r="L160" s="101">
        <v>1234</v>
      </c>
      <c r="M160" s="101"/>
      <c r="N160" s="283"/>
      <c r="O160" s="249"/>
      <c r="P160" s="249" t="s">
        <v>139</v>
      </c>
      <c r="Q160" s="89"/>
      <c r="R160" s="101"/>
      <c r="S160" s="95" t="s">
        <v>41</v>
      </c>
      <c r="T160" s="89" t="s">
        <v>1130</v>
      </c>
      <c r="U160" s="249"/>
      <c r="V160" s="249"/>
      <c r="W160" s="225"/>
      <c r="X160" s="249"/>
      <c r="Y160" s="89"/>
      <c r="Z160" s="101" t="s">
        <v>1131</v>
      </c>
      <c r="AA160" s="89"/>
      <c r="AB160" s="101"/>
      <c r="AC160" s="101"/>
      <c r="AD160" s="314"/>
      <c r="AE160" s="101" t="str">
        <f>VLOOKUP(A160,BE!A:K,9,FALSE)</f>
        <v>N/A</v>
      </c>
      <c r="AF160" s="101" t="str">
        <f>VLOOKUP(A160,DE!A:K,9,FALSE)</f>
        <v>N/A</v>
      </c>
      <c r="AG160" s="101" t="str">
        <f>VLOOKUP(A160,DK!A:K,9,FALSE)</f>
        <v>N/A</v>
      </c>
      <c r="AH160" s="101" t="str">
        <f>VLOOKUP(A160,ES!A:K,9,FALSE)</f>
        <v>N/A</v>
      </c>
      <c r="AI160" s="101" t="str">
        <f>VLOOKUP(A160,FI!A:L,10,FALSE)</f>
        <v>N/A</v>
      </c>
      <c r="AJ160" s="101" t="str">
        <f>VLOOKUP(A160,FR!A:K,9,FALSE)</f>
        <v>Optional</v>
      </c>
      <c r="AK160" s="101" t="str">
        <f>VLOOKUP(A160,IE!A:K,9,FALSE)</f>
        <v>N/A</v>
      </c>
      <c r="AL160" s="101" t="str">
        <f>VLOOKUP(A160,NL!A:L,10,FALSE)</f>
        <v>N/A</v>
      </c>
      <c r="AM160" s="101" t="str">
        <f>VLOOKUP(A160,'USA FDA'!A:K,9,FALSE)</f>
        <v>N/A</v>
      </c>
      <c r="AN160" s="101" t="str">
        <f>VLOOKUP(A160,'UK NHS'!A:K,9,FALSE)</f>
        <v>N/A</v>
      </c>
    </row>
    <row r="161" spans="1:40" s="352" customFormat="1" ht="162" customHeight="1" x14ac:dyDescent="0.25">
      <c r="A161" s="97">
        <v>3865</v>
      </c>
      <c r="B161" s="220" t="s">
        <v>1132</v>
      </c>
      <c r="C161" s="97" t="s">
        <v>1132</v>
      </c>
      <c r="D161" s="97" t="s">
        <v>1133</v>
      </c>
      <c r="E161" s="101" t="s">
        <v>1134</v>
      </c>
      <c r="F161" s="89" t="s">
        <v>1135</v>
      </c>
      <c r="G161" s="275"/>
      <c r="H161" s="225" t="s">
        <v>136</v>
      </c>
      <c r="I161" s="314">
        <v>1</v>
      </c>
      <c r="J161" s="249">
        <v>70</v>
      </c>
      <c r="K161" s="89"/>
      <c r="L161" s="101" t="s">
        <v>1136</v>
      </c>
      <c r="M161" s="101"/>
      <c r="N161" s="283"/>
      <c r="O161" s="249"/>
      <c r="P161" s="249" t="s">
        <v>139</v>
      </c>
      <c r="Q161" s="89"/>
      <c r="R161" s="101"/>
      <c r="S161" s="95" t="s">
        <v>41</v>
      </c>
      <c r="T161" s="89" t="s">
        <v>1137</v>
      </c>
      <c r="U161" s="249"/>
      <c r="V161" s="249"/>
      <c r="W161" s="225"/>
      <c r="X161" s="249"/>
      <c r="Y161" s="89"/>
      <c r="Z161" s="101" t="s">
        <v>1138</v>
      </c>
      <c r="AA161" s="89"/>
      <c r="AB161" s="101"/>
      <c r="AC161" s="101"/>
      <c r="AD161" s="314"/>
      <c r="AE161" s="101" t="str">
        <f>VLOOKUP(A161,BE!A:K,9,FALSE)</f>
        <v>N/A</v>
      </c>
      <c r="AF161" s="101" t="str">
        <f>VLOOKUP(A161,DE!A:K,9,FALSE)</f>
        <v>Optional</v>
      </c>
      <c r="AG161" s="101" t="str">
        <f>VLOOKUP(A161,DK!A:K,9,FALSE)</f>
        <v>N/A</v>
      </c>
      <c r="AH161" s="101" t="str">
        <f>VLOOKUP(A161,ES!A:K,9,FALSE)</f>
        <v>N/A</v>
      </c>
      <c r="AI161" s="101" t="str">
        <f>VLOOKUP(A161,FI!A:L,10,FALSE)</f>
        <v>N/A</v>
      </c>
      <c r="AJ161" s="101" t="str">
        <f>VLOOKUP(A161,FR!A:K,9,FALSE)</f>
        <v>N/A</v>
      </c>
      <c r="AK161" s="101" t="str">
        <f>VLOOKUP(A161,IE!A:K,9,FALSE)</f>
        <v>N/A</v>
      </c>
      <c r="AL161" s="101" t="str">
        <f>VLOOKUP(A161,NL!A:L,10,FALSE)</f>
        <v>N/A</v>
      </c>
      <c r="AM161" s="101" t="str">
        <f>VLOOKUP(A161,'USA FDA'!A:K,9,FALSE)</f>
        <v>N/A</v>
      </c>
      <c r="AN161" s="101" t="str">
        <f>VLOOKUP(A161,'UK NHS'!A:K,9,FALSE)</f>
        <v>N/A</v>
      </c>
    </row>
    <row r="162" spans="1:40" s="352" customFormat="1" ht="171" customHeight="1" x14ac:dyDescent="0.25">
      <c r="A162" s="97">
        <v>3881</v>
      </c>
      <c r="B162" s="220" t="s">
        <v>1139</v>
      </c>
      <c r="C162" s="97" t="s">
        <v>1140</v>
      </c>
      <c r="D162" s="97" t="s">
        <v>1141</v>
      </c>
      <c r="E162" s="101" t="s">
        <v>1142</v>
      </c>
      <c r="F162" s="89" t="s">
        <v>1143</v>
      </c>
      <c r="G162" s="275"/>
      <c r="H162" s="225" t="s">
        <v>136</v>
      </c>
      <c r="I162" s="314">
        <v>1</v>
      </c>
      <c r="J162" s="249">
        <v>35</v>
      </c>
      <c r="K162" s="89"/>
      <c r="L162" s="101" t="s">
        <v>1136</v>
      </c>
      <c r="M162" s="101"/>
      <c r="N162" s="283"/>
      <c r="O162" s="94" t="s">
        <v>128</v>
      </c>
      <c r="P162" s="249" t="s">
        <v>139</v>
      </c>
      <c r="Q162" s="89"/>
      <c r="R162" s="101"/>
      <c r="S162" s="95" t="s">
        <v>41</v>
      </c>
      <c r="T162" s="89" t="s">
        <v>1144</v>
      </c>
      <c r="U162" s="249"/>
      <c r="V162" s="249"/>
      <c r="W162" s="225"/>
      <c r="X162" s="249"/>
      <c r="Y162" s="89"/>
      <c r="Z162" s="101" t="s">
        <v>1145</v>
      </c>
      <c r="AA162" s="89"/>
      <c r="AB162" s="101"/>
      <c r="AC162" s="101"/>
      <c r="AD162" s="314"/>
      <c r="AE162" s="101" t="str">
        <f>VLOOKUP(A162,BE!A:K,9,FALSE)</f>
        <v>N/A</v>
      </c>
      <c r="AF162" s="101" t="str">
        <f>VLOOKUP(A162,DE!A:K,9,FALSE)</f>
        <v>Optional</v>
      </c>
      <c r="AG162" s="101" t="str">
        <f>VLOOKUP(A162,DK!A:K,9,FALSE)</f>
        <v>N/A</v>
      </c>
      <c r="AH162" s="101" t="str">
        <f>VLOOKUP(A162,ES!A:K,9,FALSE)</f>
        <v>N/A</v>
      </c>
      <c r="AI162" s="101" t="str">
        <f>VLOOKUP(A162,FI!A:L,10,FALSE)</f>
        <v>N/A</v>
      </c>
      <c r="AJ162" s="101" t="str">
        <f>VLOOKUP(A162,FR!A:K,9,FALSE)</f>
        <v>N/A</v>
      </c>
      <c r="AK162" s="101" t="str">
        <f>VLOOKUP(A162,IE!A:K,9,FALSE)</f>
        <v>N/A</v>
      </c>
      <c r="AL162" s="101" t="str">
        <f>VLOOKUP(A162,NL!A:L,10,FALSE)</f>
        <v>N/A</v>
      </c>
      <c r="AM162" s="101" t="str">
        <f>VLOOKUP(A162,'USA FDA'!A:K,9,FALSE)</f>
        <v>N/A</v>
      </c>
      <c r="AN162" s="101" t="str">
        <f>VLOOKUP(A162,'UK NHS'!A:K,9,FALSE)</f>
        <v>N/A</v>
      </c>
    </row>
    <row r="163" spans="1:40" s="352" customFormat="1" ht="168.75" customHeight="1" x14ac:dyDescent="0.25">
      <c r="A163" s="97">
        <v>3879</v>
      </c>
      <c r="B163" s="220" t="s">
        <v>1146</v>
      </c>
      <c r="C163" s="97" t="s">
        <v>1147</v>
      </c>
      <c r="D163" s="97" t="s">
        <v>1148</v>
      </c>
      <c r="E163" s="101" t="s">
        <v>1149</v>
      </c>
      <c r="F163" s="89" t="s">
        <v>1150</v>
      </c>
      <c r="G163" s="275"/>
      <c r="H163" s="225" t="s">
        <v>136</v>
      </c>
      <c r="I163" s="314">
        <v>1</v>
      </c>
      <c r="J163" s="249">
        <v>4</v>
      </c>
      <c r="K163" s="89"/>
      <c r="L163" s="101" t="s">
        <v>1151</v>
      </c>
      <c r="M163" s="101"/>
      <c r="N163" s="283"/>
      <c r="O163" s="249"/>
      <c r="P163" s="249" t="s">
        <v>139</v>
      </c>
      <c r="Q163" s="249"/>
      <c r="R163" s="101"/>
      <c r="S163" s="95" t="s">
        <v>41</v>
      </c>
      <c r="T163" s="89" t="s">
        <v>1152</v>
      </c>
      <c r="U163" s="101"/>
      <c r="V163" s="249"/>
      <c r="W163" s="314"/>
      <c r="X163" s="249"/>
      <c r="Y163" s="249"/>
      <c r="Z163" s="101" t="s">
        <v>1153</v>
      </c>
      <c r="AA163" s="89"/>
      <c r="AB163" s="101"/>
      <c r="AC163" s="249"/>
      <c r="AD163" s="314"/>
      <c r="AE163" s="101" t="str">
        <f>VLOOKUP(A163,BE!A:K,9,FALSE)</f>
        <v>N/A</v>
      </c>
      <c r="AF163" s="101" t="str">
        <f>VLOOKUP(A163,DE!A:K,9,FALSE)</f>
        <v>N/A</v>
      </c>
      <c r="AG163" s="101" t="str">
        <f>VLOOKUP(A163,DK!A:K,9,FALSE)</f>
        <v>N/A</v>
      </c>
      <c r="AH163" s="101" t="str">
        <f>VLOOKUP(A163,ES!A:K,9,FALSE)</f>
        <v>N/A</v>
      </c>
      <c r="AI163" s="101" t="str">
        <f>VLOOKUP(A163,FI!A:L,10,FALSE)</f>
        <v>N/A</v>
      </c>
      <c r="AJ163" s="101" t="str">
        <f>VLOOKUP(A163,FR!A:K,9,FALSE)</f>
        <v>Optional</v>
      </c>
      <c r="AK163" s="101" t="str">
        <f>VLOOKUP(A163,IE!A:K,9,FALSE)</f>
        <v>N/A</v>
      </c>
      <c r="AL163" s="101" t="str">
        <f>VLOOKUP(A163,NL!A:L,10,FALSE)</f>
        <v>N/A</v>
      </c>
      <c r="AM163" s="101" t="str">
        <f>VLOOKUP(A163,'USA FDA'!A:K,9,FALSE)</f>
        <v>N/A</v>
      </c>
      <c r="AN163" s="101" t="str">
        <f>VLOOKUP(A163,'UK NHS'!A:K,9,FALSE)</f>
        <v>N/A</v>
      </c>
    </row>
    <row r="164" spans="1:40" s="352" customFormat="1" ht="165.75" customHeight="1" x14ac:dyDescent="0.25">
      <c r="A164" s="97">
        <v>3882</v>
      </c>
      <c r="B164" s="220" t="s">
        <v>1154</v>
      </c>
      <c r="C164" s="97" t="s">
        <v>1154</v>
      </c>
      <c r="D164" s="97" t="s">
        <v>1155</v>
      </c>
      <c r="E164" s="282" t="s">
        <v>1156</v>
      </c>
      <c r="F164" s="89" t="s">
        <v>1157</v>
      </c>
      <c r="G164" s="89"/>
      <c r="H164" s="225" t="s">
        <v>272</v>
      </c>
      <c r="I164" s="249">
        <v>1</v>
      </c>
      <c r="J164" s="249">
        <v>80</v>
      </c>
      <c r="K164" s="89"/>
      <c r="L164" s="101" t="s">
        <v>1158</v>
      </c>
      <c r="M164" s="249"/>
      <c r="N164" s="283"/>
      <c r="O164" s="249"/>
      <c r="P164" s="249" t="s">
        <v>139</v>
      </c>
      <c r="Q164" s="249"/>
      <c r="R164" s="89"/>
      <c r="S164" s="95" t="s">
        <v>41</v>
      </c>
      <c r="T164" s="89" t="s">
        <v>1159</v>
      </c>
      <c r="U164" s="101"/>
      <c r="V164" s="101"/>
      <c r="W164" s="314"/>
      <c r="X164" s="101"/>
      <c r="Y164" s="249"/>
      <c r="Z164" s="101" t="s">
        <v>1160</v>
      </c>
      <c r="AA164" s="89"/>
      <c r="AB164" s="249"/>
      <c r="AC164" s="249"/>
      <c r="AD164" s="225"/>
      <c r="AE164" s="101" t="str">
        <f>VLOOKUP(A164,BE!A:K,9,FALSE)</f>
        <v>N/A</v>
      </c>
      <c r="AF164" s="101" t="str">
        <f>VLOOKUP(A164,DE!A:K,9,FALSE)</f>
        <v>N/A</v>
      </c>
      <c r="AG164" s="101" t="str">
        <f>VLOOKUP(A164,DK!A:K,9,FALSE)</f>
        <v>N/A</v>
      </c>
      <c r="AH164" s="101" t="str">
        <f>VLOOKUP(A164,ES!A:K,9,FALSE)</f>
        <v>N/A</v>
      </c>
      <c r="AI164" s="101" t="str">
        <f>VLOOKUP(A164,FI!A:L,10,FALSE)</f>
        <v>N/A</v>
      </c>
      <c r="AJ164" s="101" t="str">
        <f>VLOOKUP(A164,FR!A:K,9,FALSE)</f>
        <v>Optional</v>
      </c>
      <c r="AK164" s="101" t="str">
        <f>VLOOKUP(A164,IE!A:K,9,FALSE)</f>
        <v>N/A</v>
      </c>
      <c r="AL164" s="101" t="str">
        <f>VLOOKUP(A164,NL!A:L,10,FALSE)</f>
        <v>N/A</v>
      </c>
      <c r="AM164" s="101" t="str">
        <f>VLOOKUP(A164,'USA FDA'!A:K,9,FALSE)</f>
        <v>N/A</v>
      </c>
      <c r="AN164" s="101" t="str">
        <f>VLOOKUP(A164,'UK NHS'!A:K,9,FALSE)</f>
        <v>N/A</v>
      </c>
    </row>
    <row r="165" spans="1:40" s="352" customFormat="1" ht="167.25" customHeight="1" x14ac:dyDescent="0.25">
      <c r="A165" s="97">
        <v>3896</v>
      </c>
      <c r="B165" s="220" t="s">
        <v>1161</v>
      </c>
      <c r="C165" s="97" t="e">
        <v>#N/A</v>
      </c>
      <c r="D165" s="97" t="e">
        <v>#N/A</v>
      </c>
      <c r="E165" s="282" t="s">
        <v>1162</v>
      </c>
      <c r="F165" s="89" t="s">
        <v>1163</v>
      </c>
      <c r="G165" s="89"/>
      <c r="H165" s="225" t="s">
        <v>125</v>
      </c>
      <c r="I165" s="249">
        <v>1</v>
      </c>
      <c r="J165" s="249">
        <v>35</v>
      </c>
      <c r="K165" s="89"/>
      <c r="L165" s="101" t="s">
        <v>1164</v>
      </c>
      <c r="M165" s="249"/>
      <c r="N165" s="283"/>
      <c r="O165" s="249"/>
      <c r="P165" s="249" t="s">
        <v>139</v>
      </c>
      <c r="Q165" s="282"/>
      <c r="R165" s="89"/>
      <c r="S165" s="95" t="s">
        <v>41</v>
      </c>
      <c r="T165" s="89" t="s">
        <v>1165</v>
      </c>
      <c r="U165" s="101"/>
      <c r="V165" s="101"/>
      <c r="W165" s="314"/>
      <c r="X165" s="101"/>
      <c r="Y165" s="249"/>
      <c r="Z165" s="101" t="s">
        <v>1166</v>
      </c>
      <c r="AA165" s="89"/>
      <c r="AB165" s="101"/>
      <c r="AC165" s="249"/>
      <c r="AD165" s="314"/>
      <c r="AE165" s="101" t="str">
        <f>VLOOKUP(A165,BE!A:K,9,FALSE)</f>
        <v>N/A</v>
      </c>
      <c r="AF165" s="101" t="str">
        <f>VLOOKUP(A165,DE!A:K,9,FALSE)</f>
        <v>N/A</v>
      </c>
      <c r="AG165" s="101" t="str">
        <f>VLOOKUP(A165,DK!A:K,9,FALSE)</f>
        <v>N/A</v>
      </c>
      <c r="AH165" s="101" t="str">
        <f>VLOOKUP(A165,ES!A:K,9,FALSE)</f>
        <v>N/A</v>
      </c>
      <c r="AI165" s="101" t="str">
        <f>VLOOKUP(A165,FI!A:L,10,FALSE)</f>
        <v>N/A</v>
      </c>
      <c r="AJ165" s="101" t="str">
        <f>VLOOKUP(A165,FR!A:K,9,FALSE)</f>
        <v>Optional</v>
      </c>
      <c r="AK165" s="101" t="str">
        <f>VLOOKUP(A165,IE!A:K,9,FALSE)</f>
        <v>N/A</v>
      </c>
      <c r="AL165" s="101" t="str">
        <f>VLOOKUP(A165,NL!A:L,10,FALSE)</f>
        <v>N/A</v>
      </c>
      <c r="AM165" s="101" t="str">
        <f>VLOOKUP(A165,'USA FDA'!A:K,9,FALSE)</f>
        <v>N/A</v>
      </c>
      <c r="AN165" s="101" t="str">
        <f>VLOOKUP(A165,'UK NHS'!A:K,9,FALSE)</f>
        <v>N/A</v>
      </c>
    </row>
    <row r="166" spans="1:40" s="352" customFormat="1" ht="178.5" customHeight="1" x14ac:dyDescent="0.25">
      <c r="A166" s="97">
        <v>3897</v>
      </c>
      <c r="B166" s="220" t="s">
        <v>1167</v>
      </c>
      <c r="C166" s="97" t="e">
        <v>#N/A</v>
      </c>
      <c r="D166" s="97" t="e">
        <v>#N/A</v>
      </c>
      <c r="E166" s="101" t="s">
        <v>1168</v>
      </c>
      <c r="F166" s="89" t="s">
        <v>1169</v>
      </c>
      <c r="G166" s="275"/>
      <c r="H166" s="225" t="s">
        <v>125</v>
      </c>
      <c r="I166" s="249">
        <v>1</v>
      </c>
      <c r="J166" s="314">
        <v>70</v>
      </c>
      <c r="K166" s="101"/>
      <c r="L166" s="89">
        <v>1</v>
      </c>
      <c r="M166" s="101"/>
      <c r="N166" s="209"/>
      <c r="O166" s="314"/>
      <c r="P166" s="249" t="s">
        <v>139</v>
      </c>
      <c r="Q166" s="101"/>
      <c r="R166" s="101"/>
      <c r="S166" s="95" t="s">
        <v>41</v>
      </c>
      <c r="T166" s="89" t="s">
        <v>1170</v>
      </c>
      <c r="U166" s="101"/>
      <c r="V166" s="249"/>
      <c r="W166" s="314"/>
      <c r="X166" s="249"/>
      <c r="Y166" s="101"/>
      <c r="Z166" s="101" t="s">
        <v>1171</v>
      </c>
      <c r="AA166" s="249"/>
      <c r="AB166" s="89"/>
      <c r="AC166" s="101"/>
      <c r="AD166" s="249"/>
      <c r="AE166" s="101" t="str">
        <f>VLOOKUP(A166,BE!A:K,9,FALSE)</f>
        <v>N/A</v>
      </c>
      <c r="AF166" s="101" t="str">
        <f>VLOOKUP(A166,DE!A:K,9,FALSE)</f>
        <v>N/A</v>
      </c>
      <c r="AG166" s="101" t="str">
        <f>VLOOKUP(A166,DK!A:K,9,FALSE)</f>
        <v>N/A</v>
      </c>
      <c r="AH166" s="101" t="str">
        <f>VLOOKUP(A166,ES!A:K,9,FALSE)</f>
        <v>N/A</v>
      </c>
      <c r="AI166" s="101" t="str">
        <f>VLOOKUP(A166,FI!A:L,10,FALSE)</f>
        <v>N/A</v>
      </c>
      <c r="AJ166" s="101" t="str">
        <f>VLOOKUP(A166,FR!A:K,9,FALSE)</f>
        <v>Optional</v>
      </c>
      <c r="AK166" s="101" t="str">
        <f>VLOOKUP(A166,IE!A:K,9,FALSE)</f>
        <v>N/A</v>
      </c>
      <c r="AL166" s="101" t="str">
        <f>VLOOKUP(A166,NL!A:L,10,FALSE)</f>
        <v>N/A</v>
      </c>
      <c r="AM166" s="101" t="str">
        <f>VLOOKUP(A166,'USA FDA'!A:K,9,FALSE)</f>
        <v>N/A</v>
      </c>
      <c r="AN166" s="101" t="str">
        <f>VLOOKUP(A166,'UK NHS'!A:K,9,FALSE)</f>
        <v>N/A</v>
      </c>
    </row>
    <row r="167" spans="1:40" s="352" customFormat="1" ht="168.75" customHeight="1" x14ac:dyDescent="0.25">
      <c r="A167" s="97">
        <v>3883</v>
      </c>
      <c r="B167" s="220" t="s">
        <v>1172</v>
      </c>
      <c r="C167" s="97" t="s">
        <v>1172</v>
      </c>
      <c r="D167" s="97" t="s">
        <v>1173</v>
      </c>
      <c r="E167" s="282" t="s">
        <v>1174</v>
      </c>
      <c r="F167" s="89" t="s">
        <v>1175</v>
      </c>
      <c r="G167" s="89"/>
      <c r="H167" s="225" t="s">
        <v>272</v>
      </c>
      <c r="I167" s="249">
        <v>1</v>
      </c>
      <c r="J167" s="249">
        <v>1000</v>
      </c>
      <c r="K167" s="249"/>
      <c r="L167" s="89" t="s">
        <v>1176</v>
      </c>
      <c r="M167" s="101"/>
      <c r="N167" s="209"/>
      <c r="O167" s="94" t="s">
        <v>128</v>
      </c>
      <c r="P167" s="249" t="s">
        <v>139</v>
      </c>
      <c r="Q167" s="101"/>
      <c r="R167" s="101"/>
      <c r="S167" s="95" t="s">
        <v>41</v>
      </c>
      <c r="T167" s="89" t="s">
        <v>1177</v>
      </c>
      <c r="U167" s="249"/>
      <c r="V167" s="249"/>
      <c r="W167" s="225"/>
      <c r="X167" s="249"/>
      <c r="Y167" s="249"/>
      <c r="Z167" s="101" t="s">
        <v>1178</v>
      </c>
      <c r="AA167" s="249"/>
      <c r="AB167" s="249"/>
      <c r="AC167" s="249"/>
      <c r="AD167" s="249"/>
      <c r="AE167" s="101" t="str">
        <f>VLOOKUP(A167,BE!A:K,9,FALSE)</f>
        <v>N/A</v>
      </c>
      <c r="AF167" s="101" t="str">
        <f>VLOOKUP(A167,DE!A:K,9,FALSE)</f>
        <v>N/A</v>
      </c>
      <c r="AG167" s="101" t="str">
        <f>VLOOKUP(A167,DK!A:K,9,FALSE)</f>
        <v>N/A</v>
      </c>
      <c r="AH167" s="101" t="str">
        <f>VLOOKUP(A167,ES!A:K,9,FALSE)</f>
        <v>N/A</v>
      </c>
      <c r="AI167" s="101" t="str">
        <f>VLOOKUP(A167,FI!A:L,10,FALSE)</f>
        <v>N/A</v>
      </c>
      <c r="AJ167" s="101" t="str">
        <f>VLOOKUP(A167,FR!A:K,9,FALSE)</f>
        <v>Optional</v>
      </c>
      <c r="AK167" s="101" t="str">
        <f>VLOOKUP(A167,IE!A:K,9,FALSE)</f>
        <v>N/A</v>
      </c>
      <c r="AL167" s="101" t="str">
        <f>VLOOKUP(A167,NL!A:L,10,FALSE)</f>
        <v>N/A</v>
      </c>
      <c r="AM167" s="101" t="str">
        <f>VLOOKUP(A167,'USA FDA'!A:K,9,FALSE)</f>
        <v>N/A</v>
      </c>
      <c r="AN167" s="101" t="str">
        <f>VLOOKUP(A167,'UK NHS'!A:K,9,FALSE)</f>
        <v>N/A</v>
      </c>
    </row>
    <row r="168" spans="1:40" s="352" customFormat="1" ht="140.25" customHeight="1" x14ac:dyDescent="0.25">
      <c r="A168" s="97">
        <v>3587</v>
      </c>
      <c r="B168" s="220" t="s">
        <v>1179</v>
      </c>
      <c r="C168" s="97" t="s">
        <v>1180</v>
      </c>
      <c r="D168" s="97" t="s">
        <v>1181</v>
      </c>
      <c r="E168" s="282" t="s">
        <v>1182</v>
      </c>
      <c r="F168" s="89" t="s">
        <v>1183</v>
      </c>
      <c r="G168" s="275"/>
      <c r="H168" s="220" t="s">
        <v>125</v>
      </c>
      <c r="I168" s="249">
        <v>1</v>
      </c>
      <c r="J168" s="249">
        <v>80</v>
      </c>
      <c r="K168" s="249"/>
      <c r="L168" s="101">
        <v>1709</v>
      </c>
      <c r="M168" s="249"/>
      <c r="N168" s="209"/>
      <c r="O168" s="94" t="s">
        <v>128</v>
      </c>
      <c r="P168" s="249" t="s">
        <v>139</v>
      </c>
      <c r="Q168" s="282"/>
      <c r="R168" s="101"/>
      <c r="S168" s="95" t="s">
        <v>41</v>
      </c>
      <c r="T168" s="89" t="s">
        <v>1184</v>
      </c>
      <c r="U168" s="101"/>
      <c r="V168" s="249"/>
      <c r="W168" s="314"/>
      <c r="X168" s="249"/>
      <c r="Y168" s="249"/>
      <c r="Z168" s="89" t="s">
        <v>1185</v>
      </c>
      <c r="AA168" s="101"/>
      <c r="AB168" s="249"/>
      <c r="AC168" s="249"/>
      <c r="AD168" s="101"/>
      <c r="AE168" s="101" t="str">
        <f>VLOOKUP(A168,BE!A:K,9,FALSE)</f>
        <v>N/A</v>
      </c>
      <c r="AF168" s="101" t="str">
        <f>VLOOKUP(A168,DE!A:K,9,FALSE)</f>
        <v>Optional</v>
      </c>
      <c r="AG168" s="101" t="str">
        <f>VLOOKUP(A168,DK!A:K,9,FALSE)</f>
        <v>N/A</v>
      </c>
      <c r="AH168" s="101" t="str">
        <f>VLOOKUP(A168,ES!A:K,9,FALSE)</f>
        <v>N/A</v>
      </c>
      <c r="AI168" s="101" t="str">
        <f>VLOOKUP(A168,FI!A:L,10,FALSE)</f>
        <v>N/A</v>
      </c>
      <c r="AJ168" s="101" t="str">
        <f>VLOOKUP(A168,FR!A:K,9,FALSE)</f>
        <v>Optional</v>
      </c>
      <c r="AK168" s="101" t="str">
        <f>VLOOKUP(A168,IE!A:K,9,FALSE)</f>
        <v>N/A</v>
      </c>
      <c r="AL168" s="101" t="str">
        <f>VLOOKUP(A168,NL!A:L,10,FALSE)</f>
        <v>N/A</v>
      </c>
      <c r="AM168" s="101" t="str">
        <f>VLOOKUP(A168,'USA FDA'!A:K,9,FALSE)</f>
        <v>N/A</v>
      </c>
      <c r="AN168" s="101" t="str">
        <f>VLOOKUP(A168,'UK NHS'!A:K,9,FALSE)</f>
        <v>N/A</v>
      </c>
    </row>
    <row r="169" spans="1:40" s="352" customFormat="1" ht="69" customHeight="1" x14ac:dyDescent="0.25">
      <c r="A169" s="97">
        <v>65</v>
      </c>
      <c r="B169" s="220" t="s">
        <v>1186</v>
      </c>
      <c r="C169" s="97" t="e">
        <v>#N/A</v>
      </c>
      <c r="D169" s="97" t="e">
        <v>#N/A</v>
      </c>
      <c r="E169" s="101" t="s">
        <v>1187</v>
      </c>
      <c r="F169" s="93" t="s">
        <v>1188</v>
      </c>
      <c r="G169" s="275"/>
      <c r="H169" s="225" t="s">
        <v>147</v>
      </c>
      <c r="I169" s="94" t="s">
        <v>137</v>
      </c>
      <c r="J169" s="94" t="s">
        <v>148</v>
      </c>
      <c r="K169" s="101"/>
      <c r="L169" s="101" t="s">
        <v>1189</v>
      </c>
      <c r="M169" s="249"/>
      <c r="N169" s="209">
        <v>340</v>
      </c>
      <c r="O169" s="94" t="s">
        <v>128</v>
      </c>
      <c r="P169" s="249" t="s">
        <v>139</v>
      </c>
      <c r="Q169" s="282"/>
      <c r="R169" s="89"/>
      <c r="S169" s="95" t="s">
        <v>41</v>
      </c>
      <c r="T169" s="89" t="s">
        <v>1190</v>
      </c>
      <c r="U169" s="101"/>
      <c r="V169" s="101"/>
      <c r="W169" s="314"/>
      <c r="X169" s="101"/>
      <c r="Y169" s="249"/>
      <c r="Z169" s="101" t="s">
        <v>1191</v>
      </c>
      <c r="AA169" s="89"/>
      <c r="AB169" s="249"/>
      <c r="AC169" s="249"/>
      <c r="AD169" s="225"/>
      <c r="AE169" s="101" t="str">
        <f>VLOOKUP(A169,BE!A:K,9,FALSE)</f>
        <v>N/A</v>
      </c>
      <c r="AF169" s="101" t="str">
        <f>VLOOKUP(A169,DE!A:K,9,FALSE)</f>
        <v>Mandatory</v>
      </c>
      <c r="AG169" s="101" t="str">
        <f>VLOOKUP(A169,DK!A:K,9,FALSE)</f>
        <v>N/A</v>
      </c>
      <c r="AH169" s="101" t="str">
        <f>VLOOKUP(A169,ES!A:K,9,FALSE)</f>
        <v>N/A</v>
      </c>
      <c r="AI169" s="101" t="str">
        <f>VLOOKUP(A169,FI!A:L,10,FALSE)</f>
        <v>N/A</v>
      </c>
      <c r="AJ169" s="101" t="str">
        <f>VLOOKUP(A169,FR!A:K,9,FALSE)</f>
        <v>Optional</v>
      </c>
      <c r="AK169" s="101" t="str">
        <f>VLOOKUP(A169,IE!A:K,9,FALSE)</f>
        <v>N/A</v>
      </c>
      <c r="AL169" s="101" t="str">
        <f>VLOOKUP(A169,NL!A:L,10,FALSE)</f>
        <v>N/A</v>
      </c>
      <c r="AM169" s="101" t="str">
        <f>VLOOKUP(A169,'USA FDA'!A:K,9,FALSE)</f>
        <v>N/A</v>
      </c>
      <c r="AN169" s="101" t="str">
        <f>VLOOKUP(A169,'UK NHS'!A:K,9,FALSE)</f>
        <v>N/A</v>
      </c>
    </row>
    <row r="170" spans="1:40" s="352" customFormat="1" ht="141.75" customHeight="1" x14ac:dyDescent="0.25">
      <c r="A170" s="97">
        <v>1022</v>
      </c>
      <c r="B170" s="220" t="s">
        <v>1192</v>
      </c>
      <c r="C170" s="97" t="e">
        <v>#N/A</v>
      </c>
      <c r="D170" s="97" t="e">
        <v>#N/A</v>
      </c>
      <c r="E170" s="101" t="s">
        <v>1193</v>
      </c>
      <c r="F170" s="101" t="s">
        <v>1194</v>
      </c>
      <c r="G170" s="275"/>
      <c r="H170" s="220" t="s">
        <v>125</v>
      </c>
      <c r="I170" s="249">
        <v>1</v>
      </c>
      <c r="J170" s="314">
        <v>70</v>
      </c>
      <c r="K170" s="101"/>
      <c r="L170" s="101">
        <v>150</v>
      </c>
      <c r="M170" s="249"/>
      <c r="N170" s="209"/>
      <c r="O170" s="249"/>
      <c r="P170" s="249" t="s">
        <v>139</v>
      </c>
      <c r="Q170" s="282"/>
      <c r="R170" s="89"/>
      <c r="S170" s="95" t="s">
        <v>41</v>
      </c>
      <c r="T170" s="89" t="s">
        <v>1195</v>
      </c>
      <c r="U170" s="101"/>
      <c r="V170" s="101"/>
      <c r="W170" s="314"/>
      <c r="X170" s="101"/>
      <c r="Y170" s="249"/>
      <c r="Z170" s="101" t="s">
        <v>1196</v>
      </c>
      <c r="AA170" s="89"/>
      <c r="AB170" s="249"/>
      <c r="AC170" s="249"/>
      <c r="AD170" s="225"/>
      <c r="AE170" s="101" t="str">
        <f>VLOOKUP(A170,BE!A:K,9,FALSE)</f>
        <v>N/A</v>
      </c>
      <c r="AF170" s="101" t="str">
        <f>VLOOKUP(A170,DE!A:K,9,FALSE)</f>
        <v>Optional</v>
      </c>
      <c r="AG170" s="101" t="str">
        <f>VLOOKUP(A170,DK!A:K,9,FALSE)</f>
        <v>N/A</v>
      </c>
      <c r="AH170" s="101" t="str">
        <f>VLOOKUP(A170,ES!A:K,9,FALSE)</f>
        <v>N/A</v>
      </c>
      <c r="AI170" s="101" t="str">
        <f>VLOOKUP(A170,FI!A:L,10,FALSE)</f>
        <v>N/A</v>
      </c>
      <c r="AJ170" s="101" t="str">
        <f>VLOOKUP(A170,FR!A:K,9,FALSE)</f>
        <v>N/A</v>
      </c>
      <c r="AK170" s="101" t="str">
        <f>VLOOKUP(A170,IE!A:K,9,FALSE)</f>
        <v>N/A</v>
      </c>
      <c r="AL170" s="101" t="str">
        <f>VLOOKUP(A170,NL!A:L,10,FALSE)</f>
        <v>N/A</v>
      </c>
      <c r="AM170" s="101" t="str">
        <f>VLOOKUP(A170,'USA FDA'!A:K,9,FALSE)</f>
        <v>N/A</v>
      </c>
      <c r="AN170" s="101" t="str">
        <f>VLOOKUP(A170,'UK NHS'!A:K,9,FALSE)</f>
        <v>N/A</v>
      </c>
    </row>
    <row r="171" spans="1:40" s="352" customFormat="1" ht="143.25" customHeight="1" x14ac:dyDescent="0.25">
      <c r="A171" s="97">
        <v>1023</v>
      </c>
      <c r="B171" s="220" t="s">
        <v>1197</v>
      </c>
      <c r="C171" s="97" t="e">
        <v>#N/A</v>
      </c>
      <c r="D171" s="97" t="e">
        <v>#N/A</v>
      </c>
      <c r="E171" s="101" t="s">
        <v>663</v>
      </c>
      <c r="F171" s="93" t="s">
        <v>330</v>
      </c>
      <c r="G171" s="275"/>
      <c r="H171" s="225" t="s">
        <v>147</v>
      </c>
      <c r="I171" s="249">
        <v>1</v>
      </c>
      <c r="J171" s="249">
        <v>80</v>
      </c>
      <c r="K171" s="101"/>
      <c r="L171" s="101" t="s">
        <v>981</v>
      </c>
      <c r="M171" s="249"/>
      <c r="N171" s="209">
        <v>111</v>
      </c>
      <c r="O171" s="249"/>
      <c r="P171" s="249" t="s">
        <v>139</v>
      </c>
      <c r="Q171" s="282"/>
      <c r="R171" s="89">
        <v>1022</v>
      </c>
      <c r="S171" s="95" t="s">
        <v>41</v>
      </c>
      <c r="T171" s="89" t="s">
        <v>1198</v>
      </c>
      <c r="U171" s="101"/>
      <c r="V171" s="101"/>
      <c r="W171" s="314"/>
      <c r="X171" s="101"/>
      <c r="Y171" s="249"/>
      <c r="Z171" s="101" t="s">
        <v>1199</v>
      </c>
      <c r="AA171" s="89"/>
      <c r="AB171" s="249"/>
      <c r="AC171" s="249"/>
      <c r="AD171" s="225"/>
      <c r="AE171" s="101" t="str">
        <f>VLOOKUP(A171,BE!A:K,9,FALSE)</f>
        <v>N/A</v>
      </c>
      <c r="AF171" s="101" t="str">
        <f>VLOOKUP(A171,DE!A:K,9,FALSE)</f>
        <v>Optional</v>
      </c>
      <c r="AG171" s="101" t="str">
        <f>VLOOKUP(A171,DK!A:K,9,FALSE)</f>
        <v>N/A</v>
      </c>
      <c r="AH171" s="101" t="str">
        <f>VLOOKUP(A171,ES!A:K,9,FALSE)</f>
        <v>N/A</v>
      </c>
      <c r="AI171" s="101" t="str">
        <f>VLOOKUP(A171,FI!A:L,10,FALSE)</f>
        <v>N/A</v>
      </c>
      <c r="AJ171" s="101" t="str">
        <f>VLOOKUP(A171,FR!A:K,9,FALSE)</f>
        <v>N/A</v>
      </c>
      <c r="AK171" s="101" t="str">
        <f>VLOOKUP(A171,IE!A:K,9,FALSE)</f>
        <v>N/A</v>
      </c>
      <c r="AL171" s="101" t="str">
        <f>VLOOKUP(A171,NL!A:L,10,FALSE)</f>
        <v>N/A</v>
      </c>
      <c r="AM171" s="101" t="str">
        <f>VLOOKUP(A171,'USA FDA'!A:K,9,FALSE)</f>
        <v>N/A</v>
      </c>
      <c r="AN171" s="101" t="str">
        <f>VLOOKUP(A171,'UK NHS'!A:K,9,FALSE)</f>
        <v>N/A</v>
      </c>
    </row>
    <row r="172" spans="1:40" s="352" customFormat="1" ht="127.5" x14ac:dyDescent="0.25">
      <c r="A172" s="97">
        <v>1051</v>
      </c>
      <c r="B172" s="220" t="s">
        <v>1200</v>
      </c>
      <c r="C172" s="97" t="e">
        <v>#N/A</v>
      </c>
      <c r="D172" s="97" t="e">
        <v>#N/A</v>
      </c>
      <c r="E172" s="101" t="s">
        <v>1201</v>
      </c>
      <c r="F172" s="101" t="s">
        <v>849</v>
      </c>
      <c r="G172" s="275"/>
      <c r="H172" s="220" t="s">
        <v>125</v>
      </c>
      <c r="I172" s="249">
        <v>1</v>
      </c>
      <c r="J172" s="314">
        <v>70</v>
      </c>
      <c r="K172" s="101"/>
      <c r="L172" s="101">
        <v>50</v>
      </c>
      <c r="M172" s="249"/>
      <c r="N172" s="209"/>
      <c r="O172" s="249"/>
      <c r="P172" s="249" t="s">
        <v>139</v>
      </c>
      <c r="Q172" s="282"/>
      <c r="R172" s="89"/>
      <c r="S172" s="95" t="s">
        <v>41</v>
      </c>
      <c r="T172" s="89" t="s">
        <v>1202</v>
      </c>
      <c r="U172" s="101"/>
      <c r="V172" s="101"/>
      <c r="W172" s="314"/>
      <c r="X172" s="101"/>
      <c r="Y172" s="249"/>
      <c r="Z172" s="101" t="s">
        <v>1203</v>
      </c>
      <c r="AA172" s="89"/>
      <c r="AB172" s="249"/>
      <c r="AC172" s="249"/>
      <c r="AD172" s="225"/>
      <c r="AE172" s="101" t="str">
        <f>VLOOKUP(A172,BE!A:K,9,FALSE)</f>
        <v>N/A</v>
      </c>
      <c r="AF172" s="101" t="str">
        <f>VLOOKUP(A172,DE!A:K,9,FALSE)</f>
        <v>Optional</v>
      </c>
      <c r="AG172" s="101" t="str">
        <f>VLOOKUP(A172,DK!A:K,9,FALSE)</f>
        <v>N/A</v>
      </c>
      <c r="AH172" s="101" t="str">
        <f>VLOOKUP(A172,ES!A:K,9,FALSE)</f>
        <v>N/A</v>
      </c>
      <c r="AI172" s="101" t="str">
        <f>VLOOKUP(A172,FI!A:L,10,FALSE)</f>
        <v>N/A</v>
      </c>
      <c r="AJ172" s="101" t="str">
        <f>VLOOKUP(A172,FR!A:K,9,FALSE)</f>
        <v>N/A</v>
      </c>
      <c r="AK172" s="101" t="str">
        <f>VLOOKUP(A172,IE!A:K,9,FALSE)</f>
        <v>N/A</v>
      </c>
      <c r="AL172" s="101" t="str">
        <f>VLOOKUP(A172,NL!A:L,10,FALSE)</f>
        <v>N/A</v>
      </c>
      <c r="AM172" s="101" t="str">
        <f>VLOOKUP(A172,'USA FDA'!A:K,9,FALSE)</f>
        <v>N/A</v>
      </c>
      <c r="AN172" s="101" t="str">
        <f>VLOOKUP(A172,'UK NHS'!A:K,9,FALSE)</f>
        <v>N/A</v>
      </c>
    </row>
    <row r="173" spans="1:40" s="352" customFormat="1" ht="157.5" customHeight="1" x14ac:dyDescent="0.25">
      <c r="A173" s="97">
        <v>1052</v>
      </c>
      <c r="B173" s="220" t="s">
        <v>1204</v>
      </c>
      <c r="C173" s="97" t="e">
        <v>#N/A</v>
      </c>
      <c r="D173" s="97" t="e">
        <v>#N/A</v>
      </c>
      <c r="E173" s="101" t="s">
        <v>663</v>
      </c>
      <c r="F173" s="93" t="s">
        <v>330</v>
      </c>
      <c r="G173" s="275"/>
      <c r="H173" s="225" t="s">
        <v>147</v>
      </c>
      <c r="I173" s="249">
        <v>1</v>
      </c>
      <c r="J173" s="249">
        <v>80</v>
      </c>
      <c r="K173" s="101"/>
      <c r="L173" s="101" t="s">
        <v>981</v>
      </c>
      <c r="M173" s="249"/>
      <c r="N173" s="209">
        <v>111</v>
      </c>
      <c r="O173" s="249"/>
      <c r="P173" s="249" t="s">
        <v>139</v>
      </c>
      <c r="Q173" s="282"/>
      <c r="R173" s="89">
        <v>1051</v>
      </c>
      <c r="S173" s="95" t="s">
        <v>41</v>
      </c>
      <c r="T173" s="89" t="s">
        <v>1205</v>
      </c>
      <c r="U173" s="101"/>
      <c r="V173" s="101"/>
      <c r="W173" s="314"/>
      <c r="X173" s="101"/>
      <c r="Y173" s="249"/>
      <c r="Z173" s="101" t="s">
        <v>1206</v>
      </c>
      <c r="AA173" s="89"/>
      <c r="AB173" s="249"/>
      <c r="AC173" s="249"/>
      <c r="AD173" s="225"/>
      <c r="AE173" s="101" t="str">
        <f>VLOOKUP(A173,BE!A:K,9,FALSE)</f>
        <v>N/A</v>
      </c>
      <c r="AF173" s="101" t="str">
        <f>VLOOKUP(A173,DE!A:K,9,FALSE)</f>
        <v>Conditionally mandatory</v>
      </c>
      <c r="AG173" s="101" t="str">
        <f>VLOOKUP(A173,DK!A:K,9,FALSE)</f>
        <v>N/A</v>
      </c>
      <c r="AH173" s="101" t="str">
        <f>VLOOKUP(A173,ES!A:K,9,FALSE)</f>
        <v>N/A</v>
      </c>
      <c r="AI173" s="101" t="str">
        <f>VLOOKUP(A173,FI!A:L,10,FALSE)</f>
        <v>N/A</v>
      </c>
      <c r="AJ173" s="101" t="str">
        <f>VLOOKUP(A173,FR!A:K,9,FALSE)</f>
        <v>N/A</v>
      </c>
      <c r="AK173" s="101" t="str">
        <f>VLOOKUP(A173,IE!A:K,9,FALSE)</f>
        <v>N/A</v>
      </c>
      <c r="AL173" s="101" t="str">
        <f>VLOOKUP(A173,NL!A:L,10,FALSE)</f>
        <v>N/A</v>
      </c>
      <c r="AM173" s="101" t="str">
        <f>VLOOKUP(A173,'USA FDA'!A:K,9,FALSE)</f>
        <v>N/A</v>
      </c>
      <c r="AN173" s="101" t="str">
        <f>VLOOKUP(A173,'UK NHS'!A:K,9,FALSE)</f>
        <v>N/A</v>
      </c>
    </row>
    <row r="174" spans="1:40" s="352" customFormat="1" ht="144" customHeight="1" x14ac:dyDescent="0.25">
      <c r="A174" s="97">
        <v>1018</v>
      </c>
      <c r="B174" s="220" t="s">
        <v>1207</v>
      </c>
      <c r="C174" s="97" t="e">
        <v>#N/A</v>
      </c>
      <c r="D174" s="97" t="e">
        <v>#N/A</v>
      </c>
      <c r="E174" s="101" t="s">
        <v>1208</v>
      </c>
      <c r="F174" s="209" t="s">
        <v>1209</v>
      </c>
      <c r="G174" s="275"/>
      <c r="H174" s="225" t="s">
        <v>125</v>
      </c>
      <c r="I174" s="249">
        <v>1</v>
      </c>
      <c r="J174" s="314">
        <v>35</v>
      </c>
      <c r="K174" s="101"/>
      <c r="L174" s="101">
        <v>4</v>
      </c>
      <c r="M174" s="249"/>
      <c r="N174" s="209"/>
      <c r="O174" s="249"/>
      <c r="P174" s="249" t="s">
        <v>139</v>
      </c>
      <c r="Q174" s="282"/>
      <c r="R174" s="89"/>
      <c r="S174" s="95" t="s">
        <v>41</v>
      </c>
      <c r="T174" s="89" t="s">
        <v>1210</v>
      </c>
      <c r="U174" s="101"/>
      <c r="V174" s="101"/>
      <c r="W174" s="314"/>
      <c r="X174" s="101"/>
      <c r="Y174" s="249"/>
      <c r="Z174" s="101" t="s">
        <v>1211</v>
      </c>
      <c r="AA174" s="89"/>
      <c r="AB174" s="249"/>
      <c r="AC174" s="249"/>
      <c r="AD174" s="225"/>
      <c r="AE174" s="101" t="str">
        <f>VLOOKUP(A174,BE!A:K,9,FALSE)</f>
        <v>N/A</v>
      </c>
      <c r="AF174" s="101" t="str">
        <f>VLOOKUP(A174,DE!A:K,9,FALSE)</f>
        <v>Optional</v>
      </c>
      <c r="AG174" s="101" t="str">
        <f>VLOOKUP(A174,DK!A:K,9,FALSE)</f>
        <v>N/A</v>
      </c>
      <c r="AH174" s="101" t="str">
        <f>VLOOKUP(A174,ES!A:K,9,FALSE)</f>
        <v>N/A</v>
      </c>
      <c r="AI174" s="101" t="str">
        <f>VLOOKUP(A174,FI!A:L,10,FALSE)</f>
        <v>N/A</v>
      </c>
      <c r="AJ174" s="101" t="str">
        <f>VLOOKUP(A174,FR!A:K,9,FALSE)</f>
        <v>N/A</v>
      </c>
      <c r="AK174" s="101" t="str">
        <f>VLOOKUP(A174,IE!A:K,9,FALSE)</f>
        <v>N/A</v>
      </c>
      <c r="AL174" s="101" t="str">
        <f>VLOOKUP(A174,NL!A:L,10,FALSE)</f>
        <v>N/A</v>
      </c>
      <c r="AM174" s="101" t="str">
        <f>VLOOKUP(A174,'USA FDA'!A:K,9,FALSE)</f>
        <v>N/A</v>
      </c>
      <c r="AN174" s="101" t="str">
        <f>VLOOKUP(A174,'UK NHS'!A:K,9,FALSE)</f>
        <v>N/A</v>
      </c>
    </row>
    <row r="175" spans="1:40" s="352" customFormat="1" ht="144.75" customHeight="1" x14ac:dyDescent="0.25">
      <c r="A175" s="97">
        <v>1019</v>
      </c>
      <c r="B175" s="220" t="s">
        <v>1212</v>
      </c>
      <c r="C175" s="97" t="e">
        <v>#N/A</v>
      </c>
      <c r="D175" s="97" t="e">
        <v>#N/A</v>
      </c>
      <c r="E175" s="101" t="s">
        <v>1213</v>
      </c>
      <c r="F175" s="89" t="s">
        <v>1214</v>
      </c>
      <c r="G175" s="275"/>
      <c r="H175" s="225" t="s">
        <v>125</v>
      </c>
      <c r="I175" s="249">
        <v>1</v>
      </c>
      <c r="J175" s="249">
        <v>70</v>
      </c>
      <c r="K175" s="101"/>
      <c r="L175" s="101">
        <v>100</v>
      </c>
      <c r="M175" s="249"/>
      <c r="N175" s="283"/>
      <c r="O175" s="249"/>
      <c r="P175" s="249" t="s">
        <v>139</v>
      </c>
      <c r="Q175" s="282"/>
      <c r="R175" s="89"/>
      <c r="S175" s="95" t="s">
        <v>41</v>
      </c>
      <c r="T175" s="89" t="s">
        <v>1215</v>
      </c>
      <c r="U175" s="101"/>
      <c r="V175" s="101"/>
      <c r="W175" s="314"/>
      <c r="X175" s="101"/>
      <c r="Y175" s="249"/>
      <c r="Z175" s="101" t="s">
        <v>1216</v>
      </c>
      <c r="AA175" s="89"/>
      <c r="AB175" s="249"/>
      <c r="AC175" s="249"/>
      <c r="AD175" s="225"/>
      <c r="AE175" s="101" t="str">
        <f>VLOOKUP(A175,BE!A:K,9,FALSE)</f>
        <v>N/A</v>
      </c>
      <c r="AF175" s="101" t="str">
        <f>VLOOKUP(A175,DE!A:K,9,FALSE)</f>
        <v>Optional</v>
      </c>
      <c r="AG175" s="101" t="str">
        <f>VLOOKUP(A175,DK!A:K,9,FALSE)</f>
        <v>N/A</v>
      </c>
      <c r="AH175" s="101" t="str">
        <f>VLOOKUP(A175,ES!A:K,9,FALSE)</f>
        <v>N/A</v>
      </c>
      <c r="AI175" s="101" t="str">
        <f>VLOOKUP(A175,FI!A:L,10,FALSE)</f>
        <v>N/A</v>
      </c>
      <c r="AJ175" s="101" t="str">
        <f>VLOOKUP(A175,FR!A:K,9,FALSE)</f>
        <v>N/A</v>
      </c>
      <c r="AK175" s="101" t="str">
        <f>VLOOKUP(A175,IE!A:K,9,FALSE)</f>
        <v>N/A</v>
      </c>
      <c r="AL175" s="101" t="str">
        <f>VLOOKUP(A175,NL!A:L,10,FALSE)</f>
        <v>N/A</v>
      </c>
      <c r="AM175" s="101" t="str">
        <f>VLOOKUP(A175,'USA FDA'!A:K,9,FALSE)</f>
        <v>N/A</v>
      </c>
      <c r="AN175" s="101" t="str">
        <f>VLOOKUP(A175,'UK NHS'!A:K,9,FALSE)</f>
        <v>N/A</v>
      </c>
    </row>
    <row r="176" spans="1:40" s="352" customFormat="1" ht="141.75" customHeight="1" x14ac:dyDescent="0.25">
      <c r="A176" s="97">
        <v>1020</v>
      </c>
      <c r="B176" s="220" t="s">
        <v>1217</v>
      </c>
      <c r="C176" s="97" t="s">
        <v>1218</v>
      </c>
      <c r="D176" s="97" t="s">
        <v>1219</v>
      </c>
      <c r="E176" s="282" t="s">
        <v>1220</v>
      </c>
      <c r="F176" s="89" t="s">
        <v>1221</v>
      </c>
      <c r="G176" s="89"/>
      <c r="H176" s="225" t="s">
        <v>125</v>
      </c>
      <c r="I176" s="249">
        <v>1</v>
      </c>
      <c r="J176" s="249">
        <v>70</v>
      </c>
      <c r="K176" s="89"/>
      <c r="L176" s="101">
        <v>20</v>
      </c>
      <c r="M176" s="249"/>
      <c r="N176" s="283"/>
      <c r="O176" s="249"/>
      <c r="P176" s="249" t="s">
        <v>139</v>
      </c>
      <c r="Q176" s="282"/>
      <c r="R176" s="89"/>
      <c r="S176" s="95" t="s">
        <v>41</v>
      </c>
      <c r="T176" s="89" t="s">
        <v>1222</v>
      </c>
      <c r="U176" s="101"/>
      <c r="V176" s="101"/>
      <c r="W176" s="314"/>
      <c r="X176" s="101"/>
      <c r="Y176" s="249"/>
      <c r="Z176" s="101" t="s">
        <v>1223</v>
      </c>
      <c r="AA176" s="89"/>
      <c r="AB176" s="101"/>
      <c r="AC176" s="249"/>
      <c r="AD176" s="314"/>
      <c r="AE176" s="101" t="str">
        <f>VLOOKUP(A176,BE!A:K,9,FALSE)</f>
        <v>N/A</v>
      </c>
      <c r="AF176" s="101" t="str">
        <f>VLOOKUP(A176,DE!A:K,9,FALSE)</f>
        <v>Conditionally optional</v>
      </c>
      <c r="AG176" s="101" t="str">
        <f>VLOOKUP(A176,DK!A:K,9,FALSE)</f>
        <v>N/A</v>
      </c>
      <c r="AH176" s="101" t="str">
        <f>VLOOKUP(A176,ES!A:K,9,FALSE)</f>
        <v>N/A</v>
      </c>
      <c r="AI176" s="101" t="str">
        <f>VLOOKUP(A176,FI!A:L,10,FALSE)</f>
        <v>N/A</v>
      </c>
      <c r="AJ176" s="101" t="str">
        <f>VLOOKUP(A176,FR!A:K,9,FALSE)</f>
        <v>Conditionally mandatory</v>
      </c>
      <c r="AK176" s="101" t="str">
        <f>VLOOKUP(A176,IE!A:K,9,FALSE)</f>
        <v>N/A</v>
      </c>
      <c r="AL176" s="101" t="str">
        <f>VLOOKUP(A176,NL!A:L,10,FALSE)</f>
        <v>N/A</v>
      </c>
      <c r="AM176" s="101" t="str">
        <f>VLOOKUP(A176,'USA FDA'!A:K,9,FALSE)</f>
        <v>N/A</v>
      </c>
      <c r="AN176" s="101" t="str">
        <f>VLOOKUP(A176,'UK NHS'!A:K,9,FALSE)</f>
        <v>N/A</v>
      </c>
    </row>
    <row r="177" spans="1:40" s="352" customFormat="1" ht="140.25" x14ac:dyDescent="0.25">
      <c r="A177" s="97">
        <v>1021</v>
      </c>
      <c r="B177" s="220" t="s">
        <v>1224</v>
      </c>
      <c r="C177" s="97" t="e">
        <v>#N/A</v>
      </c>
      <c r="D177" s="97" t="e">
        <v>#N/A</v>
      </c>
      <c r="E177" s="282" t="s">
        <v>1225</v>
      </c>
      <c r="F177" s="89" t="s">
        <v>1226</v>
      </c>
      <c r="G177" s="89"/>
      <c r="H177" s="225" t="s">
        <v>125</v>
      </c>
      <c r="I177" s="249">
        <v>1</v>
      </c>
      <c r="J177" s="249">
        <v>70</v>
      </c>
      <c r="K177" s="89"/>
      <c r="L177" s="101">
        <v>20</v>
      </c>
      <c r="M177" s="249"/>
      <c r="N177" s="283"/>
      <c r="O177" s="249"/>
      <c r="P177" s="249" t="s">
        <v>139</v>
      </c>
      <c r="Q177" s="249"/>
      <c r="R177" s="101"/>
      <c r="S177" s="95" t="s">
        <v>41</v>
      </c>
      <c r="T177" s="89" t="s">
        <v>1227</v>
      </c>
      <c r="U177" s="101"/>
      <c r="V177" s="249"/>
      <c r="W177" s="314"/>
      <c r="X177" s="249"/>
      <c r="Y177" s="89"/>
      <c r="Z177" s="101" t="s">
        <v>1228</v>
      </c>
      <c r="AA177" s="89"/>
      <c r="AB177" s="101"/>
      <c r="AC177" s="101"/>
      <c r="AD177" s="314"/>
      <c r="AE177" s="101" t="str">
        <f>VLOOKUP(A177,BE!A:K,9,FALSE)</f>
        <v>N/A</v>
      </c>
      <c r="AF177" s="101" t="str">
        <f>VLOOKUP(A177,DE!A:K,9,FALSE)</f>
        <v>Optional</v>
      </c>
      <c r="AG177" s="101" t="str">
        <f>VLOOKUP(A177,DK!A:K,9,FALSE)</f>
        <v>N/A</v>
      </c>
      <c r="AH177" s="101" t="str">
        <f>VLOOKUP(A177,ES!A:K,9,FALSE)</f>
        <v>N/A</v>
      </c>
      <c r="AI177" s="101" t="str">
        <f>VLOOKUP(A177,FI!A:L,10,FALSE)</f>
        <v>N/A</v>
      </c>
      <c r="AJ177" s="101" t="str">
        <f>VLOOKUP(A177,FR!A:K,9,FALSE)</f>
        <v>Conditionally mandatory</v>
      </c>
      <c r="AK177" s="101" t="str">
        <f>VLOOKUP(A177,IE!A:K,9,FALSE)</f>
        <v>N/A</v>
      </c>
      <c r="AL177" s="101" t="str">
        <f>VLOOKUP(A177,NL!A:L,10,FALSE)</f>
        <v>N/A</v>
      </c>
      <c r="AM177" s="101" t="str">
        <f>VLOOKUP(A177,'USA FDA'!A:K,9,FALSE)</f>
        <v>N/A</v>
      </c>
      <c r="AN177" s="101" t="str">
        <f>VLOOKUP(A177,'UK NHS'!A:K,9,FALSE)</f>
        <v>N/A</v>
      </c>
    </row>
    <row r="178" spans="1:40" s="352" customFormat="1" ht="141.75" customHeight="1" x14ac:dyDescent="0.25">
      <c r="A178" s="97">
        <v>3546</v>
      </c>
      <c r="B178" s="220" t="s">
        <v>1229</v>
      </c>
      <c r="C178" s="97" t="s">
        <v>1230</v>
      </c>
      <c r="D178" s="97" t="s">
        <v>1231</v>
      </c>
      <c r="E178" s="101" t="s">
        <v>1232</v>
      </c>
      <c r="F178" s="89" t="s">
        <v>1233</v>
      </c>
      <c r="G178" s="275"/>
      <c r="H178" s="225" t="s">
        <v>272</v>
      </c>
      <c r="I178" s="249">
        <v>1</v>
      </c>
      <c r="J178" s="249">
        <v>70</v>
      </c>
      <c r="K178" s="89"/>
      <c r="L178" s="101" t="s">
        <v>1234</v>
      </c>
      <c r="M178" s="101"/>
      <c r="N178" s="283"/>
      <c r="O178" s="249"/>
      <c r="P178" s="249" t="s">
        <v>139</v>
      </c>
      <c r="Q178" s="249"/>
      <c r="R178" s="101"/>
      <c r="S178" s="95" t="s">
        <v>41</v>
      </c>
      <c r="T178" s="89" t="s">
        <v>1235</v>
      </c>
      <c r="U178" s="101"/>
      <c r="V178" s="249"/>
      <c r="W178" s="314"/>
      <c r="X178" s="249"/>
      <c r="Y178" s="249"/>
      <c r="Z178" s="101" t="s">
        <v>1236</v>
      </c>
      <c r="AA178" s="89"/>
      <c r="AB178" s="101"/>
      <c r="AC178" s="249"/>
      <c r="AD178" s="314"/>
      <c r="AE178" s="101" t="str">
        <f>VLOOKUP(A178,BE!A:K,9,FALSE)</f>
        <v>N/A</v>
      </c>
      <c r="AF178" s="101" t="str">
        <f>VLOOKUP(A178,DE!A:K,9,FALSE)</f>
        <v>N/A</v>
      </c>
      <c r="AG178" s="101" t="str">
        <f>VLOOKUP(A178,DK!A:K,9,FALSE)</f>
        <v>N/A</v>
      </c>
      <c r="AH178" s="101" t="str">
        <f>VLOOKUP(A178,ES!A:K,9,FALSE)</f>
        <v>N/A</v>
      </c>
      <c r="AI178" s="101" t="str">
        <f>VLOOKUP(A178,FI!A:L,10,FALSE)</f>
        <v>N/A</v>
      </c>
      <c r="AJ178" s="101" t="str">
        <f>VLOOKUP(A178,FR!A:K,9,FALSE)</f>
        <v>Optional</v>
      </c>
      <c r="AK178" s="101" t="str">
        <f>VLOOKUP(A178,IE!A:K,9,FALSE)</f>
        <v>N/A</v>
      </c>
      <c r="AL178" s="101" t="str">
        <f>VLOOKUP(A178,NL!A:L,10,FALSE)</f>
        <v>N/A</v>
      </c>
      <c r="AM178" s="101" t="str">
        <f>VLOOKUP(A178,'USA FDA'!A:K,9,FALSE)</f>
        <v>N/A</v>
      </c>
      <c r="AN178" s="101" t="str">
        <f>VLOOKUP(A178,'UK NHS'!A:K,9,FALSE)</f>
        <v>N/A</v>
      </c>
    </row>
    <row r="179" spans="1:40" s="352" customFormat="1" ht="147.75" customHeight="1" x14ac:dyDescent="0.25">
      <c r="A179" s="97">
        <v>3520</v>
      </c>
      <c r="B179" s="220" t="s">
        <v>1237</v>
      </c>
      <c r="C179" s="97" t="s">
        <v>1238</v>
      </c>
      <c r="D179" s="97" t="s">
        <v>1239</v>
      </c>
      <c r="E179" s="282" t="s">
        <v>1240</v>
      </c>
      <c r="F179" s="89" t="s">
        <v>1241</v>
      </c>
      <c r="G179" s="89"/>
      <c r="H179" s="225" t="s">
        <v>272</v>
      </c>
      <c r="I179" s="249">
        <v>1</v>
      </c>
      <c r="J179" s="249">
        <v>500</v>
      </c>
      <c r="K179" s="89"/>
      <c r="L179" s="101" t="s">
        <v>1242</v>
      </c>
      <c r="M179" s="249"/>
      <c r="N179" s="283"/>
      <c r="O179" s="94" t="s">
        <v>128</v>
      </c>
      <c r="P179" s="249" t="s">
        <v>139</v>
      </c>
      <c r="Q179" s="249"/>
      <c r="R179" s="89"/>
      <c r="S179" s="95" t="s">
        <v>41</v>
      </c>
      <c r="T179" s="89" t="s">
        <v>1243</v>
      </c>
      <c r="U179" s="101"/>
      <c r="V179" s="101"/>
      <c r="W179" s="314"/>
      <c r="X179" s="101"/>
      <c r="Y179" s="249"/>
      <c r="Z179" s="101" t="s">
        <v>1244</v>
      </c>
      <c r="AA179" s="89"/>
      <c r="AB179" s="249"/>
      <c r="AC179" s="249"/>
      <c r="AD179" s="225"/>
      <c r="AE179" s="101" t="str">
        <f>VLOOKUP(A179,BE!A:K,9,FALSE)</f>
        <v>N/A</v>
      </c>
      <c r="AF179" s="101" t="str">
        <f>VLOOKUP(A179,DE!A:K,9,FALSE)</f>
        <v>N/A</v>
      </c>
      <c r="AG179" s="101" t="str">
        <f>VLOOKUP(A179,DK!A:K,9,FALSE)</f>
        <v>N/A</v>
      </c>
      <c r="AH179" s="101" t="str">
        <f>VLOOKUP(A179,ES!A:K,9,FALSE)</f>
        <v>N/A</v>
      </c>
      <c r="AI179" s="101" t="str">
        <f>VLOOKUP(A179,FI!A:L,10,FALSE)</f>
        <v>N/A</v>
      </c>
      <c r="AJ179" s="101" t="str">
        <f>VLOOKUP(A179,FR!A:K,9,FALSE)</f>
        <v>Optional</v>
      </c>
      <c r="AK179" s="101" t="str">
        <f>VLOOKUP(A179,IE!A:K,9,FALSE)</f>
        <v>N/A</v>
      </c>
      <c r="AL179" s="101" t="str">
        <f>VLOOKUP(A179,NL!A:L,10,FALSE)</f>
        <v>N/A</v>
      </c>
      <c r="AM179" s="101" t="str">
        <f>VLOOKUP(A179,'USA FDA'!A:K,9,FALSE)</f>
        <v>N/A</v>
      </c>
      <c r="AN179" s="101" t="str">
        <f>VLOOKUP(A179,'UK NHS'!A:K,9,FALSE)</f>
        <v>N/A</v>
      </c>
    </row>
    <row r="180" spans="1:40" s="352" customFormat="1" ht="127.5" x14ac:dyDescent="0.25">
      <c r="A180" s="97">
        <v>3521</v>
      </c>
      <c r="B180" s="220" t="s">
        <v>1245</v>
      </c>
      <c r="C180" s="97" t="e">
        <v>#N/A</v>
      </c>
      <c r="D180" s="97" t="e">
        <v>#N/A</v>
      </c>
      <c r="E180" s="282" t="s">
        <v>277</v>
      </c>
      <c r="F180" s="93" t="s">
        <v>278</v>
      </c>
      <c r="G180" s="93"/>
      <c r="H180" s="197" t="s">
        <v>147</v>
      </c>
      <c r="I180" s="94" t="s">
        <v>137</v>
      </c>
      <c r="J180" s="94" t="s">
        <v>148</v>
      </c>
      <c r="K180" s="94"/>
      <c r="L180" s="93" t="s">
        <v>279</v>
      </c>
      <c r="M180" s="249"/>
      <c r="N180" s="283">
        <v>139</v>
      </c>
      <c r="O180" s="94" t="s">
        <v>128</v>
      </c>
      <c r="P180" s="249" t="s">
        <v>139</v>
      </c>
      <c r="Q180" s="282"/>
      <c r="R180" s="89">
        <v>3520</v>
      </c>
      <c r="S180" s="95" t="s">
        <v>41</v>
      </c>
      <c r="T180" s="89" t="s">
        <v>1246</v>
      </c>
      <c r="U180" s="101"/>
      <c r="V180" s="101"/>
      <c r="W180" s="314"/>
      <c r="X180" s="101"/>
      <c r="Y180" s="249"/>
      <c r="Z180" s="101" t="s">
        <v>1247</v>
      </c>
      <c r="AA180" s="89"/>
      <c r="AB180" s="101"/>
      <c r="AC180" s="249"/>
      <c r="AD180" s="314"/>
      <c r="AE180" s="101" t="str">
        <f>VLOOKUP(A180,BE!A:K,9,FALSE)</f>
        <v>N/A</v>
      </c>
      <c r="AF180" s="101" t="str">
        <f>VLOOKUP(A180,DE!A:K,9,FALSE)</f>
        <v>N/A</v>
      </c>
      <c r="AG180" s="101" t="str">
        <f>VLOOKUP(A180,DK!A:K,9,FALSE)</f>
        <v>N/A</v>
      </c>
      <c r="AH180" s="101" t="str">
        <f>VLOOKUP(A180,ES!A:K,9,FALSE)</f>
        <v>N/A</v>
      </c>
      <c r="AI180" s="101" t="str">
        <f>VLOOKUP(A180,FI!A:L,10,FALSE)</f>
        <v>N/A</v>
      </c>
      <c r="AJ180" s="101" t="str">
        <f>VLOOKUP(A180,FR!A:K,9,FALSE)</f>
        <v>Conditionally mandatory</v>
      </c>
      <c r="AK180" s="101" t="str">
        <f>VLOOKUP(A180,IE!A:K,9,FALSE)</f>
        <v>N/A</v>
      </c>
      <c r="AL180" s="101" t="str">
        <f>VLOOKUP(A180,NL!A:L,10,FALSE)</f>
        <v>N/A</v>
      </c>
      <c r="AM180" s="101" t="str">
        <f>VLOOKUP(A180,'USA FDA'!A:K,9,FALSE)</f>
        <v>N/A</v>
      </c>
      <c r="AN180" s="101" t="str">
        <f>VLOOKUP(A180,'UK NHS'!A:K,9,FALSE)</f>
        <v>N/A</v>
      </c>
    </row>
    <row r="181" spans="1:40" s="352" customFormat="1" ht="76.5" x14ac:dyDescent="0.25">
      <c r="A181" s="97">
        <v>115</v>
      </c>
      <c r="B181" s="220" t="s">
        <v>1248</v>
      </c>
      <c r="C181" s="97" t="s">
        <v>1249</v>
      </c>
      <c r="D181" s="97" t="s">
        <v>1250</v>
      </c>
      <c r="E181" s="101" t="s">
        <v>1251</v>
      </c>
      <c r="F181" s="93" t="s">
        <v>1252</v>
      </c>
      <c r="G181" s="275"/>
      <c r="H181" s="225" t="s">
        <v>147</v>
      </c>
      <c r="I181" s="94" t="s">
        <v>137</v>
      </c>
      <c r="J181" s="94" t="s">
        <v>148</v>
      </c>
      <c r="K181" s="101"/>
      <c r="L181" s="89" t="s">
        <v>1253</v>
      </c>
      <c r="M181" s="101"/>
      <c r="N181" s="209">
        <v>272</v>
      </c>
      <c r="O181" s="314"/>
      <c r="P181" s="249" t="s">
        <v>139</v>
      </c>
      <c r="Q181" s="101"/>
      <c r="R181" s="101"/>
      <c r="S181" s="95" t="s">
        <v>41</v>
      </c>
      <c r="T181" s="89" t="s">
        <v>1254</v>
      </c>
      <c r="U181" s="101"/>
      <c r="V181" s="249"/>
      <c r="W181" s="314"/>
      <c r="X181" s="249"/>
      <c r="Y181" s="101"/>
      <c r="Z181" s="101" t="s">
        <v>1255</v>
      </c>
      <c r="AA181" s="249"/>
      <c r="AB181" s="89"/>
      <c r="AC181" s="101"/>
      <c r="AD181" s="249"/>
      <c r="AE181" s="101" t="str">
        <f>VLOOKUP(A181,BE!A:K,9,FALSE)</f>
        <v>N/A</v>
      </c>
      <c r="AF181" s="101" t="str">
        <f>VLOOKUP(A181,DE!A:K,9,FALSE)</f>
        <v>N/A</v>
      </c>
      <c r="AG181" s="101" t="str">
        <f>VLOOKUP(A181,DK!A:K,9,FALSE)</f>
        <v>N/A</v>
      </c>
      <c r="AH181" s="101" t="str">
        <f>VLOOKUP(A181,ES!A:K,9,FALSE)</f>
        <v>N/A</v>
      </c>
      <c r="AI181" s="101" t="str">
        <f>VLOOKUP(A181,FI!A:L,10,FALSE)</f>
        <v>N/A</v>
      </c>
      <c r="AJ181" s="101" t="str">
        <f>VLOOKUP(A181,FR!A:K,9,FALSE)</f>
        <v>Optional</v>
      </c>
      <c r="AK181" s="101" t="str">
        <f>VLOOKUP(A181,IE!A:K,9,FALSE)</f>
        <v>N/A</v>
      </c>
      <c r="AL181" s="101" t="str">
        <f>VLOOKUP(A181,NL!A:L,10,FALSE)</f>
        <v>N/A</v>
      </c>
      <c r="AM181" s="101" t="str">
        <f>VLOOKUP(A181,'USA FDA'!A:K,9,FALSE)</f>
        <v>N/A</v>
      </c>
      <c r="AN181" s="101" t="str">
        <f>VLOOKUP(A181,'UK NHS'!A:K,9,FALSE)</f>
        <v>N/A</v>
      </c>
    </row>
    <row r="182" spans="1:40" s="352" customFormat="1" ht="76.5" x14ac:dyDescent="0.25">
      <c r="A182" s="97">
        <v>116</v>
      </c>
      <c r="B182" s="220" t="s">
        <v>1256</v>
      </c>
      <c r="C182" s="97" t="s">
        <v>1257</v>
      </c>
      <c r="D182" s="97" t="s">
        <v>1258</v>
      </c>
      <c r="E182" s="282" t="s">
        <v>1259</v>
      </c>
      <c r="F182" s="89" t="s">
        <v>1260</v>
      </c>
      <c r="G182" s="89"/>
      <c r="H182" s="225" t="s">
        <v>125</v>
      </c>
      <c r="I182" s="249">
        <v>14</v>
      </c>
      <c r="J182" s="249">
        <v>14</v>
      </c>
      <c r="K182" s="249"/>
      <c r="L182" s="286">
        <v>1234567891011</v>
      </c>
      <c r="M182" s="101"/>
      <c r="N182" s="209"/>
      <c r="O182" s="314"/>
      <c r="P182" s="249" t="s">
        <v>139</v>
      </c>
      <c r="Q182" s="101"/>
      <c r="R182" s="101"/>
      <c r="S182" s="95" t="s">
        <v>41</v>
      </c>
      <c r="T182" s="89" t="s">
        <v>129</v>
      </c>
      <c r="U182" s="249"/>
      <c r="V182" s="249"/>
      <c r="W182" s="225"/>
      <c r="X182" s="249"/>
      <c r="Y182" s="249"/>
      <c r="Z182" s="101" t="s">
        <v>1261</v>
      </c>
      <c r="AA182" s="249"/>
      <c r="AB182" s="249"/>
      <c r="AC182" s="249"/>
      <c r="AD182" s="249"/>
      <c r="AE182" s="101" t="str">
        <f>VLOOKUP(A182,BE!A:K,9,FALSE)</f>
        <v>N/A</v>
      </c>
      <c r="AF182" s="101" t="str">
        <f>VLOOKUP(A182,DE!A:K,9,FALSE)</f>
        <v>N/A</v>
      </c>
      <c r="AG182" s="101" t="str">
        <f>VLOOKUP(A182,DK!A:K,9,FALSE)</f>
        <v>N/A</v>
      </c>
      <c r="AH182" s="101" t="str">
        <f>VLOOKUP(A182,ES!A:K,9,FALSE)</f>
        <v>N/A</v>
      </c>
      <c r="AI182" s="101" t="str">
        <f>VLOOKUP(A182,FI!A:L,10,FALSE)</f>
        <v>N/A</v>
      </c>
      <c r="AJ182" s="101" t="str">
        <f>VLOOKUP(A182,FR!A:K,9,FALSE)</f>
        <v>Optional</v>
      </c>
      <c r="AK182" s="101" t="str">
        <f>VLOOKUP(A182,IE!A:K,9,FALSE)</f>
        <v>N/A</v>
      </c>
      <c r="AL182" s="101" t="str">
        <f>VLOOKUP(A182,NL!A:L,10,FALSE)</f>
        <v>N/A</v>
      </c>
      <c r="AM182" s="101" t="str">
        <f>VLOOKUP(A182,'USA FDA'!A:K,9,FALSE)</f>
        <v>N/A</v>
      </c>
      <c r="AN182" s="101" t="str">
        <f>VLOOKUP(A182,'UK NHS'!A:K,9,FALSE)</f>
        <v>N/A</v>
      </c>
    </row>
    <row r="183" spans="1:40" s="352" customFormat="1" ht="114.75" x14ac:dyDescent="0.25">
      <c r="A183" s="97">
        <v>1628</v>
      </c>
      <c r="B183" s="220" t="s">
        <v>1262</v>
      </c>
      <c r="C183" s="97" t="e">
        <v>#N/A</v>
      </c>
      <c r="D183" s="97" t="e">
        <v>#N/A</v>
      </c>
      <c r="E183" s="282" t="s">
        <v>1263</v>
      </c>
      <c r="F183" s="93" t="s">
        <v>1264</v>
      </c>
      <c r="G183" s="89"/>
      <c r="H183" s="225" t="s">
        <v>147</v>
      </c>
      <c r="I183" s="94" t="s">
        <v>137</v>
      </c>
      <c r="J183" s="94" t="s">
        <v>148</v>
      </c>
      <c r="K183" s="89"/>
      <c r="L183" s="101" t="s">
        <v>1265</v>
      </c>
      <c r="M183" s="249"/>
      <c r="N183" s="283">
        <v>169</v>
      </c>
      <c r="O183" s="249"/>
      <c r="P183" s="249" t="s">
        <v>139</v>
      </c>
      <c r="Q183" s="282"/>
      <c r="R183" s="89"/>
      <c r="S183" s="95" t="s">
        <v>41</v>
      </c>
      <c r="T183" s="89" t="s">
        <v>1266</v>
      </c>
      <c r="U183" s="101"/>
      <c r="V183" s="101"/>
      <c r="W183" s="314"/>
      <c r="X183" s="101"/>
      <c r="Y183" s="249"/>
      <c r="Z183" s="101" t="s">
        <v>1267</v>
      </c>
      <c r="AA183" s="89"/>
      <c r="AB183" s="101"/>
      <c r="AC183" s="249"/>
      <c r="AD183" s="314"/>
      <c r="AE183" s="101" t="str">
        <f>VLOOKUP(A183,BE!A:K,9,FALSE)</f>
        <v>N/A</v>
      </c>
      <c r="AF183" s="101" t="str">
        <f>VLOOKUP(A183,DE!A:K,9,FALSE)</f>
        <v>N/A</v>
      </c>
      <c r="AG183" s="101" t="str">
        <f>VLOOKUP(A183,DK!A:K,9,FALSE)</f>
        <v>N/A</v>
      </c>
      <c r="AH183" s="101" t="str">
        <f>VLOOKUP(A183,ES!A:K,9,FALSE)</f>
        <v>N/A</v>
      </c>
      <c r="AI183" s="101" t="str">
        <f>VLOOKUP(A183,FI!A:L,10,FALSE)</f>
        <v>N/A</v>
      </c>
      <c r="AJ183" s="101" t="str">
        <f>VLOOKUP(A183,FR!A:K,9,FALSE)</f>
        <v>Optional</v>
      </c>
      <c r="AK183" s="101" t="str">
        <f>VLOOKUP(A183,IE!A:K,9,FALSE)</f>
        <v>N/A</v>
      </c>
      <c r="AL183" s="101" t="str">
        <f>VLOOKUP(A183,NL!A:L,10,FALSE)</f>
        <v>N/A</v>
      </c>
      <c r="AM183" s="101" t="str">
        <f>VLOOKUP(A183,'USA FDA'!A:K,9,FALSE)</f>
        <v>N/A</v>
      </c>
      <c r="AN183" s="101" t="str">
        <f>VLOOKUP(A183,'UK NHS'!A:K,9,FALSE)</f>
        <v>N/A</v>
      </c>
    </row>
    <row r="184" spans="1:40" s="352" customFormat="1" ht="127.5" x14ac:dyDescent="0.25">
      <c r="A184" s="97">
        <v>3238</v>
      </c>
      <c r="B184" s="220" t="s">
        <v>1268</v>
      </c>
      <c r="C184" s="97" t="s">
        <v>1269</v>
      </c>
      <c r="D184" s="97" t="s">
        <v>1270</v>
      </c>
      <c r="E184" s="220" t="s">
        <v>1271</v>
      </c>
      <c r="F184" s="93" t="s">
        <v>1272</v>
      </c>
      <c r="G184" s="275"/>
      <c r="H184" s="225" t="s">
        <v>147</v>
      </c>
      <c r="I184" s="314">
        <v>1</v>
      </c>
      <c r="J184" s="314">
        <v>35</v>
      </c>
      <c r="K184" s="101"/>
      <c r="L184" s="101" t="s">
        <v>1273</v>
      </c>
      <c r="M184" s="249"/>
      <c r="N184" s="209">
        <v>115</v>
      </c>
      <c r="O184" s="94" t="s">
        <v>128</v>
      </c>
      <c r="P184" s="249" t="s">
        <v>139</v>
      </c>
      <c r="Q184" s="282"/>
      <c r="R184" s="89"/>
      <c r="S184" s="95" t="s">
        <v>41</v>
      </c>
      <c r="T184" s="89" t="s">
        <v>1274</v>
      </c>
      <c r="U184" s="101"/>
      <c r="V184" s="101"/>
      <c r="W184" s="314"/>
      <c r="X184" s="101"/>
      <c r="Y184" s="249"/>
      <c r="Z184" s="101" t="s">
        <v>1275</v>
      </c>
      <c r="AA184" s="89"/>
      <c r="AB184" s="249"/>
      <c r="AC184" s="249"/>
      <c r="AD184" s="225"/>
      <c r="AE184" s="101" t="str">
        <f>VLOOKUP(A184,BE!A:K,9,FALSE)</f>
        <v>N/A</v>
      </c>
      <c r="AF184" s="101" t="str">
        <f>VLOOKUP(A184,DE!A:K,9,FALSE)</f>
        <v>N/A</v>
      </c>
      <c r="AG184" s="101" t="str">
        <f>VLOOKUP(A184,DK!A:K,9,FALSE)</f>
        <v>N/A</v>
      </c>
      <c r="AH184" s="101" t="str">
        <f>VLOOKUP(A184,ES!A:K,9,FALSE)</f>
        <v>N/A</v>
      </c>
      <c r="AI184" s="101" t="str">
        <f>VLOOKUP(A184,FI!A:L,10,FALSE)</f>
        <v>N/A</v>
      </c>
      <c r="AJ184" s="101" t="str">
        <f>VLOOKUP(A184,FR!A:K,9,FALSE)</f>
        <v>Optional</v>
      </c>
      <c r="AK184" s="101" t="str">
        <f>VLOOKUP(A184,IE!A:K,9,FALSE)</f>
        <v>N/A</v>
      </c>
      <c r="AL184" s="101" t="str">
        <f>VLOOKUP(A184,NL!A:L,10,FALSE)</f>
        <v>N/A</v>
      </c>
      <c r="AM184" s="101" t="str">
        <f>VLOOKUP(A184,'USA FDA'!A:K,9,FALSE)</f>
        <v>N/A</v>
      </c>
      <c r="AN184" s="101" t="str">
        <f>VLOOKUP(A184,'UK NHS'!A:K,9,FALSE)</f>
        <v>N/A</v>
      </c>
    </row>
    <row r="185" spans="1:40" s="352" customFormat="1" ht="127.5" x14ac:dyDescent="0.25">
      <c r="A185" s="97">
        <v>3240</v>
      </c>
      <c r="B185" s="220" t="s">
        <v>1276</v>
      </c>
      <c r="C185" s="97" t="s">
        <v>1277</v>
      </c>
      <c r="D185" s="97" t="s">
        <v>1278</v>
      </c>
      <c r="E185" s="220" t="s">
        <v>1279</v>
      </c>
      <c r="F185" s="93" t="s">
        <v>1280</v>
      </c>
      <c r="G185" s="89"/>
      <c r="H185" s="220" t="s">
        <v>136</v>
      </c>
      <c r="I185" s="249">
        <v>1</v>
      </c>
      <c r="J185" s="249">
        <v>35</v>
      </c>
      <c r="K185" s="89"/>
      <c r="L185" s="101" t="s">
        <v>1281</v>
      </c>
      <c r="M185" s="249"/>
      <c r="N185" s="283"/>
      <c r="O185" s="249"/>
      <c r="P185" s="249" t="s">
        <v>139</v>
      </c>
      <c r="Q185" s="282"/>
      <c r="R185" s="89"/>
      <c r="S185" s="95" t="s">
        <v>41</v>
      </c>
      <c r="T185" s="89" t="s">
        <v>1282</v>
      </c>
      <c r="U185" s="101"/>
      <c r="V185" s="101"/>
      <c r="W185" s="314"/>
      <c r="X185" s="101"/>
      <c r="Y185" s="249"/>
      <c r="Z185" s="101" t="s">
        <v>1283</v>
      </c>
      <c r="AA185" s="89"/>
      <c r="AB185" s="101"/>
      <c r="AC185" s="249"/>
      <c r="AD185" s="314"/>
      <c r="AE185" s="101" t="str">
        <f>VLOOKUP(A185,BE!A:K,9,FALSE)</f>
        <v>N/A</v>
      </c>
      <c r="AF185" s="101" t="str">
        <f>VLOOKUP(A185,DE!A:K,9,FALSE)</f>
        <v>N/A</v>
      </c>
      <c r="AG185" s="101" t="str">
        <f>VLOOKUP(A185,DK!A:K,9,FALSE)</f>
        <v>N/A</v>
      </c>
      <c r="AH185" s="101" t="str">
        <f>VLOOKUP(A185,ES!A:K,9,FALSE)</f>
        <v>N/A</v>
      </c>
      <c r="AI185" s="101" t="str">
        <f>VLOOKUP(A185,FI!A:L,10,FALSE)</f>
        <v>N/A</v>
      </c>
      <c r="AJ185" s="101" t="str">
        <f>VLOOKUP(A185,FR!A:K,9,FALSE)</f>
        <v>Optional</v>
      </c>
      <c r="AK185" s="101" t="str">
        <f>VLOOKUP(A185,IE!A:K,9,FALSE)</f>
        <v>N/A</v>
      </c>
      <c r="AL185" s="101" t="str">
        <f>VLOOKUP(A185,NL!A:L,10,FALSE)</f>
        <v>N/A</v>
      </c>
      <c r="AM185" s="101" t="str">
        <f>VLOOKUP(A185,'USA FDA'!A:K,9,FALSE)</f>
        <v>N/A</v>
      </c>
      <c r="AN185" s="101" t="str">
        <f>VLOOKUP(A185,'UK NHS'!A:K,9,FALSE)</f>
        <v>N/A</v>
      </c>
    </row>
    <row r="186" spans="1:40" s="352" customFormat="1" ht="114.75" x14ac:dyDescent="0.25">
      <c r="A186" s="97">
        <v>3244</v>
      </c>
      <c r="B186" s="220" t="s">
        <v>1284</v>
      </c>
      <c r="C186" s="97" t="s">
        <v>1285</v>
      </c>
      <c r="D186" s="97" t="s">
        <v>1286</v>
      </c>
      <c r="E186" s="220" t="s">
        <v>1287</v>
      </c>
      <c r="F186" s="93" t="s">
        <v>1288</v>
      </c>
      <c r="G186" s="89"/>
      <c r="H186" s="225" t="s">
        <v>136</v>
      </c>
      <c r="I186" s="249">
        <v>1</v>
      </c>
      <c r="J186" s="249">
        <v>35</v>
      </c>
      <c r="K186" s="89"/>
      <c r="L186" s="101" t="s">
        <v>1289</v>
      </c>
      <c r="M186" s="249"/>
      <c r="N186" s="283"/>
      <c r="O186" s="249"/>
      <c r="P186" s="249" t="s">
        <v>139</v>
      </c>
      <c r="Q186" s="249"/>
      <c r="R186" s="101"/>
      <c r="S186" s="95" t="s">
        <v>41</v>
      </c>
      <c r="T186" s="89" t="s">
        <v>1290</v>
      </c>
      <c r="U186" s="101"/>
      <c r="V186" s="249"/>
      <c r="W186" s="314"/>
      <c r="X186" s="249"/>
      <c r="Y186" s="89"/>
      <c r="Z186" s="101" t="s">
        <v>1291</v>
      </c>
      <c r="AA186" s="89"/>
      <c r="AB186" s="101"/>
      <c r="AC186" s="101"/>
      <c r="AD186" s="314"/>
      <c r="AE186" s="101" t="str">
        <f>VLOOKUP(A186,BE!A:K,9,FALSE)</f>
        <v>N/A</v>
      </c>
      <c r="AF186" s="101" t="str">
        <f>VLOOKUP(A186,DE!A:K,9,FALSE)</f>
        <v>N/A</v>
      </c>
      <c r="AG186" s="101" t="str">
        <f>VLOOKUP(A186,DK!A:K,9,FALSE)</f>
        <v>N/A</v>
      </c>
      <c r="AH186" s="101" t="str">
        <f>VLOOKUP(A186,ES!A:K,9,FALSE)</f>
        <v>N/A</v>
      </c>
      <c r="AI186" s="101" t="str">
        <f>VLOOKUP(A186,FI!A:L,10,FALSE)</f>
        <v>N/A</v>
      </c>
      <c r="AJ186" s="101" t="str">
        <f>VLOOKUP(A186,FR!A:K,9,FALSE)</f>
        <v>Optional</v>
      </c>
      <c r="AK186" s="101" t="str">
        <f>VLOOKUP(A186,IE!A:K,9,FALSE)</f>
        <v>N/A</v>
      </c>
      <c r="AL186" s="101" t="str">
        <f>VLOOKUP(A186,NL!A:L,10,FALSE)</f>
        <v>N/A</v>
      </c>
      <c r="AM186" s="101" t="str">
        <f>VLOOKUP(A186,'USA FDA'!A:K,9,FALSE)</f>
        <v>N/A</v>
      </c>
      <c r="AN186" s="101" t="str">
        <f>VLOOKUP(A186,'UK NHS'!A:K,9,FALSE)</f>
        <v>N/A</v>
      </c>
    </row>
    <row r="187" spans="1:40" s="352" customFormat="1" ht="127.5" x14ac:dyDescent="0.25">
      <c r="A187" s="97">
        <v>3575</v>
      </c>
      <c r="B187" s="220" t="s">
        <v>1292</v>
      </c>
      <c r="C187" s="97" t="e">
        <v>#N/A</v>
      </c>
      <c r="D187" s="97" t="e">
        <v>#N/A</v>
      </c>
      <c r="E187" s="282" t="s">
        <v>1293</v>
      </c>
      <c r="F187" s="89" t="s">
        <v>1294</v>
      </c>
      <c r="G187" s="89"/>
      <c r="H187" s="225" t="s">
        <v>272</v>
      </c>
      <c r="I187" s="249">
        <v>1</v>
      </c>
      <c r="J187" s="249">
        <v>200</v>
      </c>
      <c r="K187" s="89"/>
      <c r="L187" s="101" t="s">
        <v>1295</v>
      </c>
      <c r="M187" s="249"/>
      <c r="N187" s="283"/>
      <c r="O187" s="249"/>
      <c r="P187" s="249" t="s">
        <v>139</v>
      </c>
      <c r="Q187" s="282"/>
      <c r="R187" s="89"/>
      <c r="S187" s="95" t="s">
        <v>41</v>
      </c>
      <c r="T187" s="89" t="s">
        <v>1296</v>
      </c>
      <c r="U187" s="101"/>
      <c r="V187" s="101"/>
      <c r="W187" s="314"/>
      <c r="X187" s="101"/>
      <c r="Y187" s="249"/>
      <c r="Z187" s="101" t="s">
        <v>1297</v>
      </c>
      <c r="AA187" s="89"/>
      <c r="AB187" s="101"/>
      <c r="AC187" s="249"/>
      <c r="AD187" s="314"/>
      <c r="AE187" s="101" t="str">
        <f>VLOOKUP(A187,BE!A:K,9,FALSE)</f>
        <v>N/A</v>
      </c>
      <c r="AF187" s="101" t="str">
        <f>VLOOKUP(A187,DE!A:K,9,FALSE)</f>
        <v>N/A</v>
      </c>
      <c r="AG187" s="101" t="str">
        <f>VLOOKUP(A187,DK!A:K,9,FALSE)</f>
        <v>N/A</v>
      </c>
      <c r="AH187" s="101" t="str">
        <f>VLOOKUP(A187,ES!A:K,9,FALSE)</f>
        <v>N/A</v>
      </c>
      <c r="AI187" s="101" t="str">
        <f>VLOOKUP(A187,FI!A:L,10,FALSE)</f>
        <v>N/A</v>
      </c>
      <c r="AJ187" s="101" t="str">
        <f>VLOOKUP(A187,FR!A:K,9,FALSE)</f>
        <v>Optional</v>
      </c>
      <c r="AK187" s="101" t="str">
        <f>VLOOKUP(A187,IE!A:K,9,FALSE)</f>
        <v>N/A</v>
      </c>
      <c r="AL187" s="101" t="str">
        <f>VLOOKUP(A187,NL!A:L,10,FALSE)</f>
        <v>N/A</v>
      </c>
      <c r="AM187" s="101" t="str">
        <f>VLOOKUP(A187,'USA FDA'!A:K,9,FALSE)</f>
        <v>N/A</v>
      </c>
      <c r="AN187" s="101" t="str">
        <f>VLOOKUP(A187,'UK NHS'!A:K,9,FALSE)</f>
        <v>N/A</v>
      </c>
    </row>
    <row r="188" spans="1:40" s="352" customFormat="1" ht="63.75" x14ac:dyDescent="0.25">
      <c r="A188" s="97">
        <v>62</v>
      </c>
      <c r="B188" s="220" t="s">
        <v>1298</v>
      </c>
      <c r="C188" s="97" t="e">
        <v>#N/A</v>
      </c>
      <c r="D188" s="97" t="e">
        <v>#N/A</v>
      </c>
      <c r="E188" s="101" t="s">
        <v>1299</v>
      </c>
      <c r="F188" s="93" t="s">
        <v>175</v>
      </c>
      <c r="G188" s="275"/>
      <c r="H188" s="197" t="s">
        <v>176</v>
      </c>
      <c r="I188" s="249">
        <v>4</v>
      </c>
      <c r="J188" s="249">
        <v>5</v>
      </c>
      <c r="K188" s="89"/>
      <c r="L188" s="101" t="s">
        <v>177</v>
      </c>
      <c r="M188" s="101"/>
      <c r="N188" s="283"/>
      <c r="O188" s="249"/>
      <c r="P188" s="249" t="s">
        <v>139</v>
      </c>
      <c r="Q188" s="249"/>
      <c r="R188" s="101"/>
      <c r="S188" s="95" t="s">
        <v>41</v>
      </c>
      <c r="T188" s="89" t="s">
        <v>1300</v>
      </c>
      <c r="U188" s="101"/>
      <c r="V188" s="249"/>
      <c r="W188" s="314"/>
      <c r="X188" s="249"/>
      <c r="Y188" s="249"/>
      <c r="Z188" s="101" t="s">
        <v>1301</v>
      </c>
      <c r="AA188" s="89"/>
      <c r="AB188" s="101"/>
      <c r="AC188" s="249"/>
      <c r="AD188" s="314"/>
      <c r="AE188" s="101" t="str">
        <f>VLOOKUP(A188,BE!A:K,9,FALSE)</f>
        <v>N/A</v>
      </c>
      <c r="AF188" s="101" t="str">
        <f>VLOOKUP(A188,DE!A:K,9,FALSE)</f>
        <v>N/A</v>
      </c>
      <c r="AG188" s="101" t="str">
        <f>VLOOKUP(A188,DK!A:K,9,FALSE)</f>
        <v>N/A</v>
      </c>
      <c r="AH188" s="101" t="str">
        <f>VLOOKUP(A188,ES!A:K,9,FALSE)</f>
        <v>N/A</v>
      </c>
      <c r="AI188" s="101" t="str">
        <f>VLOOKUP(A188,FI!A:L,10,FALSE)</f>
        <v>N/A</v>
      </c>
      <c r="AJ188" s="101" t="str">
        <f>VLOOKUP(A188,FR!A:K,9,FALSE)</f>
        <v>Optional</v>
      </c>
      <c r="AK188" s="101" t="str">
        <f>VLOOKUP(A188,IE!A:K,9,FALSE)</f>
        <v>N/A</v>
      </c>
      <c r="AL188" s="101" t="str">
        <f>VLOOKUP(A188,NL!A:L,10,FALSE)</f>
        <v>N/A</v>
      </c>
      <c r="AM188" s="101" t="str">
        <f>VLOOKUP(A188,'USA FDA'!A:K,9,FALSE)</f>
        <v>N/A</v>
      </c>
      <c r="AN188" s="101" t="str">
        <f>VLOOKUP(A188,'UK NHS'!A:K,9,FALSE)</f>
        <v>N/A</v>
      </c>
    </row>
    <row r="189" spans="1:40" s="352" customFormat="1" ht="140.25" x14ac:dyDescent="0.25">
      <c r="A189" s="97">
        <v>1599</v>
      </c>
      <c r="B189" s="220" t="s">
        <v>1302</v>
      </c>
      <c r="C189" s="97" t="e">
        <v>#N/A</v>
      </c>
      <c r="D189" s="97" t="e">
        <v>#N/A</v>
      </c>
      <c r="E189" s="282" t="s">
        <v>1303</v>
      </c>
      <c r="F189" s="89" t="s">
        <v>1304</v>
      </c>
      <c r="G189" s="89"/>
      <c r="H189" s="225" t="s">
        <v>125</v>
      </c>
      <c r="I189" s="249">
        <v>1</v>
      </c>
      <c r="J189" s="249">
        <v>70</v>
      </c>
      <c r="K189" s="89"/>
      <c r="L189" s="101">
        <v>5</v>
      </c>
      <c r="M189" s="249"/>
      <c r="N189" s="283"/>
      <c r="O189" s="249"/>
      <c r="P189" s="249" t="s">
        <v>139</v>
      </c>
      <c r="Q189" s="249"/>
      <c r="R189" s="89"/>
      <c r="S189" s="95" t="s">
        <v>41</v>
      </c>
      <c r="T189" s="89" t="s">
        <v>1305</v>
      </c>
      <c r="U189" s="101"/>
      <c r="V189" s="101"/>
      <c r="W189" s="314"/>
      <c r="X189" s="101"/>
      <c r="Y189" s="249"/>
      <c r="Z189" s="101" t="s">
        <v>1306</v>
      </c>
      <c r="AA189" s="89"/>
      <c r="AB189" s="249"/>
      <c r="AC189" s="249"/>
      <c r="AD189" s="225"/>
      <c r="AE189" s="101" t="str">
        <f>VLOOKUP(A189,BE!A:K,9,FALSE)</f>
        <v>N/A</v>
      </c>
      <c r="AF189" s="101" t="str">
        <f>VLOOKUP(A189,DE!A:K,9,FALSE)</f>
        <v>Optional</v>
      </c>
      <c r="AG189" s="101" t="str">
        <f>VLOOKUP(A189,DK!A:K,9,FALSE)</f>
        <v>N/A</v>
      </c>
      <c r="AH189" s="101" t="str">
        <f>VLOOKUP(A189,ES!A:K,9,FALSE)</f>
        <v>N/A</v>
      </c>
      <c r="AI189" s="101" t="str">
        <f>VLOOKUP(A189,FI!A:L,10,FALSE)</f>
        <v>N/A</v>
      </c>
      <c r="AJ189" s="101" t="str">
        <f>VLOOKUP(A189,FR!A:K,9,FALSE)</f>
        <v>Optional</v>
      </c>
      <c r="AK189" s="101" t="str">
        <f>VLOOKUP(A189,IE!A:K,9,FALSE)</f>
        <v>N/A</v>
      </c>
      <c r="AL189" s="101" t="str">
        <f>VLOOKUP(A189,NL!A:L,10,FALSE)</f>
        <v>N/A</v>
      </c>
      <c r="AM189" s="101" t="str">
        <f>VLOOKUP(A189,'USA FDA'!A:K,9,FALSE)</f>
        <v>N/A</v>
      </c>
      <c r="AN189" s="101" t="str">
        <f>VLOOKUP(A189,'UK NHS'!A:K,9,FALSE)</f>
        <v>N/A</v>
      </c>
    </row>
    <row r="190" spans="1:40" s="352" customFormat="1" ht="140.25" x14ac:dyDescent="0.25">
      <c r="A190" s="97">
        <v>1600</v>
      </c>
      <c r="B190" s="220" t="s">
        <v>1307</v>
      </c>
      <c r="C190" s="97" t="e">
        <v>#N/A</v>
      </c>
      <c r="D190" s="97" t="e">
        <v>#N/A</v>
      </c>
      <c r="E190" s="282" t="s">
        <v>1308</v>
      </c>
      <c r="F190" s="89" t="s">
        <v>1309</v>
      </c>
      <c r="G190" s="89"/>
      <c r="H190" s="225" t="s">
        <v>125</v>
      </c>
      <c r="I190" s="249">
        <v>1</v>
      </c>
      <c r="J190" s="249">
        <v>70</v>
      </c>
      <c r="K190" s="89"/>
      <c r="L190" s="101">
        <v>120</v>
      </c>
      <c r="M190" s="249"/>
      <c r="N190" s="283"/>
      <c r="O190" s="249"/>
      <c r="P190" s="249" t="s">
        <v>139</v>
      </c>
      <c r="Q190" s="282"/>
      <c r="R190" s="89"/>
      <c r="S190" s="95" t="s">
        <v>41</v>
      </c>
      <c r="T190" s="89" t="s">
        <v>1310</v>
      </c>
      <c r="U190" s="101"/>
      <c r="V190" s="101"/>
      <c r="W190" s="314"/>
      <c r="X190" s="101"/>
      <c r="Y190" s="249"/>
      <c r="Z190" s="101" t="s">
        <v>1311</v>
      </c>
      <c r="AA190" s="89"/>
      <c r="AB190" s="101"/>
      <c r="AC190" s="249"/>
      <c r="AD190" s="314"/>
      <c r="AE190" s="101" t="str">
        <f>VLOOKUP(A190,BE!A:K,9,FALSE)</f>
        <v>N/A</v>
      </c>
      <c r="AF190" s="101" t="str">
        <f>VLOOKUP(A190,DE!A:K,9,FALSE)</f>
        <v>N/A</v>
      </c>
      <c r="AG190" s="101" t="str">
        <f>VLOOKUP(A190,DK!A:K,9,FALSE)</f>
        <v>N/A</v>
      </c>
      <c r="AH190" s="101" t="str">
        <f>VLOOKUP(A190,ES!A:K,9,FALSE)</f>
        <v>N/A</v>
      </c>
      <c r="AI190" s="101" t="str">
        <f>VLOOKUP(A190,FI!A:L,10,FALSE)</f>
        <v>N/A</v>
      </c>
      <c r="AJ190" s="101" t="str">
        <f>VLOOKUP(A190,FR!A:K,9,FALSE)</f>
        <v>Optional</v>
      </c>
      <c r="AK190" s="101" t="str">
        <f>VLOOKUP(A190,IE!A:K,9,FALSE)</f>
        <v>N/A</v>
      </c>
      <c r="AL190" s="101" t="str">
        <f>VLOOKUP(A190,NL!A:L,10,FALSE)</f>
        <v>N/A</v>
      </c>
      <c r="AM190" s="101" t="str">
        <f>VLOOKUP(A190,'USA FDA'!A:K,9,FALSE)</f>
        <v>N/A</v>
      </c>
      <c r="AN190" s="101" t="str">
        <f>VLOOKUP(A190,'UK NHS'!A:K,9,FALSE)</f>
        <v>N/A</v>
      </c>
    </row>
    <row r="191" spans="1:40" s="352" customFormat="1" ht="140.25" x14ac:dyDescent="0.25">
      <c r="A191" s="97">
        <v>1601</v>
      </c>
      <c r="B191" s="220" t="s">
        <v>1312</v>
      </c>
      <c r="C191" s="97" t="e">
        <v>#N/A</v>
      </c>
      <c r="D191" s="97" t="e">
        <v>#N/A</v>
      </c>
      <c r="E191" s="282" t="s">
        <v>1313</v>
      </c>
      <c r="F191" s="89" t="s">
        <v>1314</v>
      </c>
      <c r="G191" s="89"/>
      <c r="H191" s="225" t="s">
        <v>272</v>
      </c>
      <c r="I191" s="249">
        <v>1</v>
      </c>
      <c r="J191" s="249">
        <v>1000</v>
      </c>
      <c r="K191" s="89"/>
      <c r="L191" s="101" t="s">
        <v>1315</v>
      </c>
      <c r="M191" s="249"/>
      <c r="N191" s="283"/>
      <c r="O191" s="249"/>
      <c r="P191" s="249" t="s">
        <v>139</v>
      </c>
      <c r="Q191" s="282"/>
      <c r="R191" s="89"/>
      <c r="S191" s="95" t="s">
        <v>41</v>
      </c>
      <c r="T191" s="89" t="s">
        <v>1316</v>
      </c>
      <c r="U191" s="101"/>
      <c r="V191" s="101"/>
      <c r="W191" s="314"/>
      <c r="X191" s="101"/>
      <c r="Y191" s="249"/>
      <c r="Z191" s="101" t="s">
        <v>1317</v>
      </c>
      <c r="AA191" s="89"/>
      <c r="AB191" s="101"/>
      <c r="AC191" s="249"/>
      <c r="AD191" s="314"/>
      <c r="AE191" s="101" t="str">
        <f>VLOOKUP(A191,BE!A:K,9,FALSE)</f>
        <v>N/A</v>
      </c>
      <c r="AF191" s="101" t="str">
        <f>VLOOKUP(A191,DE!A:K,9,FALSE)</f>
        <v>N/A</v>
      </c>
      <c r="AG191" s="101" t="str">
        <f>VLOOKUP(A191,DK!A:K,9,FALSE)</f>
        <v>N/A</v>
      </c>
      <c r="AH191" s="101" t="str">
        <f>VLOOKUP(A191,ES!A:K,9,FALSE)</f>
        <v>N/A</v>
      </c>
      <c r="AI191" s="101" t="str">
        <f>VLOOKUP(A191,FI!A:L,10,FALSE)</f>
        <v>N/A</v>
      </c>
      <c r="AJ191" s="101" t="str">
        <f>VLOOKUP(A191,FR!A:K,9,FALSE)</f>
        <v>Optional</v>
      </c>
      <c r="AK191" s="101" t="str">
        <f>VLOOKUP(A191,IE!A:K,9,FALSE)</f>
        <v>N/A</v>
      </c>
      <c r="AL191" s="101" t="str">
        <f>VLOOKUP(A191,NL!A:L,10,FALSE)</f>
        <v>N/A</v>
      </c>
      <c r="AM191" s="101" t="str">
        <f>VLOOKUP(A191,'USA FDA'!A:K,9,FALSE)</f>
        <v>N/A</v>
      </c>
      <c r="AN191" s="101" t="str">
        <f>VLOOKUP(A191,'UK NHS'!A:K,9,FALSE)</f>
        <v>N/A</v>
      </c>
    </row>
    <row r="192" spans="1:40" s="352" customFormat="1" ht="156.75" customHeight="1" x14ac:dyDescent="0.25">
      <c r="A192" s="97">
        <v>1602</v>
      </c>
      <c r="B192" s="220" t="s">
        <v>1318</v>
      </c>
      <c r="C192" s="97" t="e">
        <v>#N/A</v>
      </c>
      <c r="D192" s="97" t="e">
        <v>#N/A</v>
      </c>
      <c r="E192" s="282" t="s">
        <v>277</v>
      </c>
      <c r="F192" s="93" t="s">
        <v>278</v>
      </c>
      <c r="G192" s="93"/>
      <c r="H192" s="197" t="s">
        <v>147</v>
      </c>
      <c r="I192" s="94" t="s">
        <v>137</v>
      </c>
      <c r="J192" s="94" t="s">
        <v>148</v>
      </c>
      <c r="K192" s="94"/>
      <c r="L192" s="93" t="s">
        <v>279</v>
      </c>
      <c r="M192" s="249"/>
      <c r="N192" s="283">
        <v>139</v>
      </c>
      <c r="O192" s="249"/>
      <c r="P192" s="196" t="s">
        <v>139</v>
      </c>
      <c r="Q192" s="282"/>
      <c r="R192" s="89">
        <v>1601</v>
      </c>
      <c r="S192" s="95" t="s">
        <v>41</v>
      </c>
      <c r="T192" s="89" t="s">
        <v>1319</v>
      </c>
      <c r="U192" s="101"/>
      <c r="V192" s="101"/>
      <c r="W192" s="314"/>
      <c r="X192" s="101"/>
      <c r="Y192" s="249"/>
      <c r="Z192" s="101" t="s">
        <v>5018</v>
      </c>
      <c r="AA192" s="89"/>
      <c r="AB192" s="101"/>
      <c r="AC192" s="249"/>
      <c r="AD192" s="314"/>
      <c r="AE192" s="101" t="str">
        <f>VLOOKUP(A192,BE!A:K,9,FALSE)</f>
        <v>N/A</v>
      </c>
      <c r="AF192" s="101" t="str">
        <f>VLOOKUP(A192,DE!A:K,9,FALSE)</f>
        <v>N/A</v>
      </c>
      <c r="AG192" s="101" t="str">
        <f>VLOOKUP(A192,DK!A:K,9,FALSE)</f>
        <v>N/A</v>
      </c>
      <c r="AH192" s="101" t="str">
        <f>VLOOKUP(A192,ES!A:K,9,FALSE)</f>
        <v>N/A</v>
      </c>
      <c r="AI192" s="101" t="str">
        <f>VLOOKUP(A192,FI!A:L,10,FALSE)</f>
        <v>N/A</v>
      </c>
      <c r="AJ192" s="101" t="str">
        <f>VLOOKUP(A192,FR!A:K,9,FALSE)</f>
        <v>N/A</v>
      </c>
      <c r="AK192" s="101" t="str">
        <f>VLOOKUP(A192,IE!A:K,9,FALSE)</f>
        <v>N/A</v>
      </c>
      <c r="AL192" s="101" t="str">
        <f>VLOOKUP(A192,NL!A:L,10,FALSE)</f>
        <v>N/A</v>
      </c>
      <c r="AM192" s="101" t="str">
        <f>VLOOKUP(A192,'USA FDA'!A:K,9,FALSE)</f>
        <v>N/A</v>
      </c>
      <c r="AN192" s="101" t="str">
        <f>VLOOKUP(A192,'UK NHS'!A:K,9,FALSE)</f>
        <v>N/A</v>
      </c>
    </row>
    <row r="193" spans="1:40" s="352" customFormat="1" ht="114.75" x14ac:dyDescent="0.25">
      <c r="A193" s="97">
        <v>3514</v>
      </c>
      <c r="B193" s="220" t="s">
        <v>1320</v>
      </c>
      <c r="C193" s="97" t="e">
        <v>#N/A</v>
      </c>
      <c r="D193" s="97" t="e">
        <v>#N/A</v>
      </c>
      <c r="E193" s="282" t="s">
        <v>1321</v>
      </c>
      <c r="F193" s="89" t="s">
        <v>1322</v>
      </c>
      <c r="G193" s="89"/>
      <c r="H193" s="225" t="s">
        <v>136</v>
      </c>
      <c r="I193" s="249">
        <v>1</v>
      </c>
      <c r="J193" s="249">
        <v>35</v>
      </c>
      <c r="K193" s="89"/>
      <c r="L193" s="101" t="s">
        <v>1323</v>
      </c>
      <c r="M193" s="249"/>
      <c r="N193" s="283"/>
      <c r="O193" s="249"/>
      <c r="P193" s="249" t="s">
        <v>139</v>
      </c>
      <c r="Q193" s="282"/>
      <c r="R193" s="89"/>
      <c r="S193" s="95" t="s">
        <v>41</v>
      </c>
      <c r="T193" s="89" t="s">
        <v>1324</v>
      </c>
      <c r="U193" s="101"/>
      <c r="V193" s="101"/>
      <c r="W193" s="314"/>
      <c r="X193" s="101"/>
      <c r="Y193" s="249"/>
      <c r="Z193" s="101" t="s">
        <v>1325</v>
      </c>
      <c r="AA193" s="89"/>
      <c r="AB193" s="101"/>
      <c r="AC193" s="249"/>
      <c r="AD193" s="314"/>
      <c r="AE193" s="101" t="str">
        <f>VLOOKUP(A193,BE!A:K,9,FALSE)</f>
        <v>N/A</v>
      </c>
      <c r="AF193" s="101" t="str">
        <f>VLOOKUP(A193,DE!A:K,9,FALSE)</f>
        <v>Optional</v>
      </c>
      <c r="AG193" s="101" t="str">
        <f>VLOOKUP(A193,DK!A:K,9,FALSE)</f>
        <v>N/A</v>
      </c>
      <c r="AH193" s="101" t="str">
        <f>VLOOKUP(A193,ES!A:K,9,FALSE)</f>
        <v>N/A</v>
      </c>
      <c r="AI193" s="101" t="str">
        <f>VLOOKUP(A193,FI!A:L,10,FALSE)</f>
        <v>N/A</v>
      </c>
      <c r="AJ193" s="101" t="str">
        <f>VLOOKUP(A193,FR!A:K,9,FALSE)</f>
        <v>N/A</v>
      </c>
      <c r="AK193" s="101" t="str">
        <f>VLOOKUP(A193,IE!A:K,9,FALSE)</f>
        <v>N/A</v>
      </c>
      <c r="AL193" s="101" t="str">
        <f>VLOOKUP(A193,NL!A:L,10,FALSE)</f>
        <v>N/A</v>
      </c>
      <c r="AM193" s="101" t="str">
        <f>VLOOKUP(A193,'USA FDA'!A:K,9,FALSE)</f>
        <v>N/A</v>
      </c>
      <c r="AN193" s="101" t="str">
        <f>VLOOKUP(A193,'UK NHS'!A:K,9,FALSE)</f>
        <v>N/A</v>
      </c>
    </row>
    <row r="194" spans="1:40" s="352" customFormat="1" ht="102" x14ac:dyDescent="0.25">
      <c r="A194" s="97">
        <v>182</v>
      </c>
      <c r="B194" s="220" t="s">
        <v>1326</v>
      </c>
      <c r="C194" s="97" t="e">
        <v>#N/A</v>
      </c>
      <c r="D194" s="97" t="e">
        <v>#N/A</v>
      </c>
      <c r="E194" s="101" t="s">
        <v>1327</v>
      </c>
      <c r="F194" s="101" t="s">
        <v>1328</v>
      </c>
      <c r="G194" s="275"/>
      <c r="H194" s="225" t="s">
        <v>125</v>
      </c>
      <c r="I194" s="314">
        <v>1</v>
      </c>
      <c r="J194" s="249">
        <v>80</v>
      </c>
      <c r="K194" s="89"/>
      <c r="L194" s="101">
        <v>182340</v>
      </c>
      <c r="M194" s="101"/>
      <c r="N194" s="283"/>
      <c r="O194" s="249"/>
      <c r="P194" s="249" t="s">
        <v>139</v>
      </c>
      <c r="Q194" s="249"/>
      <c r="R194" s="101"/>
      <c r="S194" s="95" t="s">
        <v>41</v>
      </c>
      <c r="T194" s="89" t="s">
        <v>1329</v>
      </c>
      <c r="U194" s="101"/>
      <c r="V194" s="249"/>
      <c r="W194" s="314"/>
      <c r="X194" s="249"/>
      <c r="Y194" s="249"/>
      <c r="Z194" s="101" t="s">
        <v>1330</v>
      </c>
      <c r="AA194" s="89"/>
      <c r="AB194" s="101"/>
      <c r="AC194" s="249"/>
      <c r="AD194" s="314"/>
      <c r="AE194" s="101" t="str">
        <f>VLOOKUP(A194,BE!A:K,9,FALSE)</f>
        <v>N/A</v>
      </c>
      <c r="AF194" s="101" t="str">
        <f>VLOOKUP(A194,DE!A:K,9,FALSE)</f>
        <v>Optional</v>
      </c>
      <c r="AG194" s="101" t="str">
        <f>VLOOKUP(A194,DK!A:K,9,FALSE)</f>
        <v>N/A</v>
      </c>
      <c r="AH194" s="101" t="str">
        <f>VLOOKUP(A194,ES!A:K,9,FALSE)</f>
        <v>N/A</v>
      </c>
      <c r="AI194" s="101" t="str">
        <f>VLOOKUP(A194,FI!A:L,10,FALSE)</f>
        <v>N/A</v>
      </c>
      <c r="AJ194" s="101" t="str">
        <f>VLOOKUP(A194,FR!A:K,9,FALSE)</f>
        <v>N/A</v>
      </c>
      <c r="AK194" s="101" t="str">
        <f>VLOOKUP(A194,IE!A:K,9,FALSE)</f>
        <v>N/A</v>
      </c>
      <c r="AL194" s="101" t="str">
        <f>VLOOKUP(A194,NL!A:L,10,FALSE)</f>
        <v>N/A</v>
      </c>
      <c r="AM194" s="101" t="str">
        <f>VLOOKUP(A194,'USA FDA'!A:K,9,FALSE)</f>
        <v>N/A</v>
      </c>
      <c r="AN194" s="101" t="str">
        <f>VLOOKUP(A194,'UK NHS'!A:K,9,FALSE)</f>
        <v>N/A</v>
      </c>
    </row>
    <row r="195" spans="1:40" s="352" customFormat="1" ht="102" x14ac:dyDescent="0.25">
      <c r="A195" s="97">
        <v>193</v>
      </c>
      <c r="B195" s="220" t="s">
        <v>1331</v>
      </c>
      <c r="C195" s="97" t="e">
        <v>#N/A</v>
      </c>
      <c r="D195" s="97" t="e">
        <v>#N/A</v>
      </c>
      <c r="E195" s="282" t="s">
        <v>1332</v>
      </c>
      <c r="F195" s="89" t="s">
        <v>1333</v>
      </c>
      <c r="G195" s="89"/>
      <c r="H195" s="225" t="s">
        <v>1334</v>
      </c>
      <c r="I195" s="249">
        <v>1</v>
      </c>
      <c r="J195" s="314">
        <v>70</v>
      </c>
      <c r="K195" s="89"/>
      <c r="L195" s="101" t="s">
        <v>1335</v>
      </c>
      <c r="M195" s="249"/>
      <c r="N195" s="89"/>
      <c r="O195" s="249"/>
      <c r="P195" s="249" t="s">
        <v>139</v>
      </c>
      <c r="Q195" s="249"/>
      <c r="R195" s="89"/>
      <c r="S195" s="95" t="s">
        <v>41</v>
      </c>
      <c r="T195" s="89" t="s">
        <v>1336</v>
      </c>
      <c r="U195" s="101"/>
      <c r="V195" s="101"/>
      <c r="W195" s="314"/>
      <c r="X195" s="101"/>
      <c r="Y195" s="249"/>
      <c r="Z195" s="101" t="s">
        <v>1337</v>
      </c>
      <c r="AA195" s="89"/>
      <c r="AB195" s="249"/>
      <c r="AC195" s="249"/>
      <c r="AD195" s="225"/>
      <c r="AE195" s="101" t="str">
        <f>VLOOKUP(A195,BE!A:K,9,FALSE)</f>
        <v>N/A</v>
      </c>
      <c r="AF195" s="101" t="str">
        <f>VLOOKUP(A195,DE!A:K,9,FALSE)</f>
        <v>Conditionally optional</v>
      </c>
      <c r="AG195" s="101" t="str">
        <f>VLOOKUP(A195,DK!A:K,9,FALSE)</f>
        <v>N/A</v>
      </c>
      <c r="AH195" s="101" t="str">
        <f>VLOOKUP(A195,ES!A:K,9,FALSE)</f>
        <v>N/A</v>
      </c>
      <c r="AI195" s="101" t="str">
        <f>VLOOKUP(A195,FI!A:L,10,FALSE)</f>
        <v>N/A</v>
      </c>
      <c r="AJ195" s="101" t="str">
        <f>VLOOKUP(A195,FR!A:K,9,FALSE)</f>
        <v>N/A</v>
      </c>
      <c r="AK195" s="101" t="str">
        <f>VLOOKUP(A195,IE!A:K,9,FALSE)</f>
        <v>N/A</v>
      </c>
      <c r="AL195" s="101" t="str">
        <f>VLOOKUP(A195,NL!A:L,10,FALSE)</f>
        <v>N/A</v>
      </c>
      <c r="AM195" s="101" t="str">
        <f>VLOOKUP(A195,'USA FDA'!A:K,9,FALSE)</f>
        <v>N/A</v>
      </c>
      <c r="AN195" s="101" t="str">
        <f>VLOOKUP(A195,'UK NHS'!A:K,9,FALSE)</f>
        <v>N/A</v>
      </c>
    </row>
    <row r="196" spans="1:40" s="352" customFormat="1" ht="102" x14ac:dyDescent="0.25">
      <c r="A196" s="97">
        <v>194</v>
      </c>
      <c r="B196" s="220" t="s">
        <v>1338</v>
      </c>
      <c r="C196" s="97" t="e">
        <v>#N/A</v>
      </c>
      <c r="D196" s="97" t="e">
        <v>#N/A</v>
      </c>
      <c r="E196" s="282" t="s">
        <v>1339</v>
      </c>
      <c r="F196" s="101" t="s">
        <v>1340</v>
      </c>
      <c r="G196" s="89"/>
      <c r="H196" s="225" t="s">
        <v>125</v>
      </c>
      <c r="I196" s="249">
        <v>1</v>
      </c>
      <c r="J196" s="314">
        <v>70</v>
      </c>
      <c r="K196" s="89"/>
      <c r="L196" s="101">
        <v>115</v>
      </c>
      <c r="M196" s="249"/>
      <c r="N196" s="89"/>
      <c r="O196" s="249"/>
      <c r="P196" s="249" t="s">
        <v>139</v>
      </c>
      <c r="Q196" s="282"/>
      <c r="R196" s="89"/>
      <c r="S196" s="95" t="s">
        <v>41</v>
      </c>
      <c r="T196" s="89" t="s">
        <v>1341</v>
      </c>
      <c r="U196" s="101"/>
      <c r="V196" s="101"/>
      <c r="W196" s="314"/>
      <c r="X196" s="101"/>
      <c r="Y196" s="249"/>
      <c r="Z196" s="101" t="s">
        <v>1342</v>
      </c>
      <c r="AA196" s="89"/>
      <c r="AB196" s="101"/>
      <c r="AC196" s="249"/>
      <c r="AD196" s="314"/>
      <c r="AE196" s="101" t="str">
        <f>VLOOKUP(A196,BE!A:K,9,FALSE)</f>
        <v>N/A</v>
      </c>
      <c r="AF196" s="101" t="str">
        <f>VLOOKUP(A196,DE!A:K,9,FALSE)</f>
        <v>Conditionally optional</v>
      </c>
      <c r="AG196" s="101" t="str">
        <f>VLOOKUP(A196,DK!A:K,9,FALSE)</f>
        <v>N/A</v>
      </c>
      <c r="AH196" s="101" t="str">
        <f>VLOOKUP(A196,ES!A:K,9,FALSE)</f>
        <v>N/A</v>
      </c>
      <c r="AI196" s="101" t="str">
        <f>VLOOKUP(A196,FI!A:L,10,FALSE)</f>
        <v>N/A</v>
      </c>
      <c r="AJ196" s="101" t="str">
        <f>VLOOKUP(A196,FR!A:K,9,FALSE)</f>
        <v>N/A</v>
      </c>
      <c r="AK196" s="101" t="str">
        <f>VLOOKUP(A196,IE!A:K,9,FALSE)</f>
        <v>N/A</v>
      </c>
      <c r="AL196" s="101" t="str">
        <f>VLOOKUP(A196,NL!A:L,10,FALSE)</f>
        <v>N/A</v>
      </c>
      <c r="AM196" s="101" t="str">
        <f>VLOOKUP(A196,'USA FDA'!A:K,9,FALSE)</f>
        <v>N/A</v>
      </c>
      <c r="AN196" s="101" t="str">
        <f>VLOOKUP(A196,'UK NHS'!A:K,9,FALSE)</f>
        <v>N/A</v>
      </c>
    </row>
    <row r="197" spans="1:40" s="352" customFormat="1" ht="102" x14ac:dyDescent="0.25">
      <c r="A197" s="93">
        <v>195</v>
      </c>
      <c r="B197" s="220" t="s">
        <v>1343</v>
      </c>
      <c r="C197" s="97" t="e">
        <v>#N/A</v>
      </c>
      <c r="D197" s="97" t="e">
        <v>#N/A</v>
      </c>
      <c r="E197" s="282" t="s">
        <v>1344</v>
      </c>
      <c r="F197" s="282" t="s">
        <v>1340</v>
      </c>
      <c r="G197" s="275"/>
      <c r="H197" s="225" t="s">
        <v>125</v>
      </c>
      <c r="I197" s="249">
        <v>1</v>
      </c>
      <c r="J197" s="314">
        <v>70</v>
      </c>
      <c r="K197" s="101"/>
      <c r="L197" s="89">
        <v>115.18</v>
      </c>
      <c r="M197" s="101"/>
      <c r="N197" s="101"/>
      <c r="O197" s="314"/>
      <c r="P197" s="249" t="s">
        <v>139</v>
      </c>
      <c r="Q197" s="101"/>
      <c r="R197" s="101"/>
      <c r="S197" s="95" t="s">
        <v>41</v>
      </c>
      <c r="T197" s="89" t="s">
        <v>1345</v>
      </c>
      <c r="U197" s="101"/>
      <c r="V197" s="249"/>
      <c r="W197" s="314"/>
      <c r="X197" s="249"/>
      <c r="Y197" s="101"/>
      <c r="Z197" s="101" t="s">
        <v>1346</v>
      </c>
      <c r="AA197" s="249"/>
      <c r="AB197" s="89"/>
      <c r="AC197" s="101"/>
      <c r="AD197" s="249"/>
      <c r="AE197" s="101" t="str">
        <f>VLOOKUP(A197,BE!A:K,9,FALSE)</f>
        <v>N/A</v>
      </c>
      <c r="AF197" s="101" t="str">
        <f>VLOOKUP(A197,DE!A:K,9,FALSE)</f>
        <v>Conditionally optional</v>
      </c>
      <c r="AG197" s="101" t="str">
        <f>VLOOKUP(A197,DK!A:K,9,FALSE)</f>
        <v>N/A</v>
      </c>
      <c r="AH197" s="101" t="str">
        <f>VLOOKUP(A197,ES!A:K,9,FALSE)</f>
        <v>N/A</v>
      </c>
      <c r="AI197" s="101" t="str">
        <f>VLOOKUP(A197,FI!A:L,10,FALSE)</f>
        <v>N/A</v>
      </c>
      <c r="AJ197" s="101" t="str">
        <f>VLOOKUP(A197,FR!A:K,9,FALSE)</f>
        <v>N/A</v>
      </c>
      <c r="AK197" s="101" t="str">
        <f>VLOOKUP(A197,IE!A:K,9,FALSE)</f>
        <v>N/A</v>
      </c>
      <c r="AL197" s="101" t="str">
        <f>VLOOKUP(A197,NL!A:L,10,FALSE)</f>
        <v>N/A</v>
      </c>
      <c r="AM197" s="101" t="str">
        <f>VLOOKUP(A197,'USA FDA'!A:K,9,FALSE)</f>
        <v>N/A</v>
      </c>
      <c r="AN197" s="101" t="str">
        <f>VLOOKUP(A197,'UK NHS'!A:K,9,FALSE)</f>
        <v>N/A</v>
      </c>
    </row>
    <row r="198" spans="1:40" s="352" customFormat="1" ht="102" x14ac:dyDescent="0.25">
      <c r="A198" s="97">
        <v>196</v>
      </c>
      <c r="B198" s="220" t="s">
        <v>1347</v>
      </c>
      <c r="C198" s="97" t="e">
        <v>#N/A</v>
      </c>
      <c r="D198" s="97" t="e">
        <v>#N/A</v>
      </c>
      <c r="E198" s="282" t="s">
        <v>1348</v>
      </c>
      <c r="F198" s="93" t="s">
        <v>330</v>
      </c>
      <c r="G198" s="89"/>
      <c r="H198" s="225" t="s">
        <v>147</v>
      </c>
      <c r="I198" s="249">
        <v>1</v>
      </c>
      <c r="J198" s="249">
        <v>80</v>
      </c>
      <c r="K198" s="249"/>
      <c r="L198" s="101" t="s">
        <v>981</v>
      </c>
      <c r="M198" s="101"/>
      <c r="N198" s="101">
        <v>111</v>
      </c>
      <c r="O198" s="314"/>
      <c r="P198" s="249" t="s">
        <v>139</v>
      </c>
      <c r="Q198" s="101"/>
      <c r="R198" s="101">
        <v>195</v>
      </c>
      <c r="S198" s="95" t="s">
        <v>41</v>
      </c>
      <c r="T198" s="89" t="s">
        <v>1349</v>
      </c>
      <c r="U198" s="249"/>
      <c r="V198" s="249"/>
      <c r="W198" s="225"/>
      <c r="X198" s="249"/>
      <c r="Y198" s="249"/>
      <c r="Z198" s="101" t="s">
        <v>1350</v>
      </c>
      <c r="AA198" s="249"/>
      <c r="AB198" s="249"/>
      <c r="AC198" s="249"/>
      <c r="AD198" s="249"/>
      <c r="AE198" s="101" t="str">
        <f>VLOOKUP(A198,BE!A:K,9,FALSE)</f>
        <v>N/A</v>
      </c>
      <c r="AF198" s="101" t="str">
        <f>VLOOKUP(A198,DE!A:K,9,FALSE)</f>
        <v>N/A</v>
      </c>
      <c r="AG198" s="101" t="str">
        <f>VLOOKUP(A198,DK!A:K,9,FALSE)</f>
        <v>N/A</v>
      </c>
      <c r="AH198" s="101" t="str">
        <f>VLOOKUP(A198,ES!A:K,9,FALSE)</f>
        <v>N/A</v>
      </c>
      <c r="AI198" s="101" t="str">
        <f>VLOOKUP(A198,FI!A:L,10,FALSE)</f>
        <v>N/A</v>
      </c>
      <c r="AJ198" s="101" t="str">
        <f>VLOOKUP(A198,FR!A:K,9,FALSE)</f>
        <v>N/A</v>
      </c>
      <c r="AK198" s="101" t="str">
        <f>VLOOKUP(A198,IE!A:K,9,FALSE)</f>
        <v>N/A</v>
      </c>
      <c r="AL198" s="101" t="str">
        <f>VLOOKUP(A198,NL!A:L,10,FALSE)</f>
        <v>N/A</v>
      </c>
      <c r="AM198" s="101" t="str">
        <f>VLOOKUP(A198,'USA FDA'!A:K,9,FALSE)</f>
        <v>N/A</v>
      </c>
      <c r="AN198" s="101" t="str">
        <f>VLOOKUP(A198,'UK NHS'!A:K,9,FALSE)</f>
        <v>N/A</v>
      </c>
    </row>
    <row r="199" spans="1:40" s="352" customFormat="1" ht="102" x14ac:dyDescent="0.25">
      <c r="A199" s="97">
        <v>197</v>
      </c>
      <c r="B199" s="220" t="s">
        <v>1351</v>
      </c>
      <c r="C199" s="97" t="e">
        <v>#N/A</v>
      </c>
      <c r="D199" s="97" t="e">
        <v>#N/A</v>
      </c>
      <c r="E199" s="282" t="s">
        <v>1352</v>
      </c>
      <c r="F199" s="89" t="s">
        <v>1353</v>
      </c>
      <c r="G199" s="89"/>
      <c r="H199" s="225" t="s">
        <v>136</v>
      </c>
      <c r="I199" s="249">
        <v>1</v>
      </c>
      <c r="J199" s="249">
        <v>80</v>
      </c>
      <c r="K199" s="89"/>
      <c r="L199" s="101" t="s">
        <v>1354</v>
      </c>
      <c r="M199" s="249"/>
      <c r="N199" s="89"/>
      <c r="O199" s="249"/>
      <c r="P199" s="249" t="s">
        <v>139</v>
      </c>
      <c r="Q199" s="282"/>
      <c r="R199" s="89"/>
      <c r="S199" s="95" t="s">
        <v>41</v>
      </c>
      <c r="T199" s="89" t="s">
        <v>1355</v>
      </c>
      <c r="U199" s="101"/>
      <c r="V199" s="101"/>
      <c r="W199" s="314"/>
      <c r="X199" s="101"/>
      <c r="Y199" s="249"/>
      <c r="Z199" s="101" t="s">
        <v>1356</v>
      </c>
      <c r="AA199" s="89"/>
      <c r="AB199" s="101"/>
      <c r="AC199" s="249"/>
      <c r="AD199" s="314"/>
      <c r="AE199" s="101" t="str">
        <f>VLOOKUP(A199,BE!A:K,9,FALSE)</f>
        <v>N/A</v>
      </c>
      <c r="AF199" s="101" t="str">
        <f>VLOOKUP(A199,DE!A:K,9,FALSE)</f>
        <v>Conditionally optional</v>
      </c>
      <c r="AG199" s="101" t="str">
        <f>VLOOKUP(A199,DK!A:K,9,FALSE)</f>
        <v>N/A</v>
      </c>
      <c r="AH199" s="101" t="str">
        <f>VLOOKUP(A199,ES!A:K,9,FALSE)</f>
        <v>N/A</v>
      </c>
      <c r="AI199" s="101" t="str">
        <f>VLOOKUP(A199,FI!A:L,10,FALSE)</f>
        <v>N/A</v>
      </c>
      <c r="AJ199" s="101" t="str">
        <f>VLOOKUP(A199,FR!A:K,9,FALSE)</f>
        <v>N/A</v>
      </c>
      <c r="AK199" s="101" t="str">
        <f>VLOOKUP(A199,IE!A:K,9,FALSE)</f>
        <v>N/A</v>
      </c>
      <c r="AL199" s="101" t="str">
        <f>VLOOKUP(A199,NL!A:L,10,FALSE)</f>
        <v>N/A</v>
      </c>
      <c r="AM199" s="101" t="str">
        <f>VLOOKUP(A199,'USA FDA'!A:K,9,FALSE)</f>
        <v>N/A</v>
      </c>
      <c r="AN199" s="101" t="str">
        <f>VLOOKUP(A199,'UK NHS'!A:K,9,FALSE)</f>
        <v>N/A</v>
      </c>
    </row>
    <row r="200" spans="1:40" s="352" customFormat="1" ht="114.75" x14ac:dyDescent="0.25">
      <c r="A200" s="97">
        <v>2310</v>
      </c>
      <c r="B200" s="220" t="s">
        <v>1357</v>
      </c>
      <c r="C200" s="97" t="e">
        <v>#N/A</v>
      </c>
      <c r="D200" s="97" t="e">
        <v>#N/A</v>
      </c>
      <c r="E200" s="101" t="s">
        <v>1358</v>
      </c>
      <c r="F200" s="93" t="s">
        <v>175</v>
      </c>
      <c r="G200" s="275"/>
      <c r="H200" s="197" t="s">
        <v>176</v>
      </c>
      <c r="I200" s="249">
        <v>4</v>
      </c>
      <c r="J200" s="249">
        <v>5</v>
      </c>
      <c r="K200" s="101"/>
      <c r="L200" s="101" t="s">
        <v>177</v>
      </c>
      <c r="M200" s="249"/>
      <c r="N200" s="101"/>
      <c r="O200" s="314"/>
      <c r="P200" s="249" t="s">
        <v>139</v>
      </c>
      <c r="Q200" s="282"/>
      <c r="R200" s="89"/>
      <c r="S200" s="95" t="s">
        <v>41</v>
      </c>
      <c r="T200" s="89" t="s">
        <v>1359</v>
      </c>
      <c r="U200" s="101"/>
      <c r="V200" s="101"/>
      <c r="W200" s="314"/>
      <c r="X200" s="101"/>
      <c r="Y200" s="249"/>
      <c r="Z200" s="101" t="s">
        <v>1360</v>
      </c>
      <c r="AA200" s="89"/>
      <c r="AB200" s="249"/>
      <c r="AC200" s="249"/>
      <c r="AD200" s="225"/>
      <c r="AE200" s="101" t="str">
        <f>VLOOKUP(A200,BE!A:K,9,FALSE)</f>
        <v>N/A</v>
      </c>
      <c r="AF200" s="101" t="str">
        <f>VLOOKUP(A200,DE!A:K,9,FALSE)</f>
        <v>Optional</v>
      </c>
      <c r="AG200" s="101" t="str">
        <f>VLOOKUP(A200,DK!A:K,9,FALSE)</f>
        <v>N/A</v>
      </c>
      <c r="AH200" s="101" t="str">
        <f>VLOOKUP(A200,ES!A:K,9,FALSE)</f>
        <v>N/A</v>
      </c>
      <c r="AI200" s="101" t="str">
        <f>VLOOKUP(A200,FI!A:L,10,FALSE)</f>
        <v>N/A</v>
      </c>
      <c r="AJ200" s="101" t="str">
        <f>VLOOKUP(A200,FR!A:K,9,FALSE)</f>
        <v>N/A</v>
      </c>
      <c r="AK200" s="101" t="str">
        <f>VLOOKUP(A200,IE!A:K,9,FALSE)</f>
        <v>N/A</v>
      </c>
      <c r="AL200" s="101" t="str">
        <f>VLOOKUP(A200,NL!A:L,10,FALSE)</f>
        <v>N/A</v>
      </c>
      <c r="AM200" s="101" t="str">
        <f>VLOOKUP(A200,'USA FDA'!A:K,9,FALSE)</f>
        <v>N/A</v>
      </c>
      <c r="AN200" s="101" t="str">
        <f>VLOOKUP(A200,'UK NHS'!A:K,9,FALSE)</f>
        <v>N/A</v>
      </c>
    </row>
    <row r="201" spans="1:40" s="352" customFormat="1" ht="114.75" x14ac:dyDescent="0.25">
      <c r="A201" s="97">
        <v>2181</v>
      </c>
      <c r="B201" s="220" t="s">
        <v>1361</v>
      </c>
      <c r="C201" s="97" t="s">
        <v>1362</v>
      </c>
      <c r="D201" s="97" t="s">
        <v>1363</v>
      </c>
      <c r="E201" s="282" t="s">
        <v>1364</v>
      </c>
      <c r="F201" s="93" t="s">
        <v>1365</v>
      </c>
      <c r="G201" s="89"/>
      <c r="H201" s="225" t="s">
        <v>147</v>
      </c>
      <c r="I201" s="94" t="s">
        <v>137</v>
      </c>
      <c r="J201" s="94" t="s">
        <v>148</v>
      </c>
      <c r="K201" s="249"/>
      <c r="L201" s="101" t="s">
        <v>1366</v>
      </c>
      <c r="M201" s="249"/>
      <c r="N201" s="89">
        <v>232</v>
      </c>
      <c r="O201" s="249"/>
      <c r="P201" s="249" t="s">
        <v>139</v>
      </c>
      <c r="Q201" s="282"/>
      <c r="R201" s="89"/>
      <c r="S201" s="95" t="s">
        <v>41</v>
      </c>
      <c r="T201" s="89" t="s">
        <v>1367</v>
      </c>
      <c r="U201" s="101"/>
      <c r="V201" s="101"/>
      <c r="W201" s="314"/>
      <c r="X201" s="101"/>
      <c r="Y201" s="249"/>
      <c r="Z201" s="101" t="s">
        <v>1368</v>
      </c>
      <c r="AA201" s="89"/>
      <c r="AB201" s="101"/>
      <c r="AC201" s="249"/>
      <c r="AD201" s="314"/>
      <c r="AE201" s="101" t="str">
        <f>VLOOKUP(A201,BE!A:K,9,FALSE)</f>
        <v>N/A</v>
      </c>
      <c r="AF201" s="101" t="str">
        <f>VLOOKUP(A201,DE!A:K,9,FALSE)</f>
        <v>Conditionally optional</v>
      </c>
      <c r="AG201" s="101" t="str">
        <f>VLOOKUP(A201,DK!A:K,9,FALSE)</f>
        <v>N/A</v>
      </c>
      <c r="AH201" s="101" t="str">
        <f>VLOOKUP(A201,ES!A:K,9,FALSE)</f>
        <v>N/A</v>
      </c>
      <c r="AI201" s="101" t="str">
        <f>VLOOKUP(A201,FI!A:L,10,FALSE)</f>
        <v>N/A</v>
      </c>
      <c r="AJ201" s="101" t="str">
        <f>VLOOKUP(A201,FR!A:K,9,FALSE)</f>
        <v>N/A</v>
      </c>
      <c r="AK201" s="101" t="str">
        <f>VLOOKUP(A201,IE!A:K,9,FALSE)</f>
        <v>N/A</v>
      </c>
      <c r="AL201" s="101" t="str">
        <f>VLOOKUP(A201,NL!A:L,10,FALSE)</f>
        <v>N/A</v>
      </c>
      <c r="AM201" s="101" t="str">
        <f>VLOOKUP(A201,'USA FDA'!A:K,9,FALSE)</f>
        <v>N/A</v>
      </c>
      <c r="AN201" s="101" t="str">
        <f>VLOOKUP(A201,'UK NHS'!A:K,9,FALSE)</f>
        <v>N/A</v>
      </c>
    </row>
    <row r="202" spans="1:40" s="352" customFormat="1" ht="114.75" x14ac:dyDescent="0.25">
      <c r="A202" s="97">
        <v>2180</v>
      </c>
      <c r="B202" s="220" t="s">
        <v>1369</v>
      </c>
      <c r="C202" s="97" t="s">
        <v>1370</v>
      </c>
      <c r="D202" s="97" t="s">
        <v>1371</v>
      </c>
      <c r="E202" s="282" t="s">
        <v>1372</v>
      </c>
      <c r="F202" s="93" t="s">
        <v>1373</v>
      </c>
      <c r="G202" s="89"/>
      <c r="H202" s="225" t="s">
        <v>147</v>
      </c>
      <c r="I202" s="94" t="s">
        <v>137</v>
      </c>
      <c r="J202" s="94" t="s">
        <v>148</v>
      </c>
      <c r="K202" s="249"/>
      <c r="L202" s="101" t="s">
        <v>1374</v>
      </c>
      <c r="M202" s="249"/>
      <c r="N202" s="89">
        <v>231</v>
      </c>
      <c r="O202" s="249"/>
      <c r="P202" s="249" t="s">
        <v>139</v>
      </c>
      <c r="Q202" s="249"/>
      <c r="R202" s="101"/>
      <c r="S202" s="95" t="s">
        <v>41</v>
      </c>
      <c r="T202" s="89" t="s">
        <v>1375</v>
      </c>
      <c r="U202" s="101"/>
      <c r="V202" s="249"/>
      <c r="W202" s="314"/>
      <c r="X202" s="249"/>
      <c r="Y202" s="89"/>
      <c r="Z202" s="101" t="s">
        <v>1376</v>
      </c>
      <c r="AA202" s="89"/>
      <c r="AB202" s="101"/>
      <c r="AC202" s="101"/>
      <c r="AD202" s="314"/>
      <c r="AE202" s="101" t="str">
        <f>VLOOKUP(A202,BE!A:K,9,FALSE)</f>
        <v>N/A</v>
      </c>
      <c r="AF202" s="101" t="str">
        <f>VLOOKUP(A202,DE!A:K,9,FALSE)</f>
        <v>Conditionally mandatory</v>
      </c>
      <c r="AG202" s="101" t="str">
        <f>VLOOKUP(A202,DK!A:K,9,FALSE)</f>
        <v>N/A</v>
      </c>
      <c r="AH202" s="101" t="str">
        <f>VLOOKUP(A202,ES!A:K,9,FALSE)</f>
        <v>N/A</v>
      </c>
      <c r="AI202" s="101" t="str">
        <f>VLOOKUP(A202,FI!A:L,10,FALSE)</f>
        <v>N/A</v>
      </c>
      <c r="AJ202" s="101" t="str">
        <f>VLOOKUP(A202,FR!A:K,9,FALSE)</f>
        <v>N/A</v>
      </c>
      <c r="AK202" s="101" t="str">
        <f>VLOOKUP(A202,IE!A:K,9,FALSE)</f>
        <v>N/A</v>
      </c>
      <c r="AL202" s="101" t="str">
        <f>VLOOKUP(A202,NL!A:L,10,FALSE)</f>
        <v>N/A</v>
      </c>
      <c r="AM202" s="101" t="str">
        <f>VLOOKUP(A202,'USA FDA'!A:K,9,FALSE)</f>
        <v>N/A</v>
      </c>
      <c r="AN202" s="101" t="str">
        <f>VLOOKUP(A202,'UK NHS'!A:K,9,FALSE)</f>
        <v>N/A</v>
      </c>
    </row>
    <row r="203" spans="1:40" s="352" customFormat="1" ht="127.5" x14ac:dyDescent="0.25">
      <c r="A203" s="97">
        <v>3519</v>
      </c>
      <c r="B203" s="220" t="s">
        <v>1377</v>
      </c>
      <c r="C203" s="97" t="s">
        <v>1378</v>
      </c>
      <c r="D203" s="97" t="s">
        <v>1379</v>
      </c>
      <c r="E203" s="282" t="s">
        <v>1380</v>
      </c>
      <c r="F203" s="89" t="s">
        <v>1381</v>
      </c>
      <c r="G203" s="89"/>
      <c r="H203" s="225" t="s">
        <v>272</v>
      </c>
      <c r="I203" s="249">
        <v>1</v>
      </c>
      <c r="J203" s="249">
        <v>500</v>
      </c>
      <c r="K203" s="89"/>
      <c r="L203" s="101" t="s">
        <v>1382</v>
      </c>
      <c r="M203" s="249"/>
      <c r="N203" s="89"/>
      <c r="O203" s="94" t="s">
        <v>128</v>
      </c>
      <c r="P203" s="249" t="s">
        <v>139</v>
      </c>
      <c r="Q203" s="282"/>
      <c r="R203" s="89"/>
      <c r="S203" s="95" t="s">
        <v>41</v>
      </c>
      <c r="T203" s="89" t="s">
        <v>1383</v>
      </c>
      <c r="U203" s="101"/>
      <c r="V203" s="101"/>
      <c r="W203" s="314"/>
      <c r="X203" s="101"/>
      <c r="Y203" s="249"/>
      <c r="Z203" s="101" t="s">
        <v>1384</v>
      </c>
      <c r="AA203" s="89"/>
      <c r="AB203" s="101"/>
      <c r="AC203" s="249"/>
      <c r="AD203" s="314"/>
      <c r="AE203" s="101" t="str">
        <f>VLOOKUP(A203,BE!A:K,9,FALSE)</f>
        <v>N/A</v>
      </c>
      <c r="AF203" s="101" t="str">
        <f>VLOOKUP(A203,DE!A:K,9,FALSE)</f>
        <v>Optional</v>
      </c>
      <c r="AG203" s="101" t="str">
        <f>VLOOKUP(A203,DK!A:K,9,FALSE)</f>
        <v>N/A</v>
      </c>
      <c r="AH203" s="101" t="str">
        <f>VLOOKUP(A203,ES!A:K,9,FALSE)</f>
        <v>N/A</v>
      </c>
      <c r="AI203" s="101" t="str">
        <f>VLOOKUP(A203,FI!A:L,10,FALSE)</f>
        <v>N/A</v>
      </c>
      <c r="AJ203" s="101" t="str">
        <f>VLOOKUP(A203,FR!A:K,9,FALSE)</f>
        <v>N/A</v>
      </c>
      <c r="AK203" s="101" t="str">
        <f>VLOOKUP(A203,IE!A:K,9,FALSE)</f>
        <v>N/A</v>
      </c>
      <c r="AL203" s="101" t="str">
        <f>VLOOKUP(A203,NL!A:L,10,FALSE)</f>
        <v>N/A</v>
      </c>
      <c r="AM203" s="101" t="str">
        <f>VLOOKUP(A203,'USA FDA'!A:K,9,FALSE)</f>
        <v>N/A</v>
      </c>
      <c r="AN203" s="101" t="str">
        <f>VLOOKUP(A203,'UK NHS'!A:K,9,FALSE)</f>
        <v>N/A</v>
      </c>
    </row>
    <row r="204" spans="1:40" s="352" customFormat="1" ht="76.5" x14ac:dyDescent="0.25">
      <c r="A204" s="97">
        <v>314</v>
      </c>
      <c r="B204" s="220" t="s">
        <v>1385</v>
      </c>
      <c r="C204" s="97" t="e">
        <v>#N/A</v>
      </c>
      <c r="D204" s="97" t="e">
        <v>#N/A</v>
      </c>
      <c r="E204" s="101" t="s">
        <v>1386</v>
      </c>
      <c r="F204" s="101" t="s">
        <v>1387</v>
      </c>
      <c r="G204" s="275"/>
      <c r="H204" s="197" t="s">
        <v>272</v>
      </c>
      <c r="I204" s="314">
        <v>1</v>
      </c>
      <c r="J204" s="249">
        <v>70</v>
      </c>
      <c r="K204" s="89"/>
      <c r="L204" s="101" t="s">
        <v>1388</v>
      </c>
      <c r="M204" s="101"/>
      <c r="N204" s="89"/>
      <c r="O204" s="249"/>
      <c r="P204" s="249" t="s">
        <v>139</v>
      </c>
      <c r="Q204" s="249"/>
      <c r="R204" s="101"/>
      <c r="S204" s="95" t="s">
        <v>41</v>
      </c>
      <c r="T204" s="89" t="s">
        <v>1389</v>
      </c>
      <c r="U204" s="101"/>
      <c r="V204" s="249"/>
      <c r="W204" s="314"/>
      <c r="X204" s="249"/>
      <c r="Y204" s="249"/>
      <c r="Z204" s="101" t="s">
        <v>1390</v>
      </c>
      <c r="AA204" s="89"/>
      <c r="AB204" s="101"/>
      <c r="AC204" s="249"/>
      <c r="AD204" s="314"/>
      <c r="AE204" s="101" t="str">
        <f>VLOOKUP(A204,BE!A:K,9,FALSE)</f>
        <v>N/A</v>
      </c>
      <c r="AF204" s="101" t="str">
        <f>VLOOKUP(A204,DE!A:K,9,FALSE)</f>
        <v>Optional</v>
      </c>
      <c r="AG204" s="101" t="str">
        <f>VLOOKUP(A204,DK!A:K,9,FALSE)</f>
        <v>N/A</v>
      </c>
      <c r="AH204" s="101" t="str">
        <f>VLOOKUP(A204,ES!A:K,9,FALSE)</f>
        <v>N/A</v>
      </c>
      <c r="AI204" s="101" t="str">
        <f>VLOOKUP(A204,FI!A:L,10,FALSE)</f>
        <v>N/A</v>
      </c>
      <c r="AJ204" s="101" t="str">
        <f>VLOOKUP(A204,FR!A:K,9,FALSE)</f>
        <v>N/A</v>
      </c>
      <c r="AK204" s="101" t="str">
        <f>VLOOKUP(A204,IE!A:K,9,FALSE)</f>
        <v>N/A</v>
      </c>
      <c r="AL204" s="101" t="str">
        <f>VLOOKUP(A204,NL!A:L,10,FALSE)</f>
        <v>N/A</v>
      </c>
      <c r="AM204" s="101" t="str">
        <f>VLOOKUP(A204,'USA FDA'!A:K,9,FALSE)</f>
        <v>N/A</v>
      </c>
      <c r="AN204" s="101" t="str">
        <f>VLOOKUP(A204,'UK NHS'!A:K,9,FALSE)</f>
        <v>N/A</v>
      </c>
    </row>
    <row r="205" spans="1:40" s="352" customFormat="1" ht="76.5" x14ac:dyDescent="0.25">
      <c r="A205" s="97">
        <v>315</v>
      </c>
      <c r="B205" s="220" t="s">
        <v>1391</v>
      </c>
      <c r="C205" s="97" t="e">
        <v>#N/A</v>
      </c>
      <c r="D205" s="97" t="e">
        <v>#N/A</v>
      </c>
      <c r="E205" s="101" t="s">
        <v>277</v>
      </c>
      <c r="F205" s="93" t="s">
        <v>278</v>
      </c>
      <c r="G205" s="93"/>
      <c r="H205" s="197" t="s">
        <v>147</v>
      </c>
      <c r="I205" s="94" t="s">
        <v>137</v>
      </c>
      <c r="J205" s="94" t="s">
        <v>148</v>
      </c>
      <c r="K205" s="94"/>
      <c r="L205" s="93" t="s">
        <v>279</v>
      </c>
      <c r="M205" s="101"/>
      <c r="N205" s="89">
        <v>139</v>
      </c>
      <c r="O205" s="249"/>
      <c r="P205" s="196" t="s">
        <v>139</v>
      </c>
      <c r="Q205" s="249"/>
      <c r="R205" s="101">
        <v>314</v>
      </c>
      <c r="S205" s="95" t="s">
        <v>41</v>
      </c>
      <c r="T205" s="89" t="s">
        <v>1392</v>
      </c>
      <c r="U205" s="101"/>
      <c r="V205" s="249"/>
      <c r="W205" s="314"/>
      <c r="X205" s="249"/>
      <c r="Y205" s="249"/>
      <c r="Z205" s="101" t="s">
        <v>1393</v>
      </c>
      <c r="AA205" s="89"/>
      <c r="AB205" s="101"/>
      <c r="AC205" s="249"/>
      <c r="AD205" s="314"/>
      <c r="AE205" s="101" t="str">
        <f>VLOOKUP(A205,BE!A:K,9,FALSE)</f>
        <v>N/A</v>
      </c>
      <c r="AF205" s="101" t="str">
        <f>VLOOKUP(A205,DE!A:K,9,FALSE)</f>
        <v>N/A</v>
      </c>
      <c r="AG205" s="101" t="str">
        <f>VLOOKUP(A205,DK!A:K,9,FALSE)</f>
        <v>N/A</v>
      </c>
      <c r="AH205" s="101" t="str">
        <f>VLOOKUP(A205,ES!A:K,9,FALSE)</f>
        <v>N/A</v>
      </c>
      <c r="AI205" s="101" t="str">
        <f>VLOOKUP(A205,FI!A:L,10,FALSE)</f>
        <v>N/A</v>
      </c>
      <c r="AJ205" s="101" t="str">
        <f>VLOOKUP(A205,FR!A:K,9,FALSE)</f>
        <v>N/A</v>
      </c>
      <c r="AK205" s="101" t="str">
        <f>VLOOKUP(A205,IE!A:K,9,FALSE)</f>
        <v>N/A</v>
      </c>
      <c r="AL205" s="101" t="str">
        <f>VLOOKUP(A205,NL!A:L,10,FALSE)</f>
        <v>N/A</v>
      </c>
      <c r="AM205" s="101" t="str">
        <f>VLOOKUP(A205,'USA FDA'!A:K,9,FALSE)</f>
        <v>N/A</v>
      </c>
      <c r="AN205" s="101" t="str">
        <f>VLOOKUP(A205,'UK NHS'!A:K,9,FALSE)</f>
        <v>N/A</v>
      </c>
    </row>
    <row r="206" spans="1:40" s="352" customFormat="1" ht="127.5" x14ac:dyDescent="0.25">
      <c r="A206" s="97">
        <v>1013</v>
      </c>
      <c r="B206" s="220" t="s">
        <v>1394</v>
      </c>
      <c r="C206" s="97" t="e">
        <v>#N/A</v>
      </c>
      <c r="D206" s="97" t="e">
        <v>#N/A</v>
      </c>
      <c r="E206" s="282" t="s">
        <v>1395</v>
      </c>
      <c r="F206" s="93" t="s">
        <v>175</v>
      </c>
      <c r="G206" s="89"/>
      <c r="H206" s="197" t="s">
        <v>176</v>
      </c>
      <c r="I206" s="249">
        <v>4</v>
      </c>
      <c r="J206" s="249">
        <v>5</v>
      </c>
      <c r="K206" s="89"/>
      <c r="L206" s="101" t="s">
        <v>177</v>
      </c>
      <c r="M206" s="249"/>
      <c r="N206" s="89"/>
      <c r="O206" s="249"/>
      <c r="P206" s="249" t="s">
        <v>139</v>
      </c>
      <c r="Q206" s="249"/>
      <c r="R206" s="89"/>
      <c r="S206" s="95" t="s">
        <v>41</v>
      </c>
      <c r="T206" s="89" t="s">
        <v>1396</v>
      </c>
      <c r="U206" s="101"/>
      <c r="V206" s="101"/>
      <c r="W206" s="314"/>
      <c r="X206" s="101"/>
      <c r="Y206" s="249"/>
      <c r="Z206" s="101" t="s">
        <v>1397</v>
      </c>
      <c r="AA206" s="89"/>
      <c r="AB206" s="249"/>
      <c r="AC206" s="249"/>
      <c r="AD206" s="225"/>
      <c r="AE206" s="101" t="str">
        <f>VLOOKUP(A206,BE!A:K,9,FALSE)</f>
        <v>N/A</v>
      </c>
      <c r="AF206" s="101" t="str">
        <f>VLOOKUP(A206,DE!A:K,9,FALSE)</f>
        <v>Optional</v>
      </c>
      <c r="AG206" s="101" t="str">
        <f>VLOOKUP(A206,DK!A:K,9,FALSE)</f>
        <v>N/A</v>
      </c>
      <c r="AH206" s="101" t="str">
        <f>VLOOKUP(A206,ES!A:K,9,FALSE)</f>
        <v>N/A</v>
      </c>
      <c r="AI206" s="101" t="str">
        <f>VLOOKUP(A206,FI!A:L,10,FALSE)</f>
        <v>N/A</v>
      </c>
      <c r="AJ206" s="101" t="str">
        <f>VLOOKUP(A206,FR!A:K,9,FALSE)</f>
        <v>N/A</v>
      </c>
      <c r="AK206" s="101" t="str">
        <f>VLOOKUP(A206,IE!A:K,9,FALSE)</f>
        <v>N/A</v>
      </c>
      <c r="AL206" s="101" t="str">
        <f>VLOOKUP(A206,NL!A:L,10,FALSE)</f>
        <v>N/A</v>
      </c>
      <c r="AM206" s="101" t="str">
        <f>VLOOKUP(A206,'USA FDA'!A:K,9,FALSE)</f>
        <v>N/A</v>
      </c>
      <c r="AN206" s="101" t="str">
        <f>VLOOKUP(A206,'UK NHS'!A:K,9,FALSE)</f>
        <v>N/A</v>
      </c>
    </row>
    <row r="207" spans="1:40" s="352" customFormat="1" ht="127.5" x14ac:dyDescent="0.25">
      <c r="A207" s="97">
        <v>826</v>
      </c>
      <c r="B207" s="220" t="s">
        <v>1398</v>
      </c>
      <c r="C207" s="97" t="e">
        <v>#N/A</v>
      </c>
      <c r="D207" s="97" t="e">
        <v>#N/A</v>
      </c>
      <c r="E207" s="282" t="s">
        <v>1399</v>
      </c>
      <c r="F207" s="80" t="s">
        <v>1400</v>
      </c>
      <c r="G207" s="89"/>
      <c r="H207" s="225" t="s">
        <v>272</v>
      </c>
      <c r="I207" s="249">
        <v>1</v>
      </c>
      <c r="J207" s="249">
        <v>80</v>
      </c>
      <c r="K207" s="89"/>
      <c r="L207" s="101" t="s">
        <v>1401</v>
      </c>
      <c r="M207" s="249"/>
      <c r="N207" s="89"/>
      <c r="O207" s="249"/>
      <c r="P207" s="249" t="s">
        <v>139</v>
      </c>
      <c r="Q207" s="282"/>
      <c r="R207" s="89"/>
      <c r="S207" s="95" t="s">
        <v>41</v>
      </c>
      <c r="T207" s="89" t="s">
        <v>1402</v>
      </c>
      <c r="U207" s="101"/>
      <c r="V207" s="101"/>
      <c r="W207" s="314"/>
      <c r="X207" s="101"/>
      <c r="Y207" s="249"/>
      <c r="Z207" s="101" t="s">
        <v>1403</v>
      </c>
      <c r="AA207" s="89"/>
      <c r="AB207" s="101"/>
      <c r="AC207" s="249"/>
      <c r="AD207" s="314"/>
      <c r="AE207" s="101" t="str">
        <f>VLOOKUP(A207,BE!A:K,9,FALSE)</f>
        <v>N/A</v>
      </c>
      <c r="AF207" s="101" t="str">
        <f>VLOOKUP(A207,DE!A:K,9,FALSE)</f>
        <v>Optional</v>
      </c>
      <c r="AG207" s="101" t="str">
        <f>VLOOKUP(A207,DK!A:K,9,FALSE)</f>
        <v>N/A</v>
      </c>
      <c r="AH207" s="101" t="str">
        <f>VLOOKUP(A207,ES!A:K,9,FALSE)</f>
        <v>N/A</v>
      </c>
      <c r="AI207" s="101" t="str">
        <f>VLOOKUP(A207,FI!A:L,10,FALSE)</f>
        <v>N/A</v>
      </c>
      <c r="AJ207" s="101" t="str">
        <f>VLOOKUP(A207,FR!A:K,9,FALSE)</f>
        <v>N/A</v>
      </c>
      <c r="AK207" s="101" t="str">
        <f>VLOOKUP(A207,IE!A:K,9,FALSE)</f>
        <v>N/A</v>
      </c>
      <c r="AL207" s="101" t="str">
        <f>VLOOKUP(A207,NL!A:L,10,FALSE)</f>
        <v>N/A</v>
      </c>
      <c r="AM207" s="101" t="str">
        <f>VLOOKUP(A207,'USA FDA'!A:K,9,FALSE)</f>
        <v>N/A</v>
      </c>
      <c r="AN207" s="101" t="str">
        <f>VLOOKUP(A207,'UK NHS'!A:K,9,FALSE)</f>
        <v>N/A</v>
      </c>
    </row>
    <row r="208" spans="1:40" s="352" customFormat="1" ht="114.75" x14ac:dyDescent="0.25">
      <c r="A208" s="97">
        <v>1152</v>
      </c>
      <c r="B208" s="220" t="s">
        <v>1404</v>
      </c>
      <c r="C208" s="97" t="s">
        <v>1405</v>
      </c>
      <c r="D208" s="97" t="s">
        <v>1406</v>
      </c>
      <c r="E208" s="282" t="s">
        <v>1407</v>
      </c>
      <c r="F208" s="93" t="s">
        <v>1408</v>
      </c>
      <c r="G208" s="89"/>
      <c r="H208" s="225" t="s">
        <v>136</v>
      </c>
      <c r="I208" s="249">
        <v>1</v>
      </c>
      <c r="J208" s="249">
        <v>80</v>
      </c>
      <c r="K208" s="89"/>
      <c r="L208" s="101" t="s">
        <v>1409</v>
      </c>
      <c r="M208" s="249"/>
      <c r="N208" s="89"/>
      <c r="O208" s="249"/>
      <c r="P208" s="249" t="s">
        <v>139</v>
      </c>
      <c r="Q208" s="282"/>
      <c r="R208" s="89"/>
      <c r="S208" s="95" t="s">
        <v>41</v>
      </c>
      <c r="T208" s="89" t="s">
        <v>1410</v>
      </c>
      <c r="U208" s="101"/>
      <c r="V208" s="101"/>
      <c r="W208" s="314"/>
      <c r="X208" s="101"/>
      <c r="Y208" s="249"/>
      <c r="Z208" s="101" t="s">
        <v>1411</v>
      </c>
      <c r="AA208" s="89"/>
      <c r="AB208" s="101"/>
      <c r="AC208" s="249"/>
      <c r="AD208" s="314"/>
      <c r="AE208" s="101" t="str">
        <f>VLOOKUP(A208,BE!A:K,9,FALSE)</f>
        <v>N/A</v>
      </c>
      <c r="AF208" s="101" t="str">
        <f>VLOOKUP(A208,DE!A:K,9,FALSE)</f>
        <v>Mandatory</v>
      </c>
      <c r="AG208" s="101" t="str">
        <f>VLOOKUP(A208,DK!A:K,9,FALSE)</f>
        <v>N/A</v>
      </c>
      <c r="AH208" s="101" t="str">
        <f>VLOOKUP(A208,ES!A:K,9,FALSE)</f>
        <v>N/A</v>
      </c>
      <c r="AI208" s="101" t="str">
        <f>VLOOKUP(A208,FI!A:L,10,FALSE)</f>
        <v>N/A</v>
      </c>
      <c r="AJ208" s="101" t="str">
        <f>VLOOKUP(A208,FR!A:K,9,FALSE)</f>
        <v>N/A</v>
      </c>
      <c r="AK208" s="101" t="str">
        <f>VLOOKUP(A208,IE!A:K,9,FALSE)</f>
        <v>N/A</v>
      </c>
      <c r="AL208" s="101" t="str">
        <f>VLOOKUP(A208,NL!A:L,10,FALSE)</f>
        <v>N/A</v>
      </c>
      <c r="AM208" s="101" t="str">
        <f>VLOOKUP(A208,'USA FDA'!A:K,9,FALSE)</f>
        <v>N/A</v>
      </c>
      <c r="AN208" s="101" t="str">
        <f>VLOOKUP(A208,'UK NHS'!A:K,9,FALSE)</f>
        <v>N/A</v>
      </c>
    </row>
    <row r="209" spans="1:40" s="352" customFormat="1" ht="127.5" x14ac:dyDescent="0.25">
      <c r="A209" s="97">
        <v>1175</v>
      </c>
      <c r="B209" s="220" t="s">
        <v>1412</v>
      </c>
      <c r="C209" s="97" t="s">
        <v>1413</v>
      </c>
      <c r="D209" s="97" t="s">
        <v>1414</v>
      </c>
      <c r="E209" s="282" t="s">
        <v>1415</v>
      </c>
      <c r="F209" s="93" t="s">
        <v>1416</v>
      </c>
      <c r="G209" s="89"/>
      <c r="H209" s="225" t="s">
        <v>147</v>
      </c>
      <c r="I209" s="94" t="s">
        <v>137</v>
      </c>
      <c r="J209" s="94" t="s">
        <v>148</v>
      </c>
      <c r="K209" s="89"/>
      <c r="L209" s="101" t="s">
        <v>1417</v>
      </c>
      <c r="M209" s="249"/>
      <c r="N209" s="89">
        <v>311</v>
      </c>
      <c r="O209" s="249"/>
      <c r="P209" s="249" t="s">
        <v>139</v>
      </c>
      <c r="Q209" s="282"/>
      <c r="R209" s="89"/>
      <c r="S209" s="95" t="s">
        <v>41</v>
      </c>
      <c r="T209" s="89" t="s">
        <v>1418</v>
      </c>
      <c r="U209" s="101"/>
      <c r="V209" s="101"/>
      <c r="W209" s="314"/>
      <c r="X209" s="101"/>
      <c r="Y209" s="249"/>
      <c r="Z209" s="101" t="s">
        <v>1419</v>
      </c>
      <c r="AA209" s="89"/>
      <c r="AB209" s="101"/>
      <c r="AC209" s="249"/>
      <c r="AD209" s="314"/>
      <c r="AE209" s="101" t="str">
        <f>VLOOKUP(A209,BE!A:K,9,FALSE)</f>
        <v>N/A</v>
      </c>
      <c r="AF209" s="101" t="str">
        <f>VLOOKUP(A209,DE!A:K,9,FALSE)</f>
        <v>Mandatory</v>
      </c>
      <c r="AG209" s="101" t="str">
        <f>VLOOKUP(A209,DK!A:K,9,FALSE)</f>
        <v>N/A</v>
      </c>
      <c r="AH209" s="101" t="str">
        <f>VLOOKUP(A209,ES!A:K,9,FALSE)</f>
        <v>N/A</v>
      </c>
      <c r="AI209" s="101" t="str">
        <f>VLOOKUP(A209,FI!A:L,10,FALSE)</f>
        <v>N/A</v>
      </c>
      <c r="AJ209" s="101" t="str">
        <f>VLOOKUP(A209,FR!A:K,9,FALSE)</f>
        <v>N/A</v>
      </c>
      <c r="AK209" s="101" t="str">
        <f>VLOOKUP(A209,IE!A:K,9,FALSE)</f>
        <v>N/A</v>
      </c>
      <c r="AL209" s="101" t="str">
        <f>VLOOKUP(A209,NL!A:L,10,FALSE)</f>
        <v>N/A</v>
      </c>
      <c r="AM209" s="101" t="str">
        <f>VLOOKUP(A209,'USA FDA'!A:K,9,FALSE)</f>
        <v>N/A</v>
      </c>
      <c r="AN209" s="101" t="str">
        <f>VLOOKUP(A209,'UK NHS'!A:K,9,FALSE)</f>
        <v>N/A</v>
      </c>
    </row>
    <row r="210" spans="1:40" s="352" customFormat="1" ht="114.75" x14ac:dyDescent="0.25">
      <c r="A210" s="97">
        <v>1146</v>
      </c>
      <c r="B210" s="220" t="s">
        <v>1420</v>
      </c>
      <c r="C210" s="97" t="e">
        <v>#N/A</v>
      </c>
      <c r="D210" s="97" t="e">
        <v>#N/A</v>
      </c>
      <c r="E210" s="101" t="s">
        <v>1421</v>
      </c>
      <c r="F210" s="93" t="s">
        <v>1422</v>
      </c>
      <c r="G210" s="275"/>
      <c r="H210" s="225" t="s">
        <v>147</v>
      </c>
      <c r="I210" s="94" t="s">
        <v>137</v>
      </c>
      <c r="J210" s="94" t="s">
        <v>148</v>
      </c>
      <c r="K210" s="89"/>
      <c r="L210" s="101" t="s">
        <v>1423</v>
      </c>
      <c r="M210" s="101"/>
      <c r="N210" s="89">
        <v>279</v>
      </c>
      <c r="O210" s="249"/>
      <c r="P210" s="249" t="s">
        <v>139</v>
      </c>
      <c r="Q210" s="249"/>
      <c r="R210" s="101"/>
      <c r="S210" s="95" t="s">
        <v>41</v>
      </c>
      <c r="T210" s="89" t="s">
        <v>1424</v>
      </c>
      <c r="U210" s="101"/>
      <c r="V210" s="249"/>
      <c r="W210" s="314"/>
      <c r="X210" s="249"/>
      <c r="Y210" s="249"/>
      <c r="Z210" s="101" t="s">
        <v>1425</v>
      </c>
      <c r="AA210" s="89"/>
      <c r="AB210" s="101"/>
      <c r="AC210" s="249"/>
      <c r="AD210" s="314"/>
      <c r="AE210" s="101" t="str">
        <f>VLOOKUP(A210,BE!A:K,9,FALSE)</f>
        <v>N/A</v>
      </c>
      <c r="AF210" s="101" t="str">
        <f>VLOOKUP(A210,DE!A:K,9,FALSE)</f>
        <v>Mandatory</v>
      </c>
      <c r="AG210" s="101" t="str">
        <f>VLOOKUP(A210,DK!A:K,9,FALSE)</f>
        <v>N/A</v>
      </c>
      <c r="AH210" s="101" t="str">
        <f>VLOOKUP(A210,ES!A:K,9,FALSE)</f>
        <v>N/A</v>
      </c>
      <c r="AI210" s="101" t="str">
        <f>VLOOKUP(A210,FI!A:L,10,FALSE)</f>
        <v>N/A</v>
      </c>
      <c r="AJ210" s="101" t="str">
        <f>VLOOKUP(A210,FR!A:K,9,FALSE)</f>
        <v>N/A</v>
      </c>
      <c r="AK210" s="101" t="str">
        <f>VLOOKUP(A210,IE!A:K,9,FALSE)</f>
        <v>N/A</v>
      </c>
      <c r="AL210" s="101" t="str">
        <f>VLOOKUP(A210,NL!A:L,10,FALSE)</f>
        <v>N/A</v>
      </c>
      <c r="AM210" s="101" t="str">
        <f>VLOOKUP(A210,'USA FDA'!A:K,9,FALSE)</f>
        <v>N/A</v>
      </c>
      <c r="AN210" s="101" t="str">
        <f>VLOOKUP(A210,'UK NHS'!A:K,9,FALSE)</f>
        <v>N/A</v>
      </c>
    </row>
    <row r="211" spans="1:40" s="352" customFormat="1" ht="127.5" x14ac:dyDescent="0.25">
      <c r="A211" s="97">
        <v>3761</v>
      </c>
      <c r="B211" s="220" t="s">
        <v>1426</v>
      </c>
      <c r="C211" s="97" t="s">
        <v>1427</v>
      </c>
      <c r="D211" s="97" t="s">
        <v>1428</v>
      </c>
      <c r="E211" s="282" t="s">
        <v>1429</v>
      </c>
      <c r="F211" s="93" t="s">
        <v>1430</v>
      </c>
      <c r="G211" s="89"/>
      <c r="H211" s="225" t="s">
        <v>147</v>
      </c>
      <c r="I211" s="94" t="s">
        <v>137</v>
      </c>
      <c r="J211" s="94" t="s">
        <v>148</v>
      </c>
      <c r="K211" s="89"/>
      <c r="L211" s="101" t="s">
        <v>1431</v>
      </c>
      <c r="M211" s="249"/>
      <c r="N211" s="89">
        <v>81</v>
      </c>
      <c r="O211" s="249"/>
      <c r="P211" s="249" t="s">
        <v>139</v>
      </c>
      <c r="Q211" s="249"/>
      <c r="R211" s="89"/>
      <c r="S211" s="95" t="s">
        <v>41</v>
      </c>
      <c r="T211" s="89" t="s">
        <v>1432</v>
      </c>
      <c r="U211" s="101"/>
      <c r="V211" s="101"/>
      <c r="W211" s="314"/>
      <c r="X211" s="101"/>
      <c r="Y211" s="249"/>
      <c r="Z211" s="101" t="s">
        <v>1433</v>
      </c>
      <c r="AA211" s="89"/>
      <c r="AB211" s="249"/>
      <c r="AC211" s="249"/>
      <c r="AD211" s="225"/>
      <c r="AE211" s="101" t="str">
        <f>VLOOKUP(A211,BE!A:K,9,FALSE)</f>
        <v>N/A</v>
      </c>
      <c r="AF211" s="101" t="str">
        <f>VLOOKUP(A211,DE!A:K,9,FALSE)</f>
        <v>Optional</v>
      </c>
      <c r="AG211" s="101" t="str">
        <f>VLOOKUP(A211,DK!A:K,9,FALSE)</f>
        <v>N/A</v>
      </c>
      <c r="AH211" s="101" t="str">
        <f>VLOOKUP(A211,ES!A:K,9,FALSE)</f>
        <v>N/A</v>
      </c>
      <c r="AI211" s="101" t="str">
        <f>VLOOKUP(A211,FI!A:L,10,FALSE)</f>
        <v>N/A</v>
      </c>
      <c r="AJ211" s="101" t="str">
        <f>VLOOKUP(A211,FR!A:K,9,FALSE)</f>
        <v>N/A</v>
      </c>
      <c r="AK211" s="101" t="str">
        <f>VLOOKUP(A211,IE!A:K,9,FALSE)</f>
        <v>N/A</v>
      </c>
      <c r="AL211" s="101" t="str">
        <f>VLOOKUP(A211,NL!A:L,10,FALSE)</f>
        <v>N/A</v>
      </c>
      <c r="AM211" s="101" t="str">
        <f>VLOOKUP(A211,'USA FDA'!A:K,9,FALSE)</f>
        <v>N/A</v>
      </c>
      <c r="AN211" s="101" t="str">
        <f>VLOOKUP(A211,'UK NHS'!A:K,9,FALSE)</f>
        <v>N/A</v>
      </c>
    </row>
    <row r="212" spans="1:40" s="352" customFormat="1" ht="140.25" x14ac:dyDescent="0.25">
      <c r="A212" s="97">
        <v>3759</v>
      </c>
      <c r="B212" s="220" t="s">
        <v>1434</v>
      </c>
      <c r="C212" s="97" t="s">
        <v>1435</v>
      </c>
      <c r="D212" s="97" t="s">
        <v>1436</v>
      </c>
      <c r="E212" s="282" t="s">
        <v>1437</v>
      </c>
      <c r="F212" s="89" t="s">
        <v>1438</v>
      </c>
      <c r="G212" s="89"/>
      <c r="H212" s="225" t="s">
        <v>125</v>
      </c>
      <c r="I212" s="249">
        <v>1</v>
      </c>
      <c r="J212" s="249">
        <v>70</v>
      </c>
      <c r="K212" s="89"/>
      <c r="L212" s="101">
        <v>36</v>
      </c>
      <c r="M212" s="249"/>
      <c r="N212" s="89"/>
      <c r="O212" s="249"/>
      <c r="P212" s="249" t="s">
        <v>139</v>
      </c>
      <c r="Q212" s="282"/>
      <c r="R212" s="89"/>
      <c r="S212" s="95" t="s">
        <v>41</v>
      </c>
      <c r="T212" s="89" t="s">
        <v>811</v>
      </c>
      <c r="U212" s="101"/>
      <c r="V212" s="101"/>
      <c r="W212" s="314"/>
      <c r="X212" s="101"/>
      <c r="Y212" s="249"/>
      <c r="Z212" s="101" t="s">
        <v>1439</v>
      </c>
      <c r="AA212" s="89"/>
      <c r="AB212" s="101"/>
      <c r="AC212" s="249"/>
      <c r="AD212" s="314"/>
      <c r="AE212" s="101" t="str">
        <f>VLOOKUP(A212,BE!A:K,9,FALSE)</f>
        <v>N/A</v>
      </c>
      <c r="AF212" s="101" t="str">
        <f>VLOOKUP(A212,DE!A:K,9,FALSE)</f>
        <v>Optional</v>
      </c>
      <c r="AG212" s="101" t="str">
        <f>VLOOKUP(A212,DK!A:K,9,FALSE)</f>
        <v>N/A</v>
      </c>
      <c r="AH212" s="101" t="str">
        <f>VLOOKUP(A212,ES!A:K,9,FALSE)</f>
        <v>N/A</v>
      </c>
      <c r="AI212" s="101" t="str">
        <f>VLOOKUP(A212,FI!A:L,10,FALSE)</f>
        <v>N/A</v>
      </c>
      <c r="AJ212" s="101" t="str">
        <f>VLOOKUP(A212,FR!A:K,9,FALSE)</f>
        <v>N/A</v>
      </c>
      <c r="AK212" s="101" t="str">
        <f>VLOOKUP(A212,IE!A:K,9,FALSE)</f>
        <v>N/A</v>
      </c>
      <c r="AL212" s="101" t="str">
        <f>VLOOKUP(A212,NL!A:L,10,FALSE)</f>
        <v>N/A</v>
      </c>
      <c r="AM212" s="101" t="str">
        <f>VLOOKUP(A212,'USA FDA'!A:K,9,FALSE)</f>
        <v>N/A</v>
      </c>
      <c r="AN212" s="101" t="str">
        <f>VLOOKUP(A212,'UK NHS'!A:K,9,FALSE)</f>
        <v>N/A</v>
      </c>
    </row>
    <row r="213" spans="1:40" s="352" customFormat="1" ht="127.5" x14ac:dyDescent="0.25">
      <c r="A213" s="97">
        <v>3760</v>
      </c>
      <c r="B213" s="220" t="s">
        <v>1440</v>
      </c>
      <c r="C213" s="97" t="e">
        <v>#N/A</v>
      </c>
      <c r="D213" s="97" t="e">
        <v>#N/A</v>
      </c>
      <c r="E213" s="101" t="s">
        <v>1348</v>
      </c>
      <c r="F213" s="93" t="s">
        <v>330</v>
      </c>
      <c r="G213" s="275"/>
      <c r="H213" s="225" t="s">
        <v>147</v>
      </c>
      <c r="I213" s="249">
        <v>1</v>
      </c>
      <c r="J213" s="249">
        <v>80</v>
      </c>
      <c r="K213" s="101"/>
      <c r="L213" s="101" t="s">
        <v>981</v>
      </c>
      <c r="M213" s="101"/>
      <c r="N213" s="101">
        <v>111</v>
      </c>
      <c r="O213" s="314"/>
      <c r="P213" s="249" t="s">
        <v>139</v>
      </c>
      <c r="Q213" s="101"/>
      <c r="R213" s="101">
        <v>3759</v>
      </c>
      <c r="S213" s="95" t="s">
        <v>41</v>
      </c>
      <c r="T213" s="89" t="s">
        <v>1441</v>
      </c>
      <c r="U213" s="101"/>
      <c r="V213" s="249"/>
      <c r="W213" s="314"/>
      <c r="X213" s="249"/>
      <c r="Y213" s="101"/>
      <c r="Z213" s="101" t="s">
        <v>1442</v>
      </c>
      <c r="AA213" s="249"/>
      <c r="AB213" s="89"/>
      <c r="AC213" s="101"/>
      <c r="AD213" s="249"/>
      <c r="AE213" s="101" t="str">
        <f>VLOOKUP(A213,BE!A:K,9,FALSE)</f>
        <v>N/A</v>
      </c>
      <c r="AF213" s="101" t="str">
        <f>VLOOKUP(A213,DE!A:K,9,FALSE)</f>
        <v>Optional</v>
      </c>
      <c r="AG213" s="101" t="str">
        <f>VLOOKUP(A213,DK!A:K,9,FALSE)</f>
        <v>N/A</v>
      </c>
      <c r="AH213" s="101" t="str">
        <f>VLOOKUP(A213,ES!A:K,9,FALSE)</f>
        <v>N/A</v>
      </c>
      <c r="AI213" s="101" t="str">
        <f>VLOOKUP(A213,FI!A:L,10,FALSE)</f>
        <v>N/A</v>
      </c>
      <c r="AJ213" s="101" t="str">
        <f>VLOOKUP(A213,FR!A:K,9,FALSE)</f>
        <v>N/A</v>
      </c>
      <c r="AK213" s="101" t="str">
        <f>VLOOKUP(A213,IE!A:K,9,FALSE)</f>
        <v>N/A</v>
      </c>
      <c r="AL213" s="101" t="str">
        <f>VLOOKUP(A213,NL!A:L,10,FALSE)</f>
        <v>N/A</v>
      </c>
      <c r="AM213" s="101" t="str">
        <f>VLOOKUP(A213,'USA FDA'!A:K,9,FALSE)</f>
        <v>N/A</v>
      </c>
      <c r="AN213" s="101" t="str">
        <f>VLOOKUP(A213,'UK NHS'!A:K,9,FALSE)</f>
        <v>N/A</v>
      </c>
    </row>
    <row r="214" spans="1:40" s="352" customFormat="1" ht="127.5" x14ac:dyDescent="0.25">
      <c r="A214" s="97">
        <v>3762</v>
      </c>
      <c r="B214" s="220" t="s">
        <v>1443</v>
      </c>
      <c r="C214" s="97" t="s">
        <v>1444</v>
      </c>
      <c r="D214" s="97" t="s">
        <v>1445</v>
      </c>
      <c r="E214" s="282" t="s">
        <v>1446</v>
      </c>
      <c r="F214" s="89" t="s">
        <v>1447</v>
      </c>
      <c r="G214" s="89"/>
      <c r="H214" s="225" t="s">
        <v>125</v>
      </c>
      <c r="I214" s="249">
        <v>1</v>
      </c>
      <c r="J214" s="249">
        <v>70</v>
      </c>
      <c r="K214" s="89"/>
      <c r="L214" s="209">
        <v>24</v>
      </c>
      <c r="M214" s="249"/>
      <c r="N214" s="89"/>
      <c r="O214" s="249"/>
      <c r="P214" s="249" t="s">
        <v>139</v>
      </c>
      <c r="Q214" s="282"/>
      <c r="R214" s="89"/>
      <c r="S214" s="95" t="s">
        <v>41</v>
      </c>
      <c r="T214" s="89" t="s">
        <v>789</v>
      </c>
      <c r="U214" s="101"/>
      <c r="V214" s="101"/>
      <c r="W214" s="314"/>
      <c r="X214" s="101"/>
      <c r="Y214" s="249"/>
      <c r="Z214" s="101" t="s">
        <v>1448</v>
      </c>
      <c r="AA214" s="89"/>
      <c r="AB214" s="101"/>
      <c r="AC214" s="249"/>
      <c r="AD214" s="314"/>
      <c r="AE214" s="101" t="str">
        <f>VLOOKUP(A214,BE!A:K,9,FALSE)</f>
        <v>N/A</v>
      </c>
      <c r="AF214" s="101" t="str">
        <f>VLOOKUP(A214,DE!A:K,9,FALSE)</f>
        <v>Optional</v>
      </c>
      <c r="AG214" s="101" t="str">
        <f>VLOOKUP(A214,DK!A:K,9,FALSE)</f>
        <v>N/A</v>
      </c>
      <c r="AH214" s="101" t="str">
        <f>VLOOKUP(A214,ES!A:K,9,FALSE)</f>
        <v>N/A</v>
      </c>
      <c r="AI214" s="101" t="str">
        <f>VLOOKUP(A214,FI!A:L,10,FALSE)</f>
        <v>N/A</v>
      </c>
      <c r="AJ214" s="101" t="str">
        <f>VLOOKUP(A214,FR!A:K,9,FALSE)</f>
        <v>N/A</v>
      </c>
      <c r="AK214" s="101" t="str">
        <f>VLOOKUP(A214,IE!A:K,9,FALSE)</f>
        <v>N/A</v>
      </c>
      <c r="AL214" s="101" t="str">
        <f>VLOOKUP(A214,NL!A:L,10,FALSE)</f>
        <v>N/A</v>
      </c>
      <c r="AM214" s="101" t="str">
        <f>VLOOKUP(A214,'USA FDA'!A:K,9,FALSE)</f>
        <v>N/A</v>
      </c>
      <c r="AN214" s="101" t="str">
        <f>VLOOKUP(A214,'UK NHS'!A:K,9,FALSE)</f>
        <v>N/A</v>
      </c>
    </row>
    <row r="215" spans="1:40" s="352" customFormat="1" ht="127.5" x14ac:dyDescent="0.25">
      <c r="A215" s="97">
        <v>3763</v>
      </c>
      <c r="B215" s="220" t="s">
        <v>1449</v>
      </c>
      <c r="C215" s="97" t="e">
        <v>#N/A</v>
      </c>
      <c r="D215" s="97" t="e">
        <v>#N/A</v>
      </c>
      <c r="E215" s="101" t="s">
        <v>1348</v>
      </c>
      <c r="F215" s="93" t="s">
        <v>330</v>
      </c>
      <c r="G215" s="275"/>
      <c r="H215" s="225" t="s">
        <v>147</v>
      </c>
      <c r="I215" s="249">
        <v>1</v>
      </c>
      <c r="J215" s="249">
        <v>80</v>
      </c>
      <c r="K215" s="101"/>
      <c r="L215" s="101" t="s">
        <v>981</v>
      </c>
      <c r="M215" s="249"/>
      <c r="N215" s="101">
        <v>111</v>
      </c>
      <c r="O215" s="314"/>
      <c r="P215" s="249" t="s">
        <v>139</v>
      </c>
      <c r="Q215" s="282"/>
      <c r="R215" s="101">
        <v>3762</v>
      </c>
      <c r="S215" s="95" t="s">
        <v>41</v>
      </c>
      <c r="T215" s="89" t="s">
        <v>1450</v>
      </c>
      <c r="U215" s="101"/>
      <c r="V215" s="101"/>
      <c r="W215" s="314"/>
      <c r="X215" s="101"/>
      <c r="Y215" s="249"/>
      <c r="Z215" s="101" t="s">
        <v>1451</v>
      </c>
      <c r="AA215" s="89"/>
      <c r="AB215" s="249"/>
      <c r="AC215" s="249"/>
      <c r="AD215" s="225"/>
      <c r="AE215" s="101" t="str">
        <f>VLOOKUP(A215,BE!A:K,9,FALSE)</f>
        <v>N/A</v>
      </c>
      <c r="AF215" s="101" t="str">
        <f>VLOOKUP(A215,DE!A:K,9,FALSE)</f>
        <v>Optional</v>
      </c>
      <c r="AG215" s="101" t="str">
        <f>VLOOKUP(A215,DK!A:K,9,FALSE)</f>
        <v>N/A</v>
      </c>
      <c r="AH215" s="101" t="str">
        <f>VLOOKUP(A215,ES!A:K,9,FALSE)</f>
        <v>N/A</v>
      </c>
      <c r="AI215" s="101" t="str">
        <f>VLOOKUP(A215,FI!A:L,10,FALSE)</f>
        <v>N/A</v>
      </c>
      <c r="AJ215" s="101" t="str">
        <f>VLOOKUP(A215,FR!A:K,9,FALSE)</f>
        <v>N/A</v>
      </c>
      <c r="AK215" s="101" t="str">
        <f>VLOOKUP(A215,IE!A:K,9,FALSE)</f>
        <v>N/A</v>
      </c>
      <c r="AL215" s="101" t="str">
        <f>VLOOKUP(A215,NL!A:L,10,FALSE)</f>
        <v>N/A</v>
      </c>
      <c r="AM215" s="101" t="str">
        <f>VLOOKUP(A215,'USA FDA'!A:K,9,FALSE)</f>
        <v>N/A</v>
      </c>
      <c r="AN215" s="101" t="str">
        <f>VLOOKUP(A215,'UK NHS'!A:K,9,FALSE)</f>
        <v>N/A</v>
      </c>
    </row>
    <row r="216" spans="1:40" s="352" customFormat="1" ht="127.5" x14ac:dyDescent="0.25">
      <c r="A216" s="97">
        <v>3764</v>
      </c>
      <c r="B216" s="220" t="s">
        <v>1452</v>
      </c>
      <c r="C216" s="97" t="s">
        <v>1453</v>
      </c>
      <c r="D216" s="97" t="s">
        <v>1454</v>
      </c>
      <c r="E216" s="282" t="s">
        <v>1455</v>
      </c>
      <c r="F216" s="89" t="s">
        <v>1456</v>
      </c>
      <c r="G216" s="89"/>
      <c r="H216" s="225" t="s">
        <v>125</v>
      </c>
      <c r="I216" s="249">
        <v>1</v>
      </c>
      <c r="J216" s="249">
        <v>70</v>
      </c>
      <c r="K216" s="89"/>
      <c r="L216" s="101">
        <v>30</v>
      </c>
      <c r="M216" s="249"/>
      <c r="N216" s="89"/>
      <c r="O216" s="249"/>
      <c r="P216" s="249" t="s">
        <v>139</v>
      </c>
      <c r="Q216" s="282"/>
      <c r="R216" s="89"/>
      <c r="S216" s="95" t="s">
        <v>41</v>
      </c>
      <c r="T216" s="89" t="s">
        <v>799</v>
      </c>
      <c r="U216" s="101"/>
      <c r="V216" s="101"/>
      <c r="W216" s="314"/>
      <c r="X216" s="101"/>
      <c r="Y216" s="249"/>
      <c r="Z216" s="101" t="s">
        <v>1457</v>
      </c>
      <c r="AA216" s="89"/>
      <c r="AB216" s="101"/>
      <c r="AC216" s="249"/>
      <c r="AD216" s="314"/>
      <c r="AE216" s="101" t="str">
        <f>VLOOKUP(A216,BE!A:K,9,FALSE)</f>
        <v>N/A</v>
      </c>
      <c r="AF216" s="101" t="str">
        <f>VLOOKUP(A216,DE!A:K,9,FALSE)</f>
        <v>Optional</v>
      </c>
      <c r="AG216" s="101" t="str">
        <f>VLOOKUP(A216,DK!A:K,9,FALSE)</f>
        <v>N/A</v>
      </c>
      <c r="AH216" s="101" t="str">
        <f>VLOOKUP(A216,ES!A:K,9,FALSE)</f>
        <v>N/A</v>
      </c>
      <c r="AI216" s="101" t="str">
        <f>VLOOKUP(A216,FI!A:L,10,FALSE)</f>
        <v>N/A</v>
      </c>
      <c r="AJ216" s="101" t="str">
        <f>VLOOKUP(A216,FR!A:K,9,FALSE)</f>
        <v>N/A</v>
      </c>
      <c r="AK216" s="101" t="str">
        <f>VLOOKUP(A216,IE!A:K,9,FALSE)</f>
        <v>N/A</v>
      </c>
      <c r="AL216" s="101" t="str">
        <f>VLOOKUP(A216,NL!A:L,10,FALSE)</f>
        <v>N/A</v>
      </c>
      <c r="AM216" s="101" t="str">
        <f>VLOOKUP(A216,'USA FDA'!A:K,9,FALSE)</f>
        <v>N/A</v>
      </c>
      <c r="AN216" s="101" t="str">
        <f>VLOOKUP(A216,'UK NHS'!A:K,9,FALSE)</f>
        <v>N/A</v>
      </c>
    </row>
    <row r="217" spans="1:40" s="352" customFormat="1" ht="140.25" x14ac:dyDescent="0.25">
      <c r="A217" s="97">
        <v>3765</v>
      </c>
      <c r="B217" s="220" t="s">
        <v>1458</v>
      </c>
      <c r="C217" s="97" t="e">
        <v>#N/A</v>
      </c>
      <c r="D217" s="97" t="e">
        <v>#N/A</v>
      </c>
      <c r="E217" s="282" t="s">
        <v>1348</v>
      </c>
      <c r="F217" s="93" t="s">
        <v>330</v>
      </c>
      <c r="G217" s="89"/>
      <c r="H217" s="225" t="s">
        <v>147</v>
      </c>
      <c r="I217" s="249">
        <v>1</v>
      </c>
      <c r="J217" s="249">
        <v>80</v>
      </c>
      <c r="K217" s="89"/>
      <c r="L217" s="101" t="s">
        <v>981</v>
      </c>
      <c r="M217" s="249"/>
      <c r="N217" s="101">
        <v>111</v>
      </c>
      <c r="O217" s="249"/>
      <c r="P217" s="249" t="s">
        <v>139</v>
      </c>
      <c r="Q217" s="249"/>
      <c r="R217" s="101">
        <v>3765</v>
      </c>
      <c r="S217" s="95" t="s">
        <v>41</v>
      </c>
      <c r="T217" s="89" t="s">
        <v>1459</v>
      </c>
      <c r="U217" s="101"/>
      <c r="V217" s="249"/>
      <c r="W217" s="314"/>
      <c r="X217" s="249"/>
      <c r="Y217" s="89"/>
      <c r="Z217" s="101" t="s">
        <v>1460</v>
      </c>
      <c r="AA217" s="89"/>
      <c r="AB217" s="101"/>
      <c r="AC217" s="101"/>
      <c r="AD217" s="314"/>
      <c r="AE217" s="101" t="str">
        <f>VLOOKUP(A217,BE!A:K,9,FALSE)</f>
        <v>N/A</v>
      </c>
      <c r="AF217" s="101" t="str">
        <f>VLOOKUP(A217,DE!A:K,9,FALSE)</f>
        <v>Optional</v>
      </c>
      <c r="AG217" s="101" t="str">
        <f>VLOOKUP(A217,DK!A:K,9,FALSE)</f>
        <v>N/A</v>
      </c>
      <c r="AH217" s="101" t="str">
        <f>VLOOKUP(A217,ES!A:K,9,FALSE)</f>
        <v>N/A</v>
      </c>
      <c r="AI217" s="101" t="str">
        <f>VLOOKUP(A217,FI!A:L,10,FALSE)</f>
        <v>N/A</v>
      </c>
      <c r="AJ217" s="101" t="str">
        <f>VLOOKUP(A217,FR!A:K,9,FALSE)</f>
        <v>N/A</v>
      </c>
      <c r="AK217" s="101" t="str">
        <f>VLOOKUP(A217,IE!A:K,9,FALSE)</f>
        <v>N/A</v>
      </c>
      <c r="AL217" s="101" t="str">
        <f>VLOOKUP(A217,NL!A:L,10,FALSE)</f>
        <v>N/A</v>
      </c>
      <c r="AM217" s="101" t="str">
        <f>VLOOKUP(A217,'USA FDA'!A:K,9,FALSE)</f>
        <v>N/A</v>
      </c>
      <c r="AN217" s="101" t="str">
        <f>VLOOKUP(A217,'UK NHS'!A:K,9,FALSE)</f>
        <v>N/A</v>
      </c>
    </row>
    <row r="218" spans="1:40" s="352" customFormat="1" ht="102" x14ac:dyDescent="0.25">
      <c r="A218" s="97">
        <v>6399</v>
      </c>
      <c r="B218" s="220" t="s">
        <v>1461</v>
      </c>
      <c r="C218" s="97" t="e">
        <v>#N/A</v>
      </c>
      <c r="D218" s="97" t="e">
        <v>#N/A</v>
      </c>
      <c r="E218" s="220" t="s">
        <v>1462</v>
      </c>
      <c r="F218" s="220" t="s">
        <v>1463</v>
      </c>
      <c r="G218" s="89"/>
      <c r="H218" s="220" t="s">
        <v>136</v>
      </c>
      <c r="I218" s="249">
        <v>1</v>
      </c>
      <c r="J218" s="249">
        <v>30</v>
      </c>
      <c r="K218" s="220"/>
      <c r="L218" s="101" t="s">
        <v>1464</v>
      </c>
      <c r="M218" s="249"/>
      <c r="N218" s="101"/>
      <c r="O218" s="249"/>
      <c r="P218" s="249" t="s">
        <v>139</v>
      </c>
      <c r="Q218" s="282"/>
      <c r="R218" s="101"/>
      <c r="S218" s="95" t="s">
        <v>41</v>
      </c>
      <c r="T218" s="220" t="s">
        <v>1465</v>
      </c>
      <c r="U218" s="101"/>
      <c r="V218" s="101"/>
      <c r="W218" s="314"/>
      <c r="X218" s="101"/>
      <c r="Y218" s="249"/>
      <c r="Z218" s="101" t="s">
        <v>1466</v>
      </c>
      <c r="AA218" s="89"/>
      <c r="AB218" s="101"/>
      <c r="AC218" s="249"/>
      <c r="AD218" s="314"/>
      <c r="AE218" s="101" t="str">
        <f>VLOOKUP(A218,BE!A:K,9,FALSE)</f>
        <v>Optional</v>
      </c>
      <c r="AF218" s="101" t="str">
        <f>VLOOKUP(A218,DE!A:K,9,FALSE)</f>
        <v>Optional</v>
      </c>
      <c r="AG218" s="101" t="str">
        <f>VLOOKUP(A218,DK!A:K,9,FALSE)</f>
        <v>N/A</v>
      </c>
      <c r="AH218" s="101" t="str">
        <f>VLOOKUP(A218,ES!A:K,9,FALSE)</f>
        <v>N/A</v>
      </c>
      <c r="AI218" s="101" t="str">
        <f>VLOOKUP(A218,FI!A:L,10,FALSE)</f>
        <v>N/A</v>
      </c>
      <c r="AJ218" s="101" t="str">
        <f>VLOOKUP(A218,FR!A:K,9,FALSE)</f>
        <v>N/A</v>
      </c>
      <c r="AK218" s="101" t="str">
        <f>VLOOKUP(A218,IE!A:K,9,FALSE)</f>
        <v>N/A</v>
      </c>
      <c r="AL218" s="101" t="str">
        <f>VLOOKUP(A218,NL!A:L,10,FALSE)</f>
        <v>N/A</v>
      </c>
      <c r="AM218" s="101" t="str">
        <f>VLOOKUP(A218,'USA FDA'!A:K,9,FALSE)</f>
        <v>N/A</v>
      </c>
      <c r="AN218" s="101" t="str">
        <f>VLOOKUP(A218,'UK NHS'!A:K,9,FALSE)</f>
        <v>N/A</v>
      </c>
    </row>
    <row r="219" spans="1:40" s="352" customFormat="1" ht="140.25" x14ac:dyDescent="0.25">
      <c r="A219" s="97">
        <v>6347</v>
      </c>
      <c r="B219" s="220" t="s">
        <v>1467</v>
      </c>
      <c r="C219" s="97" t="e">
        <v>#N/A</v>
      </c>
      <c r="D219" s="97" t="e">
        <v>#N/A</v>
      </c>
      <c r="E219" s="220" t="s">
        <v>1468</v>
      </c>
      <c r="F219" s="93" t="s">
        <v>175</v>
      </c>
      <c r="G219" s="89"/>
      <c r="H219" s="197" t="s">
        <v>176</v>
      </c>
      <c r="I219" s="249">
        <v>4</v>
      </c>
      <c r="J219" s="249">
        <v>5</v>
      </c>
      <c r="K219" s="220"/>
      <c r="L219" s="101" t="s">
        <v>177</v>
      </c>
      <c r="M219" s="249"/>
      <c r="N219" s="101"/>
      <c r="O219" s="249"/>
      <c r="P219" s="249" t="s">
        <v>139</v>
      </c>
      <c r="Q219" s="282"/>
      <c r="R219" s="101"/>
      <c r="S219" s="95" t="s">
        <v>41</v>
      </c>
      <c r="T219" s="220" t="s">
        <v>1469</v>
      </c>
      <c r="U219" s="101"/>
      <c r="V219" s="101"/>
      <c r="W219" s="314"/>
      <c r="X219" s="101"/>
      <c r="Y219" s="249"/>
      <c r="Z219" s="101" t="s">
        <v>1470</v>
      </c>
      <c r="AA219" s="89"/>
      <c r="AB219" s="101"/>
      <c r="AC219" s="249"/>
      <c r="AD219" s="314"/>
      <c r="AE219" s="101" t="str">
        <f>VLOOKUP(A219,BE!A:K,9,FALSE)</f>
        <v>N/A</v>
      </c>
      <c r="AF219" s="101" t="str">
        <f>VLOOKUP(A219,DE!A:K,9,FALSE)</f>
        <v>Optional</v>
      </c>
      <c r="AG219" s="101" t="str">
        <f>VLOOKUP(A219,DK!A:K,9,FALSE)</f>
        <v>N/A</v>
      </c>
      <c r="AH219" s="101" t="str">
        <f>VLOOKUP(A219,ES!A:K,9,FALSE)</f>
        <v>N/A</v>
      </c>
      <c r="AI219" s="101" t="str">
        <f>VLOOKUP(A219,FI!A:L,10,FALSE)</f>
        <v>Optional</v>
      </c>
      <c r="AJ219" s="101" t="str">
        <f>VLOOKUP(A219,FR!A:K,9,FALSE)</f>
        <v>N/A</v>
      </c>
      <c r="AK219" s="101" t="str">
        <f>VLOOKUP(A219,IE!A:K,9,FALSE)</f>
        <v>N/A</v>
      </c>
      <c r="AL219" s="101" t="str">
        <f>VLOOKUP(A219,NL!A:L,10,FALSE)</f>
        <v>N/A</v>
      </c>
      <c r="AM219" s="101" t="str">
        <f>VLOOKUP(A219,'USA FDA'!A:K,9,FALSE)</f>
        <v>N/A</v>
      </c>
      <c r="AN219" s="101" t="str">
        <f>VLOOKUP(A219,'UK NHS'!A:K,9,FALSE)</f>
        <v>N/A</v>
      </c>
    </row>
    <row r="220" spans="1:40" s="352" customFormat="1" ht="127.5" x14ac:dyDescent="0.25">
      <c r="A220" s="97">
        <v>6352</v>
      </c>
      <c r="B220" s="220" t="s">
        <v>1471</v>
      </c>
      <c r="C220" s="97" t="e">
        <v>#N/A</v>
      </c>
      <c r="D220" s="97" t="e">
        <v>#N/A</v>
      </c>
      <c r="E220" s="220" t="s">
        <v>1472</v>
      </c>
      <c r="F220" s="93" t="s">
        <v>175</v>
      </c>
      <c r="G220" s="89"/>
      <c r="H220" s="197" t="s">
        <v>176</v>
      </c>
      <c r="I220" s="249">
        <v>4</v>
      </c>
      <c r="J220" s="249">
        <v>5</v>
      </c>
      <c r="K220" s="220"/>
      <c r="L220" s="101" t="s">
        <v>177</v>
      </c>
      <c r="M220" s="249"/>
      <c r="N220" s="101"/>
      <c r="O220" s="249"/>
      <c r="P220" s="249" t="s">
        <v>139</v>
      </c>
      <c r="Q220" s="282"/>
      <c r="R220" s="101"/>
      <c r="S220" s="95" t="s">
        <v>41</v>
      </c>
      <c r="T220" s="220" t="s">
        <v>1473</v>
      </c>
      <c r="U220" s="101"/>
      <c r="V220" s="101"/>
      <c r="W220" s="314"/>
      <c r="X220" s="101"/>
      <c r="Y220" s="249"/>
      <c r="Z220" s="101" t="s">
        <v>1474</v>
      </c>
      <c r="AA220" s="89"/>
      <c r="AB220" s="101"/>
      <c r="AC220" s="249"/>
      <c r="AD220" s="314"/>
      <c r="AE220" s="101" t="str">
        <f>VLOOKUP(A220,BE!A:K,9,FALSE)</f>
        <v>N/A</v>
      </c>
      <c r="AF220" s="101" t="str">
        <f>VLOOKUP(A220,DE!A:K,9,FALSE)</f>
        <v>Optional</v>
      </c>
      <c r="AG220" s="101" t="str">
        <f>VLOOKUP(A220,DK!A:K,9,FALSE)</f>
        <v>N/A</v>
      </c>
      <c r="AH220" s="101" t="str">
        <f>VLOOKUP(A220,ES!A:K,9,FALSE)</f>
        <v>N/A</v>
      </c>
      <c r="AI220" s="101" t="str">
        <f>VLOOKUP(A220,FI!A:L,10,FALSE)</f>
        <v>Optional</v>
      </c>
      <c r="AJ220" s="101" t="str">
        <f>VLOOKUP(A220,FR!A:K,9,FALSE)</f>
        <v>N/A</v>
      </c>
      <c r="AK220" s="101" t="str">
        <f>VLOOKUP(A220,IE!A:K,9,FALSE)</f>
        <v>N/A</v>
      </c>
      <c r="AL220" s="101" t="str">
        <f>VLOOKUP(A220,NL!A:L,10,FALSE)</f>
        <v>N/A</v>
      </c>
      <c r="AM220" s="101" t="str">
        <f>VLOOKUP(A220,'USA FDA'!A:K,9,FALSE)</f>
        <v>N/A</v>
      </c>
      <c r="AN220" s="101" t="str">
        <f>VLOOKUP(A220,'UK NHS'!A:K,9,FALSE)</f>
        <v>N/A</v>
      </c>
    </row>
    <row r="221" spans="1:40" s="352" customFormat="1" ht="127.5" x14ac:dyDescent="0.25">
      <c r="A221" s="97">
        <v>6346</v>
      </c>
      <c r="B221" s="220" t="s">
        <v>1475</v>
      </c>
      <c r="C221" s="97" t="e">
        <v>#N/A</v>
      </c>
      <c r="D221" s="97" t="e">
        <v>#N/A</v>
      </c>
      <c r="E221" s="220" t="s">
        <v>1476</v>
      </c>
      <c r="F221" s="93" t="s">
        <v>175</v>
      </c>
      <c r="G221" s="275"/>
      <c r="H221" s="197" t="s">
        <v>176</v>
      </c>
      <c r="I221" s="249">
        <v>4</v>
      </c>
      <c r="J221" s="249">
        <v>5</v>
      </c>
      <c r="K221" s="220"/>
      <c r="L221" s="101" t="s">
        <v>177</v>
      </c>
      <c r="M221" s="101"/>
      <c r="N221" s="101"/>
      <c r="O221" s="249"/>
      <c r="P221" s="249" t="s">
        <v>139</v>
      </c>
      <c r="Q221" s="249"/>
      <c r="R221" s="101"/>
      <c r="S221" s="95" t="s">
        <v>41</v>
      </c>
      <c r="T221" s="220" t="s">
        <v>1477</v>
      </c>
      <c r="U221" s="101"/>
      <c r="V221" s="249"/>
      <c r="W221" s="314"/>
      <c r="X221" s="249"/>
      <c r="Y221" s="249"/>
      <c r="Z221" s="101" t="s">
        <v>1478</v>
      </c>
      <c r="AA221" s="89"/>
      <c r="AB221" s="101"/>
      <c r="AC221" s="249"/>
      <c r="AD221" s="314"/>
      <c r="AE221" s="101" t="str">
        <f>VLOOKUP(A221,BE!A:K,9,FALSE)</f>
        <v>N/A</v>
      </c>
      <c r="AF221" s="101" t="str">
        <f>VLOOKUP(A221,DE!A:K,9,FALSE)</f>
        <v>Optional</v>
      </c>
      <c r="AG221" s="101" t="str">
        <f>VLOOKUP(A221,DK!A:K,9,FALSE)</f>
        <v>N/A</v>
      </c>
      <c r="AH221" s="101" t="str">
        <f>VLOOKUP(A221,ES!A:K,9,FALSE)</f>
        <v>N/A</v>
      </c>
      <c r="AI221" s="101" t="str">
        <f>VLOOKUP(A221,FI!A:L,10,FALSE)</f>
        <v>Optional</v>
      </c>
      <c r="AJ221" s="101" t="str">
        <f>VLOOKUP(A221,FR!A:K,9,FALSE)</f>
        <v>N/A</v>
      </c>
      <c r="AK221" s="101" t="str">
        <f>VLOOKUP(A221,IE!A:K,9,FALSE)</f>
        <v>N/A</v>
      </c>
      <c r="AL221" s="101" t="str">
        <f>VLOOKUP(A221,NL!A:L,10,FALSE)</f>
        <v>N/A</v>
      </c>
      <c r="AM221" s="101" t="str">
        <f>VLOOKUP(A221,'USA FDA'!A:K,9,FALSE)</f>
        <v>N/A</v>
      </c>
      <c r="AN221" s="101" t="str">
        <f>VLOOKUP(A221,'UK NHS'!A:K,9,FALSE)</f>
        <v>N/A</v>
      </c>
    </row>
    <row r="222" spans="1:40" s="352" customFormat="1" ht="127.5" x14ac:dyDescent="0.25">
      <c r="A222" s="97">
        <v>6359</v>
      </c>
      <c r="B222" s="220" t="s">
        <v>1479</v>
      </c>
      <c r="C222" s="97" t="e">
        <v>#N/A</v>
      </c>
      <c r="D222" s="97" t="e">
        <v>#N/A</v>
      </c>
      <c r="E222" s="220" t="s">
        <v>1480</v>
      </c>
      <c r="F222" s="93" t="s">
        <v>175</v>
      </c>
      <c r="G222" s="89"/>
      <c r="H222" s="197" t="s">
        <v>176</v>
      </c>
      <c r="I222" s="249">
        <v>4</v>
      </c>
      <c r="J222" s="249">
        <v>5</v>
      </c>
      <c r="K222" s="220"/>
      <c r="L222" s="101" t="s">
        <v>177</v>
      </c>
      <c r="M222" s="249"/>
      <c r="N222" s="101"/>
      <c r="O222" s="249"/>
      <c r="P222" s="249" t="s">
        <v>139</v>
      </c>
      <c r="Q222" s="249"/>
      <c r="R222" s="101"/>
      <c r="S222" s="95" t="s">
        <v>41</v>
      </c>
      <c r="T222" s="220" t="s">
        <v>1481</v>
      </c>
      <c r="U222" s="101"/>
      <c r="V222" s="101"/>
      <c r="W222" s="314"/>
      <c r="X222" s="101"/>
      <c r="Y222" s="249"/>
      <c r="Z222" s="101" t="s">
        <v>1482</v>
      </c>
      <c r="AA222" s="89"/>
      <c r="AB222" s="249"/>
      <c r="AC222" s="249"/>
      <c r="AD222" s="225"/>
      <c r="AE222" s="101" t="str">
        <f>VLOOKUP(A222,BE!A:K,9,FALSE)</f>
        <v>N/A</v>
      </c>
      <c r="AF222" s="101" t="str">
        <f>VLOOKUP(A222,DE!A:K,9,FALSE)</f>
        <v>Optional</v>
      </c>
      <c r="AG222" s="101" t="str">
        <f>VLOOKUP(A222,DK!A:K,9,FALSE)</f>
        <v>N/A</v>
      </c>
      <c r="AH222" s="101" t="str">
        <f>VLOOKUP(A222,ES!A:K,9,FALSE)</f>
        <v>N/A</v>
      </c>
      <c r="AI222" s="101" t="str">
        <f>VLOOKUP(A222,FI!A:L,10,FALSE)</f>
        <v>Optional</v>
      </c>
      <c r="AJ222" s="101" t="str">
        <f>VLOOKUP(A222,FR!A:K,9,FALSE)</f>
        <v>N/A</v>
      </c>
      <c r="AK222" s="101" t="str">
        <f>VLOOKUP(A222,IE!A:K,9,FALSE)</f>
        <v>N/A</v>
      </c>
      <c r="AL222" s="101" t="str">
        <f>VLOOKUP(A222,NL!A:L,10,FALSE)</f>
        <v>N/A</v>
      </c>
      <c r="AM222" s="101" t="str">
        <f>VLOOKUP(A222,'USA FDA'!A:K,9,FALSE)</f>
        <v>N/A</v>
      </c>
      <c r="AN222" s="101" t="str">
        <f>VLOOKUP(A222,'UK NHS'!A:K,9,FALSE)</f>
        <v>N/A</v>
      </c>
    </row>
    <row r="223" spans="1:40" s="352" customFormat="1" ht="127.5" x14ac:dyDescent="0.25">
      <c r="A223" s="97">
        <v>6356</v>
      </c>
      <c r="B223" s="220" t="s">
        <v>1483</v>
      </c>
      <c r="C223" s="97" t="e">
        <v>#N/A</v>
      </c>
      <c r="D223" s="97" t="e">
        <v>#N/A</v>
      </c>
      <c r="E223" s="220" t="s">
        <v>1484</v>
      </c>
      <c r="F223" s="93" t="s">
        <v>175</v>
      </c>
      <c r="G223" s="89"/>
      <c r="H223" s="197" t="s">
        <v>176</v>
      </c>
      <c r="I223" s="249">
        <v>4</v>
      </c>
      <c r="J223" s="249">
        <v>5</v>
      </c>
      <c r="K223" s="220"/>
      <c r="L223" s="101" t="s">
        <v>177</v>
      </c>
      <c r="M223" s="249"/>
      <c r="N223" s="101"/>
      <c r="O223" s="249"/>
      <c r="P223" s="249" t="s">
        <v>139</v>
      </c>
      <c r="Q223" s="282"/>
      <c r="R223" s="101"/>
      <c r="S223" s="95" t="s">
        <v>41</v>
      </c>
      <c r="T223" s="220" t="s">
        <v>1485</v>
      </c>
      <c r="U223" s="101"/>
      <c r="V223" s="101"/>
      <c r="W223" s="314"/>
      <c r="X223" s="101"/>
      <c r="Y223" s="249"/>
      <c r="Z223" s="101" t="s">
        <v>1486</v>
      </c>
      <c r="AA223" s="89"/>
      <c r="AB223" s="101"/>
      <c r="AC223" s="249"/>
      <c r="AD223" s="314"/>
      <c r="AE223" s="101" t="str">
        <f>VLOOKUP(A223,BE!A:K,9,FALSE)</f>
        <v>N/A</v>
      </c>
      <c r="AF223" s="101" t="str">
        <f>VLOOKUP(A223,DE!A:K,9,FALSE)</f>
        <v>Optional</v>
      </c>
      <c r="AG223" s="101" t="str">
        <f>VLOOKUP(A223,DK!A:K,9,FALSE)</f>
        <v>N/A</v>
      </c>
      <c r="AH223" s="101" t="str">
        <f>VLOOKUP(A223,ES!A:K,9,FALSE)</f>
        <v>N/A</v>
      </c>
      <c r="AI223" s="101" t="str">
        <f>VLOOKUP(A223,FI!A:L,10,FALSE)</f>
        <v>Optional</v>
      </c>
      <c r="AJ223" s="101" t="str">
        <f>VLOOKUP(A223,FR!A:K,9,FALSE)</f>
        <v>N/A</v>
      </c>
      <c r="AK223" s="101" t="str">
        <f>VLOOKUP(A223,IE!A:K,9,FALSE)</f>
        <v>N/A</v>
      </c>
      <c r="AL223" s="101" t="str">
        <f>VLOOKUP(A223,NL!A:L,10,FALSE)</f>
        <v>N/A</v>
      </c>
      <c r="AM223" s="101" t="str">
        <f>VLOOKUP(A223,'USA FDA'!A:K,9,FALSE)</f>
        <v>N/A</v>
      </c>
      <c r="AN223" s="101" t="str">
        <f>VLOOKUP(A223,'UK NHS'!A:K,9,FALSE)</f>
        <v>N/A</v>
      </c>
    </row>
    <row r="224" spans="1:40" s="352" customFormat="1" ht="127.5" x14ac:dyDescent="0.25">
      <c r="A224" s="97">
        <v>6384</v>
      </c>
      <c r="B224" s="220" t="s">
        <v>1487</v>
      </c>
      <c r="C224" s="97" t="e">
        <v>#N/A</v>
      </c>
      <c r="D224" s="97" t="e">
        <v>#N/A</v>
      </c>
      <c r="E224" s="220" t="s">
        <v>1488</v>
      </c>
      <c r="F224" s="93" t="s">
        <v>175</v>
      </c>
      <c r="G224" s="275"/>
      <c r="H224" s="197" t="s">
        <v>176</v>
      </c>
      <c r="I224" s="249">
        <v>4</v>
      </c>
      <c r="J224" s="249">
        <v>5</v>
      </c>
      <c r="K224" s="220"/>
      <c r="L224" s="101" t="s">
        <v>177</v>
      </c>
      <c r="M224" s="101"/>
      <c r="N224" s="101"/>
      <c r="O224" s="249"/>
      <c r="P224" s="249" t="s">
        <v>139</v>
      </c>
      <c r="Q224" s="101"/>
      <c r="R224" s="101"/>
      <c r="S224" s="95" t="s">
        <v>41</v>
      </c>
      <c r="T224" s="220" t="s">
        <v>1489</v>
      </c>
      <c r="U224" s="101"/>
      <c r="V224" s="249"/>
      <c r="W224" s="314"/>
      <c r="X224" s="249"/>
      <c r="Y224" s="101"/>
      <c r="Z224" s="101" t="s">
        <v>1490</v>
      </c>
      <c r="AA224" s="249"/>
      <c r="AB224" s="89"/>
      <c r="AC224" s="101"/>
      <c r="AD224" s="249"/>
      <c r="AE224" s="101" t="str">
        <f>VLOOKUP(A224,BE!A:K,9,FALSE)</f>
        <v>N/A</v>
      </c>
      <c r="AF224" s="101" t="str">
        <f>VLOOKUP(A224,DE!A:K,9,FALSE)</f>
        <v>Optional</v>
      </c>
      <c r="AG224" s="101" t="str">
        <f>VLOOKUP(A224,DK!A:K,9,FALSE)</f>
        <v>N/A</v>
      </c>
      <c r="AH224" s="101" t="str">
        <f>VLOOKUP(A224,ES!A:K,9,FALSE)</f>
        <v>N/A</v>
      </c>
      <c r="AI224" s="101" t="str">
        <f>VLOOKUP(A224,FI!A:L,10,FALSE)</f>
        <v>Optional</v>
      </c>
      <c r="AJ224" s="101" t="str">
        <f>VLOOKUP(A224,FR!A:K,9,FALSE)</f>
        <v>N/A</v>
      </c>
      <c r="AK224" s="101" t="str">
        <f>VLOOKUP(A224,IE!A:K,9,FALSE)</f>
        <v>N/A</v>
      </c>
      <c r="AL224" s="101" t="str">
        <f>VLOOKUP(A224,NL!A:L,10,FALSE)</f>
        <v>N/A</v>
      </c>
      <c r="AM224" s="101" t="str">
        <f>VLOOKUP(A224,'USA FDA'!A:K,9,FALSE)</f>
        <v>N/A</v>
      </c>
      <c r="AN224" s="101" t="str">
        <f>VLOOKUP(A224,'UK NHS'!A:K,9,FALSE)</f>
        <v>N/A</v>
      </c>
    </row>
    <row r="225" spans="1:40" s="352" customFormat="1" ht="127.5" x14ac:dyDescent="0.25">
      <c r="A225" s="97">
        <v>6383</v>
      </c>
      <c r="B225" s="220" t="s">
        <v>1491</v>
      </c>
      <c r="C225" s="97"/>
      <c r="D225" s="97"/>
      <c r="E225" s="220" t="s">
        <v>1492</v>
      </c>
      <c r="F225" s="93" t="s">
        <v>175</v>
      </c>
      <c r="G225" s="275"/>
      <c r="H225" s="197" t="s">
        <v>176</v>
      </c>
      <c r="I225" s="249">
        <v>4</v>
      </c>
      <c r="J225" s="249">
        <v>5</v>
      </c>
      <c r="K225" s="220"/>
      <c r="L225" s="101" t="s">
        <v>177</v>
      </c>
      <c r="M225" s="101"/>
      <c r="N225" s="101"/>
      <c r="O225" s="249"/>
      <c r="P225" s="249" t="s">
        <v>139</v>
      </c>
      <c r="Q225" s="101"/>
      <c r="R225" s="101"/>
      <c r="S225" s="95" t="s">
        <v>41</v>
      </c>
      <c r="T225" s="220" t="s">
        <v>1493</v>
      </c>
      <c r="U225" s="101"/>
      <c r="V225" s="249"/>
      <c r="W225" s="314"/>
      <c r="X225" s="249"/>
      <c r="Y225" s="101"/>
      <c r="Z225" s="101" t="s">
        <v>1494</v>
      </c>
      <c r="AA225" s="249"/>
      <c r="AB225" s="89"/>
      <c r="AC225" s="101"/>
      <c r="AD225" s="249"/>
      <c r="AE225" s="101" t="str">
        <f>VLOOKUP(A225,BE!A:K,9,FALSE)</f>
        <v>N/A</v>
      </c>
      <c r="AF225" s="101" t="str">
        <f>VLOOKUP(A225,DE!A:K,9,FALSE)</f>
        <v>N/A</v>
      </c>
      <c r="AG225" s="101" t="str">
        <f>VLOOKUP(A225,DK!A:K,9,FALSE)</f>
        <v>N/A</v>
      </c>
      <c r="AH225" s="101" t="str">
        <f>VLOOKUP(A225,ES!A:K,9,FALSE)</f>
        <v>N/A</v>
      </c>
      <c r="AI225" s="101" t="str">
        <f>VLOOKUP(A225,FI!A:L,10,FALSE)</f>
        <v>Optional</v>
      </c>
      <c r="AJ225" s="101" t="str">
        <f>VLOOKUP(A225,FR!A:K,9,FALSE)</f>
        <v>N/A</v>
      </c>
      <c r="AK225" s="101" t="str">
        <f>VLOOKUP(A225,IE!A:K,9,FALSE)</f>
        <v>N/A</v>
      </c>
      <c r="AL225" s="101" t="str">
        <f>VLOOKUP(A225,NL!A:L,10,FALSE)</f>
        <v>N/A</v>
      </c>
      <c r="AM225" s="101" t="str">
        <f>VLOOKUP(A225,'USA FDA'!A:K,9,FALSE)</f>
        <v>N/A</v>
      </c>
      <c r="AN225" s="101" t="str">
        <f>VLOOKUP(A225,'UK NHS'!A:K,9,FALSE)</f>
        <v>N/A</v>
      </c>
    </row>
    <row r="226" spans="1:40" s="352" customFormat="1" ht="114.75" x14ac:dyDescent="0.25">
      <c r="A226" s="97">
        <v>6353</v>
      </c>
      <c r="B226" s="220" t="s">
        <v>1495</v>
      </c>
      <c r="C226" s="97" t="e">
        <v>#N/A</v>
      </c>
      <c r="D226" s="97" t="e">
        <v>#N/A</v>
      </c>
      <c r="E226" s="220" t="s">
        <v>1496</v>
      </c>
      <c r="F226" s="93" t="s">
        <v>175</v>
      </c>
      <c r="G226" s="89"/>
      <c r="H226" s="197" t="s">
        <v>176</v>
      </c>
      <c r="I226" s="249">
        <v>4</v>
      </c>
      <c r="J226" s="249">
        <v>5</v>
      </c>
      <c r="K226" s="220"/>
      <c r="L226" s="101" t="s">
        <v>177</v>
      </c>
      <c r="M226" s="101"/>
      <c r="N226" s="101"/>
      <c r="O226" s="249"/>
      <c r="P226" s="249" t="s">
        <v>139</v>
      </c>
      <c r="Q226" s="101"/>
      <c r="R226" s="101"/>
      <c r="S226" s="95" t="s">
        <v>41</v>
      </c>
      <c r="T226" s="220" t="s">
        <v>1497</v>
      </c>
      <c r="U226" s="249"/>
      <c r="V226" s="249"/>
      <c r="W226" s="225"/>
      <c r="X226" s="249"/>
      <c r="Y226" s="249"/>
      <c r="Z226" s="101" t="s">
        <v>1498</v>
      </c>
      <c r="AA226" s="249"/>
      <c r="AB226" s="249"/>
      <c r="AC226" s="249"/>
      <c r="AD226" s="249"/>
      <c r="AE226" s="101" t="str">
        <f>VLOOKUP(A226,BE!A:K,9,FALSE)</f>
        <v>N/A</v>
      </c>
      <c r="AF226" s="101" t="str">
        <f>VLOOKUP(A226,DE!A:K,9,FALSE)</f>
        <v>Optional</v>
      </c>
      <c r="AG226" s="101" t="str">
        <f>VLOOKUP(A226,DK!A:K,9,FALSE)</f>
        <v>N/A</v>
      </c>
      <c r="AH226" s="101" t="str">
        <f>VLOOKUP(A226,ES!A:K,9,FALSE)</f>
        <v>N/A</v>
      </c>
      <c r="AI226" s="101" t="str">
        <f>VLOOKUP(A226,FI!A:L,10,FALSE)</f>
        <v>Optional</v>
      </c>
      <c r="AJ226" s="101" t="str">
        <f>VLOOKUP(A226,FR!A:K,9,FALSE)</f>
        <v>N/A</v>
      </c>
      <c r="AK226" s="101" t="str">
        <f>VLOOKUP(A226,IE!A:K,9,FALSE)</f>
        <v>N/A</v>
      </c>
      <c r="AL226" s="101" t="str">
        <f>VLOOKUP(A226,NL!A:L,10,FALSE)</f>
        <v>N/A</v>
      </c>
      <c r="AM226" s="101" t="str">
        <f>VLOOKUP(A226,'USA FDA'!A:K,9,FALSE)</f>
        <v>N/A</v>
      </c>
      <c r="AN226" s="101" t="str">
        <f>VLOOKUP(A226,'UK NHS'!A:K,9,FALSE)</f>
        <v>N/A</v>
      </c>
    </row>
    <row r="227" spans="1:40" s="352" customFormat="1" ht="140.25" x14ac:dyDescent="0.25">
      <c r="A227" s="97">
        <v>1433</v>
      </c>
      <c r="B227" s="220" t="s">
        <v>1499</v>
      </c>
      <c r="C227" s="97" t="e">
        <v>#N/A</v>
      </c>
      <c r="D227" s="97" t="e">
        <v>#N/A</v>
      </c>
      <c r="E227" s="220" t="s">
        <v>1500</v>
      </c>
      <c r="F227" s="93" t="s">
        <v>376</v>
      </c>
      <c r="G227" s="89"/>
      <c r="H227" s="220" t="s">
        <v>147</v>
      </c>
      <c r="I227" s="94" t="s">
        <v>137</v>
      </c>
      <c r="J227" s="94" t="s">
        <v>148</v>
      </c>
      <c r="K227" s="220"/>
      <c r="L227" s="101" t="s">
        <v>1501</v>
      </c>
      <c r="M227" s="249"/>
      <c r="N227" s="101">
        <v>168</v>
      </c>
      <c r="O227" s="249"/>
      <c r="P227" s="249" t="s">
        <v>139</v>
      </c>
      <c r="Q227" s="282"/>
      <c r="R227" s="101"/>
      <c r="S227" s="95" t="s">
        <v>41</v>
      </c>
      <c r="T227" s="220" t="s">
        <v>1502</v>
      </c>
      <c r="U227" s="101"/>
      <c r="V227" s="101"/>
      <c r="W227" s="314"/>
      <c r="X227" s="101"/>
      <c r="Y227" s="249"/>
      <c r="Z227" s="101" t="s">
        <v>1503</v>
      </c>
      <c r="AA227" s="89"/>
      <c r="AB227" s="101"/>
      <c r="AC227" s="249"/>
      <c r="AD227" s="314"/>
      <c r="AE227" s="101" t="str">
        <f>VLOOKUP(A227,BE!A:K,9,FALSE)</f>
        <v>N/A</v>
      </c>
      <c r="AF227" s="101" t="str">
        <f>VLOOKUP(A227,DE!A:K,9,FALSE)</f>
        <v>Optional</v>
      </c>
      <c r="AG227" s="101" t="str">
        <f>VLOOKUP(A227,DK!A:K,9,FALSE)</f>
        <v>N/A</v>
      </c>
      <c r="AH227" s="101" t="str">
        <f>VLOOKUP(A227,ES!A:K,9,FALSE)</f>
        <v>N/A</v>
      </c>
      <c r="AI227" s="101" t="str">
        <f>VLOOKUP(A227,FI!A:L,10,FALSE)</f>
        <v>N/A</v>
      </c>
      <c r="AJ227" s="101" t="str">
        <f>VLOOKUP(A227,FR!A:K,9,FALSE)</f>
        <v>N/A</v>
      </c>
      <c r="AK227" s="101" t="str">
        <f>VLOOKUP(A227,IE!A:K,9,FALSE)</f>
        <v>N/A</v>
      </c>
      <c r="AL227" s="101" t="str">
        <f>VLOOKUP(A227,NL!A:L,10,FALSE)</f>
        <v>N/A</v>
      </c>
      <c r="AM227" s="101" t="str">
        <f>VLOOKUP(A227,'USA FDA'!A:K,9,FALSE)</f>
        <v>N/A</v>
      </c>
      <c r="AN227" s="101" t="str">
        <f>VLOOKUP(A227,'UK NHS'!A:K,9,FALSE)</f>
        <v>N/A</v>
      </c>
    </row>
    <row r="228" spans="1:40" s="352" customFormat="1" ht="127.5" x14ac:dyDescent="0.25">
      <c r="A228" s="97">
        <v>6364</v>
      </c>
      <c r="B228" s="220" t="s">
        <v>1504</v>
      </c>
      <c r="C228" s="97" t="e">
        <v>#N/A</v>
      </c>
      <c r="D228" s="97" t="e">
        <v>#N/A</v>
      </c>
      <c r="E228" s="220" t="s">
        <v>1505</v>
      </c>
      <c r="F228" s="93" t="s">
        <v>1506</v>
      </c>
      <c r="G228" s="275"/>
      <c r="H228" s="220" t="s">
        <v>147</v>
      </c>
      <c r="I228" s="94" t="s">
        <v>137</v>
      </c>
      <c r="J228" s="94" t="s">
        <v>148</v>
      </c>
      <c r="K228" s="220"/>
      <c r="L228" s="101" t="s">
        <v>341</v>
      </c>
      <c r="M228" s="249"/>
      <c r="N228" s="101">
        <v>429</v>
      </c>
      <c r="O228" s="249"/>
      <c r="P228" s="249" t="s">
        <v>139</v>
      </c>
      <c r="Q228" s="282"/>
      <c r="R228" s="101"/>
      <c r="S228" s="95" t="s">
        <v>41</v>
      </c>
      <c r="T228" s="220" t="s">
        <v>1507</v>
      </c>
      <c r="U228" s="101"/>
      <c r="V228" s="101"/>
      <c r="W228" s="314"/>
      <c r="X228" s="101"/>
      <c r="Y228" s="249"/>
      <c r="Z228" s="101" t="s">
        <v>1508</v>
      </c>
      <c r="AA228" s="89"/>
      <c r="AB228" s="249"/>
      <c r="AC228" s="249"/>
      <c r="AD228" s="225"/>
      <c r="AE228" s="101" t="str">
        <f>VLOOKUP(A228,BE!A:K,9,FALSE)</f>
        <v>N/A</v>
      </c>
      <c r="AF228" s="101" t="str">
        <f>VLOOKUP(A228,DE!A:K,9,FALSE)</f>
        <v>Optional</v>
      </c>
      <c r="AG228" s="101" t="str">
        <f>VLOOKUP(A228,DK!A:K,9,FALSE)</f>
        <v>N/A</v>
      </c>
      <c r="AH228" s="101" t="str">
        <f>VLOOKUP(A228,ES!A:K,9,FALSE)</f>
        <v>N/A</v>
      </c>
      <c r="AI228" s="101" t="str">
        <f>VLOOKUP(A228,FI!A:L,10,FALSE)</f>
        <v>Optional</v>
      </c>
      <c r="AJ228" s="101" t="str">
        <f>VLOOKUP(A228,FR!A:K,9,FALSE)</f>
        <v>N/A</v>
      </c>
      <c r="AK228" s="101" t="str">
        <f>VLOOKUP(A228,IE!A:K,9,FALSE)</f>
        <v>N/A</v>
      </c>
      <c r="AL228" s="101" t="str">
        <f>VLOOKUP(A228,NL!A:L,10,FALSE)</f>
        <v>N/A</v>
      </c>
      <c r="AM228" s="101" t="str">
        <f>VLOOKUP(A228,'USA FDA'!A:K,9,FALSE)</f>
        <v>N/A</v>
      </c>
      <c r="AN228" s="101" t="str">
        <f>VLOOKUP(A228,'UK NHS'!A:K,9,FALSE)</f>
        <v>N/A</v>
      </c>
    </row>
    <row r="229" spans="1:40" s="352" customFormat="1" ht="127.5" x14ac:dyDescent="0.25">
      <c r="A229" s="97">
        <v>6358</v>
      </c>
      <c r="B229" s="220" t="s">
        <v>1509</v>
      </c>
      <c r="C229" s="97" t="e">
        <v>#N/A</v>
      </c>
      <c r="D229" s="97" t="e">
        <v>#N/A</v>
      </c>
      <c r="E229" s="220" t="s">
        <v>1510</v>
      </c>
      <c r="F229" s="93" t="s">
        <v>175</v>
      </c>
      <c r="G229" s="89"/>
      <c r="H229" s="220" t="s">
        <v>176</v>
      </c>
      <c r="I229" s="249">
        <v>4</v>
      </c>
      <c r="J229" s="249">
        <v>5</v>
      </c>
      <c r="K229" s="220"/>
      <c r="L229" s="101" t="s">
        <v>177</v>
      </c>
      <c r="M229" s="249"/>
      <c r="N229" s="101"/>
      <c r="O229" s="249"/>
      <c r="P229" s="249" t="s">
        <v>139</v>
      </c>
      <c r="Q229" s="282"/>
      <c r="R229" s="101"/>
      <c r="S229" s="95" t="s">
        <v>41</v>
      </c>
      <c r="T229" s="220" t="s">
        <v>1511</v>
      </c>
      <c r="U229" s="101"/>
      <c r="V229" s="101"/>
      <c r="W229" s="314"/>
      <c r="X229" s="101"/>
      <c r="Y229" s="249"/>
      <c r="Z229" s="101" t="s">
        <v>1512</v>
      </c>
      <c r="AA229" s="89"/>
      <c r="AB229" s="101"/>
      <c r="AC229" s="249"/>
      <c r="AD229" s="314"/>
      <c r="AE229" s="101" t="str">
        <f>VLOOKUP(A229,BE!A:K,9,FALSE)</f>
        <v>N/A</v>
      </c>
      <c r="AF229" s="101" t="str">
        <f>VLOOKUP(A229,DE!A:K,9,FALSE)</f>
        <v>Optional</v>
      </c>
      <c r="AG229" s="101" t="str">
        <f>VLOOKUP(A229,DK!A:K,9,FALSE)</f>
        <v>N/A</v>
      </c>
      <c r="AH229" s="101" t="str">
        <f>VLOOKUP(A229,ES!A:K,9,FALSE)</f>
        <v>N/A</v>
      </c>
      <c r="AI229" s="101" t="str">
        <f>VLOOKUP(A229,FI!A:L,10,FALSE)</f>
        <v>Optional</v>
      </c>
      <c r="AJ229" s="101" t="str">
        <f>VLOOKUP(A229,FR!A:K,9,FALSE)</f>
        <v>N/A</v>
      </c>
      <c r="AK229" s="101" t="str">
        <f>VLOOKUP(A229,IE!A:K,9,FALSE)</f>
        <v>N/A</v>
      </c>
      <c r="AL229" s="101" t="str">
        <f>VLOOKUP(A229,NL!A:L,10,FALSE)</f>
        <v>N/A</v>
      </c>
      <c r="AM229" s="101" t="str">
        <f>VLOOKUP(A229,'USA FDA'!A:K,9,FALSE)</f>
        <v>N/A</v>
      </c>
      <c r="AN229" s="101" t="str">
        <f>VLOOKUP(A229,'UK NHS'!A:K,9,FALSE)</f>
        <v>N/A</v>
      </c>
    </row>
    <row r="230" spans="1:40" ht="114.75" x14ac:dyDescent="0.25">
      <c r="A230" s="97">
        <v>6348</v>
      </c>
      <c r="B230" s="220" t="s">
        <v>1513</v>
      </c>
      <c r="C230" s="220"/>
      <c r="D230" s="220"/>
      <c r="E230" s="282" t="s">
        <v>1514</v>
      </c>
      <c r="F230" s="93" t="s">
        <v>175</v>
      </c>
      <c r="G230" s="89"/>
      <c r="H230" s="220" t="s">
        <v>176</v>
      </c>
      <c r="I230" s="249">
        <v>4</v>
      </c>
      <c r="J230" s="249">
        <v>5</v>
      </c>
      <c r="K230" s="220"/>
      <c r="L230" s="101" t="s">
        <v>177</v>
      </c>
      <c r="M230" s="249"/>
      <c r="N230" s="101"/>
      <c r="O230" s="249"/>
      <c r="P230" s="249" t="s">
        <v>139</v>
      </c>
      <c r="Q230" s="282"/>
      <c r="R230" s="101"/>
      <c r="S230" s="95" t="s">
        <v>41</v>
      </c>
      <c r="T230" s="89" t="s">
        <v>1515</v>
      </c>
      <c r="U230" s="101"/>
      <c r="V230" s="249"/>
      <c r="W230" s="358"/>
      <c r="X230" s="249"/>
      <c r="Y230" s="89"/>
      <c r="Z230" s="101" t="s">
        <v>1516</v>
      </c>
      <c r="AA230" s="89"/>
      <c r="AB230" s="101"/>
      <c r="AC230" s="101"/>
      <c r="AD230" s="314"/>
      <c r="AE230" s="101" t="str">
        <f>VLOOKUP(A230,BE!A:K,9,FALSE)</f>
        <v>N/A</v>
      </c>
      <c r="AF230" s="101" t="str">
        <f>VLOOKUP(A230,DE!A:K,9,FALSE)</f>
        <v>N/A</v>
      </c>
      <c r="AG230" s="101" t="str">
        <f>VLOOKUP(A230,DK!A:K,9,FALSE)</f>
        <v>N/A</v>
      </c>
      <c r="AH230" s="101" t="str">
        <f>VLOOKUP(A230,ES!A:K,9,FALSE)</f>
        <v>N/A</v>
      </c>
      <c r="AI230" s="101" t="str">
        <f>VLOOKUP(A230,FI!A:L,10,FALSE)</f>
        <v>Optional</v>
      </c>
      <c r="AJ230" s="101" t="str">
        <f>VLOOKUP(A230,FR!A:K,9,FALSE)</f>
        <v>N/A</v>
      </c>
      <c r="AK230" s="101" t="str">
        <f>VLOOKUP(A230,IE!A:K,9,FALSE)</f>
        <v>N/A</v>
      </c>
      <c r="AL230" s="101" t="str">
        <f>VLOOKUP(A230,NL!A:L,10,FALSE)</f>
        <v>N/A</v>
      </c>
      <c r="AM230" s="101" t="str">
        <f>VLOOKUP(A230,'USA FDA'!A:K,9,FALSE)</f>
        <v>N/A</v>
      </c>
      <c r="AN230" s="101" t="str">
        <f>VLOOKUP(A230,'UK NHS'!A:K,9,FALSE)</f>
        <v>N/A</v>
      </c>
    </row>
    <row r="231" spans="1:40" ht="153" x14ac:dyDescent="0.25">
      <c r="A231" s="97">
        <v>6349</v>
      </c>
      <c r="B231" s="220" t="s">
        <v>1517</v>
      </c>
      <c r="C231" s="220"/>
      <c r="D231" s="220"/>
      <c r="E231" s="282" t="s">
        <v>1518</v>
      </c>
      <c r="F231" s="93" t="s">
        <v>175</v>
      </c>
      <c r="G231" s="89"/>
      <c r="H231" s="220" t="s">
        <v>176</v>
      </c>
      <c r="I231" s="249">
        <v>4</v>
      </c>
      <c r="J231" s="249">
        <v>5</v>
      </c>
      <c r="K231" s="220"/>
      <c r="L231" s="101" t="s">
        <v>177</v>
      </c>
      <c r="M231" s="249"/>
      <c r="N231" s="101"/>
      <c r="O231" s="249"/>
      <c r="P231" s="249" t="s">
        <v>139</v>
      </c>
      <c r="Q231" s="282"/>
      <c r="R231" s="101"/>
      <c r="S231" s="95" t="s">
        <v>41</v>
      </c>
      <c r="T231" s="89" t="s">
        <v>1519</v>
      </c>
      <c r="U231" s="101"/>
      <c r="V231" s="101"/>
      <c r="W231" s="358"/>
      <c r="X231" s="101"/>
      <c r="Y231" s="249"/>
      <c r="Z231" s="101" t="s">
        <v>1520</v>
      </c>
      <c r="AA231" s="89"/>
      <c r="AB231" s="101"/>
      <c r="AC231" s="249"/>
      <c r="AD231" s="314"/>
      <c r="AE231" s="101" t="str">
        <f>VLOOKUP(A231,BE!A:K,9,FALSE)</f>
        <v>N/A</v>
      </c>
      <c r="AF231" s="101" t="str">
        <f>VLOOKUP(A231,DE!A:K,9,FALSE)</f>
        <v>N/A</v>
      </c>
      <c r="AG231" s="101" t="str">
        <f>VLOOKUP(A231,DK!A:K,9,FALSE)</f>
        <v>N/A</v>
      </c>
      <c r="AH231" s="101" t="str">
        <f>VLOOKUP(A231,ES!A:K,9,FALSE)</f>
        <v>N/A</v>
      </c>
      <c r="AI231" s="101" t="str">
        <f>VLOOKUP(A231,FI!A:L,10,FALSE)</f>
        <v>Optional</v>
      </c>
      <c r="AJ231" s="101" t="str">
        <f>VLOOKUP(A231,FR!A:K,9,FALSE)</f>
        <v>N/A</v>
      </c>
      <c r="AK231" s="101" t="str">
        <f>VLOOKUP(A231,IE!A:K,9,FALSE)</f>
        <v>N/A</v>
      </c>
      <c r="AL231" s="101" t="str">
        <f>VLOOKUP(A231,NL!A:L,10,FALSE)</f>
        <v>N/A</v>
      </c>
      <c r="AM231" s="101" t="str">
        <f>VLOOKUP(A231,'USA FDA'!A:K,9,FALSE)</f>
        <v>N/A</v>
      </c>
      <c r="AN231" s="101" t="str">
        <f>VLOOKUP(A231,'UK NHS'!A:K,9,FALSE)</f>
        <v>N/A</v>
      </c>
    </row>
    <row r="232" spans="1:40" ht="127.5" x14ac:dyDescent="0.25">
      <c r="A232" s="97">
        <v>6350</v>
      </c>
      <c r="B232" s="220" t="s">
        <v>1521</v>
      </c>
      <c r="C232" s="220"/>
      <c r="D232" s="220"/>
      <c r="E232" s="101" t="s">
        <v>1522</v>
      </c>
      <c r="F232" s="93" t="s">
        <v>175</v>
      </c>
      <c r="G232" s="89"/>
      <c r="H232" s="220" t="s">
        <v>176</v>
      </c>
      <c r="I232" s="249">
        <v>4</v>
      </c>
      <c r="J232" s="249">
        <v>5</v>
      </c>
      <c r="K232" s="220"/>
      <c r="L232" s="101" t="s">
        <v>177</v>
      </c>
      <c r="M232" s="249"/>
      <c r="N232" s="101"/>
      <c r="O232" s="249"/>
      <c r="P232" s="249" t="s">
        <v>139</v>
      </c>
      <c r="Q232" s="282"/>
      <c r="R232" s="101"/>
      <c r="S232" s="95" t="s">
        <v>41</v>
      </c>
      <c r="T232" s="89" t="s">
        <v>1523</v>
      </c>
      <c r="U232" s="101"/>
      <c r="V232" s="249"/>
      <c r="W232" s="358"/>
      <c r="X232" s="249"/>
      <c r="Y232" s="249"/>
      <c r="Z232" s="101" t="s">
        <v>1524</v>
      </c>
      <c r="AA232" s="89"/>
      <c r="AB232" s="101"/>
      <c r="AC232" s="249"/>
      <c r="AD232" s="314"/>
      <c r="AE232" s="101" t="str">
        <f>VLOOKUP(A232,BE!A:K,9,FALSE)</f>
        <v>N/A</v>
      </c>
      <c r="AF232" s="101" t="str">
        <f>VLOOKUP(A232,DE!A:K,9,FALSE)</f>
        <v>N/A</v>
      </c>
      <c r="AG232" s="101" t="str">
        <f>VLOOKUP(A232,DK!A:K,9,FALSE)</f>
        <v>N/A</v>
      </c>
      <c r="AH232" s="101" t="str">
        <f>VLOOKUP(A232,ES!A:K,9,FALSE)</f>
        <v>N/A</v>
      </c>
      <c r="AI232" s="101" t="str">
        <f>VLOOKUP(A232,FI!A:L,10,FALSE)</f>
        <v>Optional</v>
      </c>
      <c r="AJ232" s="101" t="str">
        <f>VLOOKUP(A232,FR!A:K,9,FALSE)</f>
        <v>N/A</v>
      </c>
      <c r="AK232" s="101" t="str">
        <f>VLOOKUP(A232,IE!A:K,9,FALSE)</f>
        <v>N/A</v>
      </c>
      <c r="AL232" s="101" t="str">
        <f>VLOOKUP(A232,NL!A:L,10,FALSE)</f>
        <v>N/A</v>
      </c>
      <c r="AM232" s="101" t="str">
        <f>VLOOKUP(A232,'USA FDA'!A:K,9,FALSE)</f>
        <v>N/A</v>
      </c>
      <c r="AN232" s="101" t="str">
        <f>VLOOKUP(A232,'UK NHS'!A:K,9,FALSE)</f>
        <v>N/A</v>
      </c>
    </row>
    <row r="233" spans="1:40" ht="114.75" x14ac:dyDescent="0.25">
      <c r="A233" s="97">
        <v>6351</v>
      </c>
      <c r="B233" s="220" t="s">
        <v>1525</v>
      </c>
      <c r="C233" s="220"/>
      <c r="D233" s="220"/>
      <c r="E233" s="282" t="s">
        <v>1526</v>
      </c>
      <c r="F233" s="93" t="s">
        <v>175</v>
      </c>
      <c r="G233" s="89"/>
      <c r="H233" s="220" t="s">
        <v>176</v>
      </c>
      <c r="I233" s="249">
        <v>4</v>
      </c>
      <c r="J233" s="249">
        <v>5</v>
      </c>
      <c r="K233" s="220"/>
      <c r="L233" s="101" t="s">
        <v>177</v>
      </c>
      <c r="M233" s="249"/>
      <c r="N233" s="101"/>
      <c r="O233" s="249"/>
      <c r="P233" s="249" t="s">
        <v>139</v>
      </c>
      <c r="Q233" s="282"/>
      <c r="R233" s="101"/>
      <c r="S233" s="95" t="s">
        <v>41</v>
      </c>
      <c r="T233" s="89" t="s">
        <v>1527</v>
      </c>
      <c r="U233" s="101"/>
      <c r="V233" s="101"/>
      <c r="W233" s="358"/>
      <c r="X233" s="101"/>
      <c r="Y233" s="249"/>
      <c r="Z233" s="101" t="s">
        <v>1528</v>
      </c>
      <c r="AA233" s="89"/>
      <c r="AB233" s="249"/>
      <c r="AC233" s="249"/>
      <c r="AD233" s="314"/>
      <c r="AE233" s="101" t="str">
        <f>VLOOKUP(A233,BE!A:K,9,FALSE)</f>
        <v>N/A</v>
      </c>
      <c r="AF233" s="101" t="str">
        <f>VLOOKUP(A233,DE!A:K,9,FALSE)</f>
        <v>N/A</v>
      </c>
      <c r="AG233" s="101" t="str">
        <f>VLOOKUP(A233,DK!A:K,9,FALSE)</f>
        <v>N/A</v>
      </c>
      <c r="AH233" s="101" t="str">
        <f>VLOOKUP(A233,ES!A:K,9,FALSE)</f>
        <v>N/A</v>
      </c>
      <c r="AI233" s="101" t="str">
        <f>VLOOKUP(A233,FI!A:L,10,FALSE)</f>
        <v>Optional</v>
      </c>
      <c r="AJ233" s="101" t="str">
        <f>VLOOKUP(A233,FR!A:K,9,FALSE)</f>
        <v>N/A</v>
      </c>
      <c r="AK233" s="101" t="str">
        <f>VLOOKUP(A233,IE!A:K,9,FALSE)</f>
        <v>N/A</v>
      </c>
      <c r="AL233" s="101" t="str">
        <f>VLOOKUP(A233,NL!A:L,10,FALSE)</f>
        <v>N/A</v>
      </c>
      <c r="AM233" s="101" t="str">
        <f>VLOOKUP(A233,'USA FDA'!A:K,9,FALSE)</f>
        <v>N/A</v>
      </c>
      <c r="AN233" s="101" t="str">
        <f>VLOOKUP(A233,'UK NHS'!A:K,9,FALSE)</f>
        <v>N/A</v>
      </c>
    </row>
    <row r="234" spans="1:40" ht="127.5" x14ac:dyDescent="0.25">
      <c r="A234" s="97">
        <v>6354</v>
      </c>
      <c r="B234" s="220" t="s">
        <v>1529</v>
      </c>
      <c r="C234" s="220"/>
      <c r="D234" s="220"/>
      <c r="E234" s="282" t="s">
        <v>1530</v>
      </c>
      <c r="F234" s="93" t="s">
        <v>175</v>
      </c>
      <c r="G234" s="89"/>
      <c r="H234" s="220" t="s">
        <v>176</v>
      </c>
      <c r="I234" s="249">
        <v>4</v>
      </c>
      <c r="J234" s="249">
        <v>5</v>
      </c>
      <c r="K234" s="220"/>
      <c r="L234" s="101" t="s">
        <v>177</v>
      </c>
      <c r="M234" s="249"/>
      <c r="N234" s="101"/>
      <c r="O234" s="249"/>
      <c r="P234" s="249" t="s">
        <v>139</v>
      </c>
      <c r="Q234" s="282"/>
      <c r="R234" s="101"/>
      <c r="S234" s="95" t="s">
        <v>41</v>
      </c>
      <c r="T234" s="89" t="s">
        <v>1531</v>
      </c>
      <c r="U234" s="101"/>
      <c r="V234" s="101"/>
      <c r="W234" s="358"/>
      <c r="X234" s="101"/>
      <c r="Y234" s="249"/>
      <c r="Z234" s="101" t="s">
        <v>1532</v>
      </c>
      <c r="AA234" s="89"/>
      <c r="AB234" s="101"/>
      <c r="AC234" s="249"/>
      <c r="AD234" s="358"/>
      <c r="AE234" s="101" t="str">
        <f>VLOOKUP(A234,BE!A:K,9,FALSE)</f>
        <v>N/A</v>
      </c>
      <c r="AF234" s="101" t="str">
        <f>VLOOKUP(A234,DE!A:K,9,FALSE)</f>
        <v>N/A</v>
      </c>
      <c r="AG234" s="101" t="str">
        <f>VLOOKUP(A234,DK!A:K,9,FALSE)</f>
        <v>N/A</v>
      </c>
      <c r="AH234" s="101" t="str">
        <f>VLOOKUP(A234,ES!A:K,9,FALSE)</f>
        <v>N/A</v>
      </c>
      <c r="AI234" s="101" t="str">
        <f>VLOOKUP(A234,FI!A:L,10,FALSE)</f>
        <v>Optional</v>
      </c>
      <c r="AJ234" s="101" t="str">
        <f>VLOOKUP(A234,FR!A:K,9,FALSE)</f>
        <v>N/A</v>
      </c>
      <c r="AK234" s="101" t="str">
        <f>VLOOKUP(A234,IE!A:K,9,FALSE)</f>
        <v>N/A</v>
      </c>
      <c r="AL234" s="101" t="str">
        <f>VLOOKUP(A234,NL!A:L,10,FALSE)</f>
        <v>N/A</v>
      </c>
      <c r="AM234" s="101" t="str">
        <f>VLOOKUP(A234,'USA FDA'!A:K,9,FALSE)</f>
        <v>N/A</v>
      </c>
      <c r="AN234" s="101" t="str">
        <f>VLOOKUP(A234,'UK NHS'!A:K,9,FALSE)</f>
        <v>N/A</v>
      </c>
    </row>
    <row r="235" spans="1:40" ht="127.5" x14ac:dyDescent="0.25">
      <c r="A235" s="97">
        <v>6355</v>
      </c>
      <c r="B235" s="220" t="s">
        <v>1533</v>
      </c>
      <c r="C235" s="220"/>
      <c r="D235" s="220"/>
      <c r="E235" s="282" t="s">
        <v>1534</v>
      </c>
      <c r="F235" s="93" t="s">
        <v>175</v>
      </c>
      <c r="G235" s="89"/>
      <c r="H235" s="220" t="s">
        <v>176</v>
      </c>
      <c r="I235" s="249">
        <v>4</v>
      </c>
      <c r="J235" s="249">
        <v>5</v>
      </c>
      <c r="K235" s="220"/>
      <c r="L235" s="101" t="s">
        <v>177</v>
      </c>
      <c r="M235" s="249"/>
      <c r="N235" s="101"/>
      <c r="O235" s="249"/>
      <c r="P235" s="249" t="s">
        <v>139</v>
      </c>
      <c r="Q235" s="282"/>
      <c r="R235" s="101"/>
      <c r="S235" s="95" t="s">
        <v>41</v>
      </c>
      <c r="T235" s="89" t="s">
        <v>1535</v>
      </c>
      <c r="U235" s="101"/>
      <c r="V235" s="249"/>
      <c r="W235" s="358"/>
      <c r="X235" s="249"/>
      <c r="Y235" s="89"/>
      <c r="Z235" s="101" t="s">
        <v>1536</v>
      </c>
      <c r="AA235" s="89"/>
      <c r="AB235" s="101"/>
      <c r="AC235" s="101"/>
      <c r="AD235" s="358"/>
      <c r="AE235" s="101" t="str">
        <f>VLOOKUP(A235,BE!A:K,9,FALSE)</f>
        <v>N/A</v>
      </c>
      <c r="AF235" s="101" t="str">
        <f>VLOOKUP(A235,DE!A:K,9,FALSE)</f>
        <v>N/A</v>
      </c>
      <c r="AG235" s="101" t="str">
        <f>VLOOKUP(A235,DK!A:K,9,FALSE)</f>
        <v>N/A</v>
      </c>
      <c r="AH235" s="101" t="str">
        <f>VLOOKUP(A235,ES!A:K,9,FALSE)</f>
        <v>N/A</v>
      </c>
      <c r="AI235" s="101" t="str">
        <f>VLOOKUP(A235,FI!A:L,10,FALSE)</f>
        <v>Optional</v>
      </c>
      <c r="AJ235" s="101" t="str">
        <f>VLOOKUP(A235,FR!A:K,9,FALSE)</f>
        <v>N/A</v>
      </c>
      <c r="AK235" s="101" t="str">
        <f>VLOOKUP(A235,IE!A:K,9,FALSE)</f>
        <v>N/A</v>
      </c>
      <c r="AL235" s="101" t="str">
        <f>VLOOKUP(A235,NL!A:L,10,FALSE)</f>
        <v>N/A</v>
      </c>
      <c r="AM235" s="101" t="str">
        <f>VLOOKUP(A235,'USA FDA'!A:K,9,FALSE)</f>
        <v>N/A</v>
      </c>
      <c r="AN235" s="101" t="str">
        <f>VLOOKUP(A235,'UK NHS'!A:K,9,FALSE)</f>
        <v>N/A</v>
      </c>
    </row>
    <row r="236" spans="1:40" ht="127.5" x14ac:dyDescent="0.25">
      <c r="A236" s="97">
        <v>6357</v>
      </c>
      <c r="B236" s="220" t="s">
        <v>1537</v>
      </c>
      <c r="C236" s="220"/>
      <c r="D236" s="220"/>
      <c r="E236" s="282" t="s">
        <v>1538</v>
      </c>
      <c r="F236" s="93" t="s">
        <v>175</v>
      </c>
      <c r="G236" s="89"/>
      <c r="H236" s="220" t="s">
        <v>176</v>
      </c>
      <c r="I236" s="249">
        <v>4</v>
      </c>
      <c r="J236" s="249">
        <v>5</v>
      </c>
      <c r="K236" s="220"/>
      <c r="L236" s="101" t="s">
        <v>177</v>
      </c>
      <c r="M236" s="249"/>
      <c r="N236" s="101"/>
      <c r="O236" s="249"/>
      <c r="P236" s="249" t="s">
        <v>139</v>
      </c>
      <c r="Q236" s="282"/>
      <c r="R236" s="101"/>
      <c r="S236" s="95" t="s">
        <v>41</v>
      </c>
      <c r="T236" s="89" t="s">
        <v>1539</v>
      </c>
      <c r="U236" s="101"/>
      <c r="V236" s="101"/>
      <c r="W236" s="358"/>
      <c r="X236" s="101"/>
      <c r="Y236" s="249"/>
      <c r="Z236" s="101" t="s">
        <v>1540</v>
      </c>
      <c r="AA236" s="89"/>
      <c r="AB236" s="101"/>
      <c r="AC236" s="249"/>
      <c r="AD236" s="358"/>
      <c r="AE236" s="101" t="str">
        <f>VLOOKUP(A236,BE!A:K,9,FALSE)</f>
        <v>N/A</v>
      </c>
      <c r="AF236" s="101" t="str">
        <f>VLOOKUP(A236,DE!A:K,9,FALSE)</f>
        <v>N/A</v>
      </c>
      <c r="AG236" s="101" t="str">
        <f>VLOOKUP(A236,DK!A:K,9,FALSE)</f>
        <v>N/A</v>
      </c>
      <c r="AH236" s="101" t="str">
        <f>VLOOKUP(A236,ES!A:K,9,FALSE)</f>
        <v>N/A</v>
      </c>
      <c r="AI236" s="101" t="str">
        <f>VLOOKUP(A236,FI!A:L,10,FALSE)</f>
        <v>Optional</v>
      </c>
      <c r="AJ236" s="101" t="str">
        <f>VLOOKUP(A236,FR!A:K,9,FALSE)</f>
        <v>N/A</v>
      </c>
      <c r="AK236" s="101" t="str">
        <f>VLOOKUP(A236,IE!A:K,9,FALSE)</f>
        <v>N/A</v>
      </c>
      <c r="AL236" s="101" t="str">
        <f>VLOOKUP(A236,NL!A:L,10,FALSE)</f>
        <v>N/A</v>
      </c>
      <c r="AM236" s="101" t="str">
        <f>VLOOKUP(A236,'USA FDA'!A:K,9,FALSE)</f>
        <v>N/A</v>
      </c>
      <c r="AN236" s="101" t="str">
        <f>VLOOKUP(A236,'UK NHS'!A:K,9,FALSE)</f>
        <v>N/A</v>
      </c>
    </row>
    <row r="237" spans="1:40" ht="127.5" x14ac:dyDescent="0.25">
      <c r="A237" s="97">
        <v>6365</v>
      </c>
      <c r="B237" s="220" t="s">
        <v>1541</v>
      </c>
      <c r="C237" s="220"/>
      <c r="D237" s="220"/>
      <c r="E237" s="101" t="s">
        <v>1542</v>
      </c>
      <c r="F237" s="101" t="s">
        <v>1543</v>
      </c>
      <c r="G237" s="275"/>
      <c r="H237" s="197" t="s">
        <v>272</v>
      </c>
      <c r="I237" s="314">
        <v>1</v>
      </c>
      <c r="J237" s="249">
        <v>5000</v>
      </c>
      <c r="K237" s="89"/>
      <c r="L237" s="101" t="s">
        <v>1544</v>
      </c>
      <c r="M237" s="101"/>
      <c r="N237" s="271"/>
      <c r="O237" s="249" t="s">
        <v>128</v>
      </c>
      <c r="P237" s="249" t="s">
        <v>139</v>
      </c>
      <c r="Q237" s="249"/>
      <c r="R237" s="101"/>
      <c r="S237" s="95" t="s">
        <v>41</v>
      </c>
      <c r="T237" s="89" t="s">
        <v>1545</v>
      </c>
      <c r="U237" s="101"/>
      <c r="V237" s="249"/>
      <c r="W237" s="358"/>
      <c r="X237" s="249"/>
      <c r="Y237" s="249"/>
      <c r="Z237" s="101" t="s">
        <v>1546</v>
      </c>
      <c r="AA237" s="89"/>
      <c r="AB237" s="101"/>
      <c r="AC237" s="249"/>
      <c r="AD237" s="358"/>
      <c r="AE237" s="101" t="str">
        <f>VLOOKUP(A237,BE!A:K,9,FALSE)</f>
        <v>N/A</v>
      </c>
      <c r="AF237" s="101" t="str">
        <f>VLOOKUP(A237,DE!A:K,9,FALSE)</f>
        <v>N/A</v>
      </c>
      <c r="AG237" s="101" t="str">
        <f>VLOOKUP(A237,DK!A:K,9,FALSE)</f>
        <v>N/A</v>
      </c>
      <c r="AH237" s="101" t="str">
        <f>VLOOKUP(A237,ES!A:K,9,FALSE)</f>
        <v>N/A</v>
      </c>
      <c r="AI237" s="101" t="str">
        <f>VLOOKUP(A237,FI!A:L,10,FALSE)</f>
        <v>Optional</v>
      </c>
      <c r="AJ237" s="101" t="str">
        <f>VLOOKUP(A237,FR!A:K,9,FALSE)</f>
        <v>N/A</v>
      </c>
      <c r="AK237" s="101" t="str">
        <f>VLOOKUP(A237,IE!A:K,9,FALSE)</f>
        <v>N/A</v>
      </c>
      <c r="AL237" s="101" t="str">
        <f>VLOOKUP(A237,NL!A:L,10,FALSE)</f>
        <v>N/A</v>
      </c>
      <c r="AM237" s="101" t="str">
        <f>VLOOKUP(A237,'USA FDA'!A:K,9,FALSE)</f>
        <v>N/A</v>
      </c>
      <c r="AN237" s="101" t="str">
        <f>VLOOKUP(A237,'UK NHS'!A:K,9,FALSE)</f>
        <v>N/A</v>
      </c>
    </row>
    <row r="238" spans="1:40" ht="127.5" x14ac:dyDescent="0.25">
      <c r="A238" s="97">
        <v>6366</v>
      </c>
      <c r="B238" s="220" t="s">
        <v>1547</v>
      </c>
      <c r="C238" s="220"/>
      <c r="D238" s="220"/>
      <c r="E238" s="101" t="s">
        <v>277</v>
      </c>
      <c r="F238" s="93" t="s">
        <v>278</v>
      </c>
      <c r="G238" s="93"/>
      <c r="H238" s="197" t="s">
        <v>147</v>
      </c>
      <c r="I238" s="94" t="s">
        <v>137</v>
      </c>
      <c r="J238" s="94" t="s">
        <v>148</v>
      </c>
      <c r="K238" s="94"/>
      <c r="L238" s="93" t="s">
        <v>279</v>
      </c>
      <c r="M238" s="94"/>
      <c r="N238" s="201" t="s">
        <v>280</v>
      </c>
      <c r="O238" s="249"/>
      <c r="P238" s="249" t="s">
        <v>139</v>
      </c>
      <c r="Q238" s="249"/>
      <c r="R238" s="101">
        <v>6365</v>
      </c>
      <c r="S238" s="95" t="s">
        <v>41</v>
      </c>
      <c r="T238" s="89" t="s">
        <v>1548</v>
      </c>
      <c r="U238" s="101"/>
      <c r="V238" s="249"/>
      <c r="W238" s="358"/>
      <c r="X238" s="249"/>
      <c r="Y238" s="249"/>
      <c r="Z238" s="101" t="s">
        <v>1549</v>
      </c>
      <c r="AA238" s="89"/>
      <c r="AB238" s="101"/>
      <c r="AC238" s="249"/>
      <c r="AD238" s="358"/>
      <c r="AE238" s="101" t="str">
        <f>VLOOKUP(A238,BE!A:K,9,FALSE)</f>
        <v>N/A</v>
      </c>
      <c r="AF238" s="101" t="str">
        <f>VLOOKUP(A238,DE!A:K,9,FALSE)</f>
        <v>N/A</v>
      </c>
      <c r="AG238" s="101" t="str">
        <f>VLOOKUP(A238,DK!A:K,9,FALSE)</f>
        <v>N/A</v>
      </c>
      <c r="AH238" s="101" t="str">
        <f>VLOOKUP(A238,ES!A:K,9,FALSE)</f>
        <v>N/A</v>
      </c>
      <c r="AI238" s="101" t="str">
        <f>VLOOKUP(A238,FI!A:L,10,FALSE)</f>
        <v>Optional</v>
      </c>
      <c r="AJ238" s="101" t="str">
        <f>VLOOKUP(A238,FR!A:K,9,FALSE)</f>
        <v>N/A</v>
      </c>
      <c r="AK238" s="101" t="str">
        <f>VLOOKUP(A238,IE!A:K,9,FALSE)</f>
        <v>N/A</v>
      </c>
      <c r="AL238" s="101" t="str">
        <f>VLOOKUP(A238,NL!A:L,10,FALSE)</f>
        <v>N/A</v>
      </c>
      <c r="AM238" s="101" t="str">
        <f>VLOOKUP(A238,'USA FDA'!A:K,9,FALSE)</f>
        <v>N/A</v>
      </c>
      <c r="AN238" s="101" t="str">
        <f>VLOOKUP(A238,'UK NHS'!A:K,9,FALSE)</f>
        <v>N/A</v>
      </c>
    </row>
    <row r="239" spans="1:40" ht="127.5" x14ac:dyDescent="0.25">
      <c r="A239" s="97">
        <v>6362</v>
      </c>
      <c r="B239" s="220" t="s">
        <v>1550</v>
      </c>
      <c r="C239" s="220"/>
      <c r="D239" s="220"/>
      <c r="E239" s="89" t="s">
        <v>1551</v>
      </c>
      <c r="F239" s="93" t="s">
        <v>1552</v>
      </c>
      <c r="G239" s="89"/>
      <c r="H239" s="225" t="s">
        <v>147</v>
      </c>
      <c r="I239" s="94" t="s">
        <v>137</v>
      </c>
      <c r="J239" s="94" t="s">
        <v>148</v>
      </c>
      <c r="K239" s="89"/>
      <c r="L239" s="101" t="s">
        <v>1553</v>
      </c>
      <c r="M239" s="249"/>
      <c r="N239" s="271">
        <v>424</v>
      </c>
      <c r="O239" s="249"/>
      <c r="P239" s="249" t="s">
        <v>139</v>
      </c>
      <c r="Q239" s="249"/>
      <c r="R239" s="89"/>
      <c r="S239" s="95" t="s">
        <v>41</v>
      </c>
      <c r="T239" s="89" t="s">
        <v>1554</v>
      </c>
      <c r="U239" s="101"/>
      <c r="V239" s="101"/>
      <c r="W239" s="358"/>
      <c r="X239" s="101"/>
      <c r="Y239" s="249"/>
      <c r="Z239" s="101" t="s">
        <v>1555</v>
      </c>
      <c r="AA239" s="89"/>
      <c r="AB239" s="249"/>
      <c r="AC239" s="249"/>
      <c r="AD239" s="360"/>
      <c r="AE239" s="101" t="str">
        <f>VLOOKUP(A239,BE!A:K,9,FALSE)</f>
        <v>N/A</v>
      </c>
      <c r="AF239" s="101" t="str">
        <f>VLOOKUP(A239,DE!A:K,9,FALSE)</f>
        <v>N/A</v>
      </c>
      <c r="AG239" s="101" t="str">
        <f>VLOOKUP(A239,DK!A:K,9,FALSE)</f>
        <v>N/A</v>
      </c>
      <c r="AH239" s="101" t="str">
        <f>VLOOKUP(A239,ES!A:K,9,FALSE)</f>
        <v>N/A</v>
      </c>
      <c r="AI239" s="101" t="str">
        <f>VLOOKUP(A239,FI!A:L,10,FALSE)</f>
        <v>Optional</v>
      </c>
      <c r="AJ239" s="101" t="str">
        <f>VLOOKUP(A239,FR!A:K,9,FALSE)</f>
        <v>N/A</v>
      </c>
      <c r="AK239" s="101" t="str">
        <f>VLOOKUP(A239,IE!A:K,9,FALSE)</f>
        <v>N/A</v>
      </c>
      <c r="AL239" s="101" t="str">
        <f>VLOOKUP(A239,NL!A:L,10,FALSE)</f>
        <v>N/A</v>
      </c>
      <c r="AM239" s="101" t="str">
        <f>VLOOKUP(A239,'USA FDA'!A:K,9,FALSE)</f>
        <v>N/A</v>
      </c>
      <c r="AN239" s="101" t="str">
        <f>VLOOKUP(A239,'UK NHS'!A:K,9,FALSE)</f>
        <v>N/A</v>
      </c>
    </row>
    <row r="240" spans="1:40" ht="127.5" x14ac:dyDescent="0.25">
      <c r="A240" s="97">
        <v>6360</v>
      </c>
      <c r="B240" s="220" t="s">
        <v>1556</v>
      </c>
      <c r="C240" s="220"/>
      <c r="D240" s="220"/>
      <c r="E240" s="282" t="s">
        <v>1557</v>
      </c>
      <c r="F240" s="93" t="s">
        <v>1558</v>
      </c>
      <c r="G240" s="89"/>
      <c r="H240" s="225" t="s">
        <v>147</v>
      </c>
      <c r="I240" s="94" t="s">
        <v>137</v>
      </c>
      <c r="J240" s="94" t="s">
        <v>148</v>
      </c>
      <c r="K240" s="89"/>
      <c r="L240" s="101" t="s">
        <v>1559</v>
      </c>
      <c r="M240" s="249"/>
      <c r="N240" s="271">
        <v>428</v>
      </c>
      <c r="O240" s="249"/>
      <c r="P240" s="249" t="s">
        <v>139</v>
      </c>
      <c r="Q240" s="282"/>
      <c r="R240" s="89"/>
      <c r="S240" s="95" t="s">
        <v>41</v>
      </c>
      <c r="T240" s="89" t="s">
        <v>1560</v>
      </c>
      <c r="U240" s="101"/>
      <c r="V240" s="101"/>
      <c r="W240" s="358"/>
      <c r="X240" s="101"/>
      <c r="Y240" s="249"/>
      <c r="Z240" s="101" t="s">
        <v>1561</v>
      </c>
      <c r="AA240" s="89"/>
      <c r="AB240" s="101"/>
      <c r="AC240" s="249"/>
      <c r="AD240" s="358"/>
      <c r="AE240" s="101" t="str">
        <f>VLOOKUP(A240,BE!A:K,9,FALSE)</f>
        <v>N/A</v>
      </c>
      <c r="AF240" s="101" t="str">
        <f>VLOOKUP(A240,DE!A:K,9,FALSE)</f>
        <v>N/A</v>
      </c>
      <c r="AG240" s="101" t="str">
        <f>VLOOKUP(A240,DK!A:K,9,FALSE)</f>
        <v>N/A</v>
      </c>
      <c r="AH240" s="101" t="str">
        <f>VLOOKUP(A240,ES!A:K,9,FALSE)</f>
        <v>N/A</v>
      </c>
      <c r="AI240" s="101" t="str">
        <f>VLOOKUP(A240,FI!A:L,10,FALSE)</f>
        <v>Optional</v>
      </c>
      <c r="AJ240" s="101" t="str">
        <f>VLOOKUP(A240,FR!A:K,9,FALSE)</f>
        <v>N/A</v>
      </c>
      <c r="AK240" s="101" t="str">
        <f>VLOOKUP(A240,IE!A:K,9,FALSE)</f>
        <v>N/A</v>
      </c>
      <c r="AL240" s="101" t="str">
        <f>VLOOKUP(A240,NL!A:L,10,FALSE)</f>
        <v>N/A</v>
      </c>
      <c r="AM240" s="101" t="str">
        <f>VLOOKUP(A240,'USA FDA'!A:K,9,FALSE)</f>
        <v>N/A</v>
      </c>
      <c r="AN240" s="101" t="str">
        <f>VLOOKUP(A240,'UK NHS'!A:K,9,FALSE)</f>
        <v>N/A</v>
      </c>
    </row>
    <row r="241" spans="1:40" ht="114.75" x14ac:dyDescent="0.25">
      <c r="A241" s="204">
        <v>6361</v>
      </c>
      <c r="B241" s="220" t="s">
        <v>1562</v>
      </c>
      <c r="C241" s="220"/>
      <c r="D241" s="220"/>
      <c r="E241" s="282" t="s">
        <v>1563</v>
      </c>
      <c r="F241" s="80" t="s">
        <v>1564</v>
      </c>
      <c r="G241" s="89"/>
      <c r="H241" s="225" t="s">
        <v>147</v>
      </c>
      <c r="I241" s="94" t="s">
        <v>137</v>
      </c>
      <c r="J241" s="94" t="s">
        <v>148</v>
      </c>
      <c r="K241" s="89"/>
      <c r="L241" s="101" t="s">
        <v>1565</v>
      </c>
      <c r="M241" s="249"/>
      <c r="N241" s="271">
        <v>425</v>
      </c>
      <c r="O241" s="249"/>
      <c r="P241" s="249" t="s">
        <v>139</v>
      </c>
      <c r="Q241" s="249"/>
      <c r="R241" s="101"/>
      <c r="S241" s="313" t="s">
        <v>41</v>
      </c>
      <c r="T241" s="89" t="s">
        <v>1566</v>
      </c>
      <c r="U241" s="101"/>
      <c r="V241" s="249"/>
      <c r="W241" s="358"/>
      <c r="X241" s="249"/>
      <c r="Y241" s="89"/>
      <c r="Z241" s="101" t="s">
        <v>1567</v>
      </c>
      <c r="AA241" s="89"/>
      <c r="AB241" s="101"/>
      <c r="AC241" s="101"/>
      <c r="AD241" s="358"/>
      <c r="AE241" s="101" t="str">
        <f>VLOOKUP(A241,BE!A:K,9,FALSE)</f>
        <v>N/A</v>
      </c>
      <c r="AF241" s="101" t="str">
        <f>VLOOKUP(A241,DE!A:K,9,FALSE)</f>
        <v>N/A</v>
      </c>
      <c r="AG241" s="101" t="str">
        <f>VLOOKUP(A241,DK!A:K,9,FALSE)</f>
        <v>N/A</v>
      </c>
      <c r="AH241" s="101" t="str">
        <f>VLOOKUP(A241,ES!A:K,9,FALSE)</f>
        <v>N/A</v>
      </c>
      <c r="AI241" s="101" t="str">
        <f>VLOOKUP(A241,FI!A:L,10,FALSE)</f>
        <v>Optional</v>
      </c>
      <c r="AJ241" s="101" t="str">
        <f>VLOOKUP(A241,FR!A:K,9,FALSE)</f>
        <v>N/A</v>
      </c>
      <c r="AK241" s="101" t="str">
        <f>VLOOKUP(A241,IE!A:K,9,FALSE)</f>
        <v>N/A</v>
      </c>
      <c r="AL241" s="101" t="str">
        <f>VLOOKUP(A241,NL!A:L,10,FALSE)</f>
        <v>N/A</v>
      </c>
      <c r="AM241" s="101" t="str">
        <f>VLOOKUP(A241,'USA FDA'!A:K,9,FALSE)</f>
        <v>N/A</v>
      </c>
      <c r="AN241" s="101" t="str">
        <f>VLOOKUP(A241,'UK NHS'!A:K,9,FALSE)</f>
        <v>N/A</v>
      </c>
    </row>
    <row r="242" spans="1:40" ht="127.5" x14ac:dyDescent="0.25">
      <c r="A242" s="204">
        <v>6345</v>
      </c>
      <c r="B242" s="220" t="s">
        <v>1568</v>
      </c>
      <c r="C242" s="220"/>
      <c r="D242" s="220"/>
      <c r="E242" s="282" t="s">
        <v>1569</v>
      </c>
      <c r="F242" s="80" t="s">
        <v>1570</v>
      </c>
      <c r="G242" s="89"/>
      <c r="H242" s="225" t="s">
        <v>147</v>
      </c>
      <c r="I242" s="94" t="s">
        <v>137</v>
      </c>
      <c r="J242" s="94" t="s">
        <v>148</v>
      </c>
      <c r="K242" s="89"/>
      <c r="L242" s="101" t="s">
        <v>1571</v>
      </c>
      <c r="M242" s="249"/>
      <c r="N242" s="271">
        <v>432</v>
      </c>
      <c r="O242" s="249" t="s">
        <v>128</v>
      </c>
      <c r="P242" s="249" t="s">
        <v>139</v>
      </c>
      <c r="Q242" s="282"/>
      <c r="R242" s="89"/>
      <c r="S242" s="313" t="s">
        <v>41</v>
      </c>
      <c r="T242" s="89" t="s">
        <v>1572</v>
      </c>
      <c r="U242" s="101"/>
      <c r="V242" s="101"/>
      <c r="W242" s="358"/>
      <c r="X242" s="101"/>
      <c r="Y242" s="249"/>
      <c r="Z242" s="101" t="s">
        <v>1573</v>
      </c>
      <c r="AA242" s="89"/>
      <c r="AB242" s="101"/>
      <c r="AC242" s="249"/>
      <c r="AD242" s="358"/>
      <c r="AE242" s="101" t="str">
        <f>VLOOKUP(A242,BE!A:K,9,FALSE)</f>
        <v>N/A</v>
      </c>
      <c r="AF242" s="101" t="str">
        <f>VLOOKUP(A242,DE!A:K,9,FALSE)</f>
        <v>N/A</v>
      </c>
      <c r="AG242" s="101" t="str">
        <f>VLOOKUP(A242,DK!A:K,9,FALSE)</f>
        <v>N/A</v>
      </c>
      <c r="AH242" s="101" t="str">
        <f>VLOOKUP(A242,ES!A:K,9,FALSE)</f>
        <v>N/A</v>
      </c>
      <c r="AI242" s="101" t="str">
        <f>VLOOKUP(A242,FI!A:L,10,FALSE)</f>
        <v>Optional</v>
      </c>
      <c r="AJ242" s="101" t="str">
        <f>VLOOKUP(A242,FR!A:K,9,FALSE)</f>
        <v>N/A</v>
      </c>
      <c r="AK242" s="101" t="str">
        <f>VLOOKUP(A242,IE!A:K,9,FALSE)</f>
        <v>N/A</v>
      </c>
      <c r="AL242" s="101" t="str">
        <f>VLOOKUP(A242,NL!A:L,10,FALSE)</f>
        <v>N/A</v>
      </c>
      <c r="AM242" s="101" t="str">
        <f>VLOOKUP(A242,'USA FDA'!A:K,9,FALSE)</f>
        <v>N/A</v>
      </c>
      <c r="AN242" s="101" t="str">
        <f>VLOOKUP(A242,'UK NHS'!A:K,9,FALSE)</f>
        <v>N/A</v>
      </c>
    </row>
    <row r="243" spans="1:40" ht="127.5" x14ac:dyDescent="0.25">
      <c r="A243" s="97">
        <v>6363</v>
      </c>
      <c r="B243" s="359" t="s">
        <v>1574</v>
      </c>
      <c r="C243" s="220"/>
      <c r="D243" s="220"/>
      <c r="E243" s="101" t="s">
        <v>1575</v>
      </c>
      <c r="F243" s="93" t="s">
        <v>1576</v>
      </c>
      <c r="G243" s="275"/>
      <c r="H243" s="225" t="s">
        <v>147</v>
      </c>
      <c r="I243" s="94" t="s">
        <v>137</v>
      </c>
      <c r="J243" s="94" t="s">
        <v>148</v>
      </c>
      <c r="K243" s="89"/>
      <c r="L243" s="101" t="s">
        <v>1577</v>
      </c>
      <c r="M243" s="101"/>
      <c r="N243" s="271">
        <v>430</v>
      </c>
      <c r="O243" s="249"/>
      <c r="P243" s="316" t="s">
        <v>139</v>
      </c>
      <c r="Q243" s="249"/>
      <c r="R243" s="101"/>
      <c r="S243" s="95" t="s">
        <v>41</v>
      </c>
      <c r="T243" s="89" t="s">
        <v>1578</v>
      </c>
      <c r="U243" s="101"/>
      <c r="V243" s="249"/>
      <c r="W243" s="358"/>
      <c r="X243" s="249"/>
      <c r="Y243" s="249"/>
      <c r="Z243" s="101" t="s">
        <v>1579</v>
      </c>
      <c r="AA243" s="89"/>
      <c r="AB243" s="101"/>
      <c r="AC243" s="249"/>
      <c r="AD243" s="358"/>
      <c r="AE243" s="101" t="str">
        <f>VLOOKUP(A243,BE!A:K,9,FALSE)</f>
        <v>N/A</v>
      </c>
      <c r="AF243" s="101" t="str">
        <f>VLOOKUP(A243,DE!A:K,9,FALSE)</f>
        <v>N/A</v>
      </c>
      <c r="AG243" s="101" t="str">
        <f>VLOOKUP(A243,DK!A:K,9,FALSE)</f>
        <v>N/A</v>
      </c>
      <c r="AH243" s="101" t="str">
        <f>VLOOKUP(A243,ES!A:K,9,FALSE)</f>
        <v>N/A</v>
      </c>
      <c r="AI243" s="101" t="str">
        <f>VLOOKUP(A243,FI!A:L,10,FALSE)</f>
        <v>Optional</v>
      </c>
      <c r="AJ243" s="101" t="str">
        <f>VLOOKUP(A243,FR!A:K,9,FALSE)</f>
        <v>N/A</v>
      </c>
      <c r="AK243" s="101" t="str">
        <f>VLOOKUP(A243,IE!A:K,9,FALSE)</f>
        <v>N/A</v>
      </c>
      <c r="AL243" s="101" t="str">
        <f>VLOOKUP(A243,NL!A:L,10,FALSE)</f>
        <v>N/A</v>
      </c>
      <c r="AM243" s="101" t="str">
        <f>VLOOKUP(A243,'USA FDA'!A:K,9,FALSE)</f>
        <v>N/A</v>
      </c>
      <c r="AN243" s="101" t="str">
        <f>VLOOKUP(A243,'UK NHS'!A:K,9,FALSE)</f>
        <v>N/A</v>
      </c>
    </row>
    <row r="244" spans="1:40" ht="127.5" x14ac:dyDescent="0.25">
      <c r="A244" s="97">
        <v>6370</v>
      </c>
      <c r="B244" s="359" t="s">
        <v>1580</v>
      </c>
      <c r="C244" s="220"/>
      <c r="D244" s="220"/>
      <c r="E244" s="101" t="s">
        <v>1581</v>
      </c>
      <c r="F244" s="93" t="s">
        <v>1582</v>
      </c>
      <c r="G244" s="275"/>
      <c r="H244" s="225" t="s">
        <v>147</v>
      </c>
      <c r="I244" s="94" t="s">
        <v>137</v>
      </c>
      <c r="J244" s="94" t="s">
        <v>148</v>
      </c>
      <c r="K244" s="89"/>
      <c r="L244" s="101" t="s">
        <v>1583</v>
      </c>
      <c r="M244" s="101"/>
      <c r="N244" s="271">
        <v>429</v>
      </c>
      <c r="O244" s="249"/>
      <c r="P244" s="316" t="s">
        <v>139</v>
      </c>
      <c r="Q244" s="249"/>
      <c r="R244" s="101"/>
      <c r="S244" s="95" t="s">
        <v>41</v>
      </c>
      <c r="T244" s="89" t="s">
        <v>1584</v>
      </c>
      <c r="U244" s="101"/>
      <c r="V244" s="249"/>
      <c r="W244" s="358"/>
      <c r="X244" s="249"/>
      <c r="Y244" s="249"/>
      <c r="Z244" s="101" t="s">
        <v>1585</v>
      </c>
      <c r="AA244" s="89"/>
      <c r="AB244" s="101"/>
      <c r="AC244" s="249"/>
      <c r="AD244" s="358"/>
      <c r="AE244" s="101" t="str">
        <f>VLOOKUP(A244,BE!A:K,9,FALSE)</f>
        <v>N/A</v>
      </c>
      <c r="AF244" s="101" t="str">
        <f>VLOOKUP(A244,DE!A:K,9,FALSE)</f>
        <v>N/A</v>
      </c>
      <c r="AG244" s="101" t="str">
        <f>VLOOKUP(A244,DK!A:K,9,FALSE)</f>
        <v>N/A</v>
      </c>
      <c r="AH244" s="101" t="str">
        <f>VLOOKUP(A244,ES!A:K,9,FALSE)</f>
        <v>N/A</v>
      </c>
      <c r="AI244" s="101" t="str">
        <f>VLOOKUP(A244,FI!A:L,10,FALSE)</f>
        <v>Conditionally Mandatory</v>
      </c>
      <c r="AJ244" s="101" t="str">
        <f>VLOOKUP(A244,FR!A:K,9,FALSE)</f>
        <v>N/A</v>
      </c>
      <c r="AK244" s="101" t="str">
        <f>VLOOKUP(A244,IE!A:K,9,FALSE)</f>
        <v>N/A</v>
      </c>
      <c r="AL244" s="101" t="str">
        <f>VLOOKUP(A244,NL!A:L,10,FALSE)</f>
        <v>N/A</v>
      </c>
      <c r="AM244" s="101" t="str">
        <f>VLOOKUP(A244,'USA FDA'!A:K,9,FALSE)</f>
        <v>N/A</v>
      </c>
      <c r="AN244" s="101" t="str">
        <f>VLOOKUP(A244,'UK NHS'!A:K,9,FALSE)</f>
        <v>N/A</v>
      </c>
    </row>
    <row r="245" spans="1:40" ht="127.5" x14ac:dyDescent="0.25">
      <c r="A245" s="97">
        <v>6368</v>
      </c>
      <c r="B245" s="220" t="s">
        <v>1586</v>
      </c>
      <c r="C245" s="220"/>
      <c r="D245" s="220"/>
      <c r="E245" s="282" t="s">
        <v>1587</v>
      </c>
      <c r="F245" s="89" t="s">
        <v>1588</v>
      </c>
      <c r="G245" s="89"/>
      <c r="H245" s="197" t="s">
        <v>214</v>
      </c>
      <c r="I245" s="249">
        <v>1</v>
      </c>
      <c r="J245" s="314">
        <v>24</v>
      </c>
      <c r="K245" s="94"/>
      <c r="L245" s="93" t="s">
        <v>583</v>
      </c>
      <c r="M245" s="249"/>
      <c r="N245" s="271"/>
      <c r="O245" s="249"/>
      <c r="P245" s="316" t="s">
        <v>139</v>
      </c>
      <c r="Q245" s="249"/>
      <c r="R245" s="89"/>
      <c r="S245" s="95" t="s">
        <v>41</v>
      </c>
      <c r="T245" s="89" t="s">
        <v>1589</v>
      </c>
      <c r="U245" s="101"/>
      <c r="V245" s="101"/>
      <c r="W245" s="358"/>
      <c r="X245" s="101"/>
      <c r="Y245" s="249"/>
      <c r="Z245" s="101" t="s">
        <v>1590</v>
      </c>
      <c r="AA245" s="89"/>
      <c r="AB245" s="249"/>
      <c r="AC245" s="249"/>
      <c r="AD245" s="360"/>
      <c r="AE245" s="101" t="str">
        <f>VLOOKUP(A245,BE!A:K,9,FALSE)</f>
        <v>N/A</v>
      </c>
      <c r="AF245" s="101" t="str">
        <f>VLOOKUP(A245,DE!A:K,9,FALSE)</f>
        <v>N/A</v>
      </c>
      <c r="AG245" s="101" t="str">
        <f>VLOOKUP(A245,DK!A:K,9,FALSE)</f>
        <v>N/A</v>
      </c>
      <c r="AH245" s="101" t="str">
        <f>VLOOKUP(A245,ES!A:K,9,FALSE)</f>
        <v>N/A</v>
      </c>
      <c r="AI245" s="101" t="str">
        <f>VLOOKUP(A245,FI!A:L,10,FALSE)</f>
        <v>Optional</v>
      </c>
      <c r="AJ245" s="101" t="str">
        <f>VLOOKUP(A245,FR!A:K,9,FALSE)</f>
        <v>N/A</v>
      </c>
      <c r="AK245" s="101" t="str">
        <f>VLOOKUP(A245,IE!A:K,9,FALSE)</f>
        <v>N/A</v>
      </c>
      <c r="AL245" s="101" t="str">
        <f>VLOOKUP(A245,NL!A:L,10,FALSE)</f>
        <v>N/A</v>
      </c>
      <c r="AM245" s="101" t="str">
        <f>VLOOKUP(A245,'USA FDA'!A:K,9,FALSE)</f>
        <v>N/A</v>
      </c>
      <c r="AN245" s="101" t="str">
        <f>VLOOKUP(A245,'UK NHS'!A:K,9,FALSE)</f>
        <v>N/A</v>
      </c>
    </row>
    <row r="246" spans="1:40" ht="127.5" x14ac:dyDescent="0.25">
      <c r="A246" s="97">
        <v>6369</v>
      </c>
      <c r="B246" s="220" t="s">
        <v>1591</v>
      </c>
      <c r="C246" s="220"/>
      <c r="D246" s="220"/>
      <c r="E246" s="282" t="s">
        <v>1592</v>
      </c>
      <c r="F246" s="89" t="s">
        <v>1588</v>
      </c>
      <c r="G246" s="89"/>
      <c r="H246" s="197" t="s">
        <v>214</v>
      </c>
      <c r="I246" s="249">
        <v>1</v>
      </c>
      <c r="J246" s="314">
        <v>24</v>
      </c>
      <c r="K246" s="94"/>
      <c r="L246" s="93" t="s">
        <v>1593</v>
      </c>
      <c r="M246" s="249"/>
      <c r="N246" s="271"/>
      <c r="O246" s="249"/>
      <c r="P246" s="316" t="s">
        <v>139</v>
      </c>
      <c r="Q246" s="282"/>
      <c r="R246" s="89"/>
      <c r="S246" s="95" t="s">
        <v>41</v>
      </c>
      <c r="T246" s="89" t="s">
        <v>1594</v>
      </c>
      <c r="U246" s="101"/>
      <c r="V246" s="101"/>
      <c r="W246" s="358"/>
      <c r="X246" s="101"/>
      <c r="Y246" s="249"/>
      <c r="Z246" s="101" t="s">
        <v>1595</v>
      </c>
      <c r="AA246" s="89"/>
      <c r="AB246" s="101"/>
      <c r="AC246" s="249"/>
      <c r="AD246" s="358"/>
      <c r="AE246" s="101" t="str">
        <f>VLOOKUP(A246,BE!A:K,9,FALSE)</f>
        <v>N/A</v>
      </c>
      <c r="AF246" s="101" t="str">
        <f>VLOOKUP(A246,DE!A:K,9,FALSE)</f>
        <v>N/A</v>
      </c>
      <c r="AG246" s="101" t="str">
        <f>VLOOKUP(A246,DK!A:K,9,FALSE)</f>
        <v>N/A</v>
      </c>
      <c r="AH246" s="101" t="str">
        <f>VLOOKUP(A246,ES!A:K,9,FALSE)</f>
        <v>N/A</v>
      </c>
      <c r="AI246" s="101" t="str">
        <f>VLOOKUP(A246,FI!A:L,10,FALSE)</f>
        <v>Conditionally Mandatory</v>
      </c>
      <c r="AJ246" s="101" t="str">
        <f>VLOOKUP(A246,FR!A:K,9,FALSE)</f>
        <v>N/A</v>
      </c>
      <c r="AK246" s="101" t="str">
        <f>VLOOKUP(A246,IE!A:K,9,FALSE)</f>
        <v>N/A</v>
      </c>
      <c r="AL246" s="101" t="str">
        <f>VLOOKUP(A246,NL!A:L,10,FALSE)</f>
        <v>N/A</v>
      </c>
      <c r="AM246" s="101" t="str">
        <f>VLOOKUP(A246,'USA FDA'!A:K,9,FALSE)</f>
        <v>N/A</v>
      </c>
      <c r="AN246" s="101" t="str">
        <f>VLOOKUP(A246,'UK NHS'!A:K,9,FALSE)</f>
        <v>N/A</v>
      </c>
    </row>
    <row r="247" spans="1:40" ht="127.5" x14ac:dyDescent="0.25">
      <c r="A247" s="97">
        <v>6372</v>
      </c>
      <c r="B247" s="220" t="s">
        <v>1596</v>
      </c>
      <c r="C247" s="220"/>
      <c r="D247" s="220"/>
      <c r="E247" s="282" t="s">
        <v>1597</v>
      </c>
      <c r="F247" s="375" t="s">
        <v>1598</v>
      </c>
      <c r="G247" s="89"/>
      <c r="H247" s="225" t="s">
        <v>272</v>
      </c>
      <c r="I247" s="249">
        <v>1</v>
      </c>
      <c r="J247" s="249">
        <v>2000</v>
      </c>
      <c r="K247" s="89"/>
      <c r="L247" s="101" t="s">
        <v>1599</v>
      </c>
      <c r="M247" s="249"/>
      <c r="N247" s="271"/>
      <c r="O247" s="249"/>
      <c r="P247" s="316" t="s">
        <v>139</v>
      </c>
      <c r="Q247" s="249"/>
      <c r="R247" s="101"/>
      <c r="S247" s="95" t="s">
        <v>41</v>
      </c>
      <c r="T247" s="89" t="s">
        <v>1600</v>
      </c>
      <c r="U247" s="101"/>
      <c r="V247" s="249"/>
      <c r="W247" s="358"/>
      <c r="X247" s="249"/>
      <c r="Y247" s="89"/>
      <c r="Z247" s="101" t="s">
        <v>1601</v>
      </c>
      <c r="AA247" s="89"/>
      <c r="AB247" s="101"/>
      <c r="AC247" s="101"/>
      <c r="AD247" s="358"/>
      <c r="AE247" s="101" t="str">
        <f>VLOOKUP(A247,BE!A:K,9,FALSE)</f>
        <v>N/A</v>
      </c>
      <c r="AF247" s="101" t="str">
        <f>VLOOKUP(A247,DE!A:K,9,FALSE)</f>
        <v>N/A</v>
      </c>
      <c r="AG247" s="101" t="str">
        <f>VLOOKUP(A247,DK!A:K,9,FALSE)</f>
        <v>N/A</v>
      </c>
      <c r="AH247" s="101" t="str">
        <f>VLOOKUP(A247,ES!A:K,9,FALSE)</f>
        <v>N/A</v>
      </c>
      <c r="AI247" s="101" t="str">
        <f>VLOOKUP(A247,FI!A:L,10,FALSE)</f>
        <v>Optional</v>
      </c>
      <c r="AJ247" s="101" t="str">
        <f>VLOOKUP(A247,FR!A:K,9,FALSE)</f>
        <v>N/A</v>
      </c>
      <c r="AK247" s="101" t="str">
        <f>VLOOKUP(A247,IE!A:K,9,FALSE)</f>
        <v>N/A</v>
      </c>
      <c r="AL247" s="101" t="str">
        <f>VLOOKUP(A247,NL!A:L,10,FALSE)</f>
        <v>N/A</v>
      </c>
      <c r="AM247" s="101" t="str">
        <f>VLOOKUP(A247,'USA FDA'!A:K,9,FALSE)</f>
        <v>N/A</v>
      </c>
      <c r="AN247" s="101" t="str">
        <f>VLOOKUP(A247,'UK NHS'!A:K,9,FALSE)</f>
        <v>N/A</v>
      </c>
    </row>
    <row r="248" spans="1:40" ht="127.5" x14ac:dyDescent="0.25">
      <c r="A248" s="97">
        <v>6373</v>
      </c>
      <c r="B248" s="220" t="s">
        <v>1602</v>
      </c>
      <c r="C248" s="220"/>
      <c r="D248" s="220"/>
      <c r="E248" s="282" t="s">
        <v>277</v>
      </c>
      <c r="F248" s="93" t="s">
        <v>278</v>
      </c>
      <c r="G248" s="93"/>
      <c r="H248" s="197" t="s">
        <v>147</v>
      </c>
      <c r="I248" s="94" t="s">
        <v>137</v>
      </c>
      <c r="J248" s="94" t="s">
        <v>148</v>
      </c>
      <c r="K248" s="94"/>
      <c r="L248" s="93" t="s">
        <v>279</v>
      </c>
      <c r="M248" s="94"/>
      <c r="N248" s="201" t="s">
        <v>280</v>
      </c>
      <c r="O248" s="249"/>
      <c r="P248" s="249" t="s">
        <v>139</v>
      </c>
      <c r="Q248" s="249"/>
      <c r="R248" s="101">
        <v>6372</v>
      </c>
      <c r="S248" s="95" t="s">
        <v>41</v>
      </c>
      <c r="T248" s="89" t="s">
        <v>1603</v>
      </c>
      <c r="U248" s="101"/>
      <c r="V248" s="249"/>
      <c r="W248" s="358"/>
      <c r="X248" s="249"/>
      <c r="Y248" s="89"/>
      <c r="Z248" s="101" t="s">
        <v>1604</v>
      </c>
      <c r="AA248" s="89"/>
      <c r="AB248" s="101"/>
      <c r="AC248" s="101"/>
      <c r="AD248" s="358"/>
      <c r="AE248" s="101" t="str">
        <f>VLOOKUP(A248,BE!A:K,9,FALSE)</f>
        <v>N/A</v>
      </c>
      <c r="AF248" s="101" t="str">
        <f>VLOOKUP(A248,DE!A:K,9,FALSE)</f>
        <v>N/A</v>
      </c>
      <c r="AG248" s="101" t="str">
        <f>VLOOKUP(A248,DK!A:K,9,FALSE)</f>
        <v>N/A</v>
      </c>
      <c r="AH248" s="101" t="str">
        <f>VLOOKUP(A248,ES!A:K,9,FALSE)</f>
        <v>N/A</v>
      </c>
      <c r="AI248" s="101" t="str">
        <f>VLOOKUP(A248,FI!A:L,10,FALSE)</f>
        <v>Optional</v>
      </c>
      <c r="AJ248" s="101" t="str">
        <f>VLOOKUP(A248,FR!A:K,9,FALSE)</f>
        <v>N/A</v>
      </c>
      <c r="AK248" s="101" t="str">
        <f>VLOOKUP(A248,IE!A:K,9,FALSE)</f>
        <v>N/A</v>
      </c>
      <c r="AL248" s="101" t="str">
        <f>VLOOKUP(A248,NL!A:L,10,FALSE)</f>
        <v>N/A</v>
      </c>
      <c r="AM248" s="101" t="str">
        <f>VLOOKUP(A248,'USA FDA'!A:K,9,FALSE)</f>
        <v>N/A</v>
      </c>
      <c r="AN248" s="101" t="str">
        <f>VLOOKUP(A248,'UK NHS'!A:K,9,FALSE)</f>
        <v>N/A</v>
      </c>
    </row>
    <row r="249" spans="1:40" ht="127.5" x14ac:dyDescent="0.25">
      <c r="A249" s="97">
        <v>6371</v>
      </c>
      <c r="B249" s="220" t="s">
        <v>1605</v>
      </c>
      <c r="C249" s="220"/>
      <c r="D249" s="220"/>
      <c r="E249" s="282" t="s">
        <v>1606</v>
      </c>
      <c r="F249" s="93" t="s">
        <v>1607</v>
      </c>
      <c r="G249" s="275"/>
      <c r="H249" s="225" t="s">
        <v>147</v>
      </c>
      <c r="I249" s="94" t="s">
        <v>137</v>
      </c>
      <c r="J249" s="94" t="s">
        <v>148</v>
      </c>
      <c r="K249" s="89"/>
      <c r="L249" s="101" t="s">
        <v>1608</v>
      </c>
      <c r="M249" s="249"/>
      <c r="N249" s="280">
        <v>427</v>
      </c>
      <c r="O249" s="249"/>
      <c r="P249" s="316" t="s">
        <v>139</v>
      </c>
      <c r="Q249" s="282"/>
      <c r="R249" s="89"/>
      <c r="S249" s="95" t="s">
        <v>41</v>
      </c>
      <c r="T249" s="89" t="s">
        <v>1609</v>
      </c>
      <c r="U249" s="101"/>
      <c r="V249" s="101"/>
      <c r="W249" s="358"/>
      <c r="X249" s="101"/>
      <c r="Y249" s="249"/>
      <c r="Z249" s="101" t="s">
        <v>1610</v>
      </c>
      <c r="AA249" s="89"/>
      <c r="AB249" s="101"/>
      <c r="AC249" s="249"/>
      <c r="AD249" s="358"/>
      <c r="AE249" s="101" t="str">
        <f>VLOOKUP(A249,BE!A:K,9,FALSE)</f>
        <v>N/A</v>
      </c>
      <c r="AF249" s="101" t="str">
        <f>VLOOKUP(A249,DE!A:K,9,FALSE)</f>
        <v>N/A</v>
      </c>
      <c r="AG249" s="101" t="str">
        <f>VLOOKUP(A249,DK!A:K,9,FALSE)</f>
        <v>N/A</v>
      </c>
      <c r="AH249" s="101" t="str">
        <f>VLOOKUP(A249,ES!A:K,9,FALSE)</f>
        <v>N/A</v>
      </c>
      <c r="AI249" s="101" t="str">
        <f>VLOOKUP(A249,FI!A:L,10,FALSE)</f>
        <v>Optional</v>
      </c>
      <c r="AJ249" s="101" t="str">
        <f>VLOOKUP(A249,FR!A:K,9,FALSE)</f>
        <v>N/A</v>
      </c>
      <c r="AK249" s="101" t="str">
        <f>VLOOKUP(A249,IE!A:K,9,FALSE)</f>
        <v>N/A</v>
      </c>
      <c r="AL249" s="101" t="str">
        <f>VLOOKUP(A249,NL!A:L,10,FALSE)</f>
        <v>N/A</v>
      </c>
      <c r="AM249" s="101" t="str">
        <f>VLOOKUP(A249,'USA FDA'!A:K,9,FALSE)</f>
        <v>N/A</v>
      </c>
      <c r="AN249" s="101" t="str">
        <f>VLOOKUP(A249,'UK NHS'!A:K,9,FALSE)</f>
        <v>N/A</v>
      </c>
    </row>
    <row r="250" spans="1:40" x14ac:dyDescent="0.2">
      <c r="A250" s="361"/>
      <c r="B250" s="360"/>
      <c r="C250" s="360"/>
      <c r="D250" s="360"/>
      <c r="E250" s="360"/>
      <c r="F250" s="360"/>
      <c r="G250" s="360"/>
      <c r="H250" s="360"/>
      <c r="I250" s="358"/>
      <c r="J250" s="358"/>
      <c r="K250" s="358"/>
      <c r="L250" s="271"/>
      <c r="M250" s="358"/>
      <c r="N250" s="361"/>
      <c r="O250" s="358"/>
      <c r="P250" s="358"/>
      <c r="Q250" s="358"/>
      <c r="R250" s="361"/>
      <c r="S250" s="362"/>
      <c r="T250" s="360"/>
      <c r="U250" s="360"/>
      <c r="V250" s="360"/>
      <c r="W250" s="360"/>
      <c r="X250" s="360"/>
      <c r="Y250" s="360"/>
      <c r="Z250" s="271"/>
      <c r="AA250" s="358"/>
      <c r="AB250" s="362"/>
      <c r="AC250" s="362"/>
      <c r="AD250" s="363"/>
    </row>
    <row r="251" spans="1:40" x14ac:dyDescent="0.2">
      <c r="A251" s="361"/>
      <c r="B251" s="360"/>
      <c r="C251" s="360"/>
      <c r="D251" s="360"/>
      <c r="E251" s="360"/>
      <c r="F251" s="360"/>
      <c r="G251" s="360"/>
      <c r="H251" s="360"/>
      <c r="I251" s="358"/>
      <c r="J251" s="358"/>
      <c r="K251" s="358"/>
      <c r="L251" s="271"/>
      <c r="M251" s="358"/>
      <c r="N251" s="361"/>
      <c r="O251" s="358"/>
      <c r="P251" s="358"/>
      <c r="Q251" s="358"/>
      <c r="R251" s="361"/>
      <c r="S251" s="362"/>
      <c r="T251" s="360"/>
      <c r="U251" s="360"/>
      <c r="V251" s="360"/>
      <c r="W251" s="360"/>
      <c r="X251" s="360"/>
      <c r="Y251" s="360"/>
      <c r="Z251" s="271"/>
      <c r="AA251" s="358"/>
      <c r="AB251" s="362"/>
      <c r="AC251" s="362"/>
      <c r="AD251" s="363"/>
    </row>
    <row r="252" spans="1:40" x14ac:dyDescent="0.2">
      <c r="A252" s="361"/>
      <c r="B252" s="360"/>
      <c r="C252" s="360"/>
      <c r="D252" s="360"/>
      <c r="E252" s="360"/>
      <c r="F252" s="360"/>
      <c r="G252" s="360"/>
      <c r="H252" s="360"/>
      <c r="I252" s="358"/>
      <c r="J252" s="358"/>
      <c r="K252" s="358"/>
      <c r="L252" s="271"/>
      <c r="M252" s="358"/>
      <c r="N252" s="361"/>
      <c r="O252" s="358"/>
      <c r="P252" s="358"/>
      <c r="Q252" s="358"/>
      <c r="R252" s="361"/>
      <c r="S252" s="362"/>
      <c r="T252" s="360"/>
      <c r="U252" s="360"/>
      <c r="V252" s="360"/>
      <c r="W252" s="360"/>
      <c r="X252" s="360"/>
      <c r="Y252" s="360"/>
      <c r="Z252" s="271"/>
      <c r="AA252" s="358"/>
      <c r="AB252" s="362"/>
      <c r="AC252" s="362"/>
      <c r="AD252" s="363"/>
    </row>
    <row r="253" spans="1:40" x14ac:dyDescent="0.2">
      <c r="A253" s="361"/>
      <c r="B253" s="360"/>
      <c r="C253" s="360"/>
      <c r="D253" s="360"/>
      <c r="E253" s="360"/>
      <c r="F253" s="360"/>
      <c r="G253" s="360"/>
      <c r="H253" s="360"/>
      <c r="I253" s="358"/>
      <c r="J253" s="358"/>
      <c r="K253" s="358"/>
      <c r="L253" s="271"/>
      <c r="M253" s="358"/>
      <c r="N253" s="361"/>
      <c r="O253" s="358"/>
      <c r="P253" s="358"/>
      <c r="Q253" s="358"/>
      <c r="R253" s="361"/>
      <c r="S253" s="362"/>
      <c r="T253" s="360"/>
      <c r="U253" s="360"/>
      <c r="V253" s="360"/>
      <c r="W253" s="360"/>
      <c r="X253" s="360"/>
      <c r="Y253" s="360"/>
      <c r="Z253" s="271"/>
      <c r="AA253" s="358"/>
      <c r="AB253" s="362"/>
      <c r="AC253" s="362"/>
      <c r="AD253" s="363"/>
    </row>
    <row r="254" spans="1:40" x14ac:dyDescent="0.2">
      <c r="A254" s="361"/>
      <c r="B254" s="360"/>
      <c r="C254" s="360"/>
      <c r="D254" s="360"/>
      <c r="E254" s="360"/>
      <c r="F254" s="360"/>
      <c r="G254" s="360"/>
      <c r="H254" s="360"/>
      <c r="I254" s="358"/>
      <c r="J254" s="358"/>
      <c r="K254" s="358"/>
      <c r="L254" s="271"/>
      <c r="M254" s="358"/>
      <c r="N254" s="361"/>
      <c r="O254" s="358"/>
      <c r="P254" s="358"/>
      <c r="Q254" s="358"/>
      <c r="R254" s="361"/>
      <c r="S254" s="362"/>
      <c r="T254" s="360"/>
      <c r="U254" s="360"/>
      <c r="V254" s="360"/>
      <c r="W254" s="360"/>
      <c r="X254" s="360"/>
      <c r="Y254" s="360"/>
      <c r="Z254" s="271"/>
      <c r="AA254" s="358"/>
      <c r="AB254" s="362"/>
      <c r="AC254" s="362"/>
      <c r="AD254" s="363"/>
    </row>
    <row r="255" spans="1:40" x14ac:dyDescent="0.2">
      <c r="A255" s="361"/>
      <c r="B255" s="360"/>
      <c r="C255" s="360"/>
      <c r="D255" s="360"/>
      <c r="E255" s="360"/>
      <c r="F255" s="360"/>
      <c r="G255" s="360"/>
      <c r="H255" s="360"/>
      <c r="I255" s="358"/>
      <c r="J255" s="358"/>
      <c r="K255" s="358"/>
      <c r="L255" s="271"/>
      <c r="M255" s="358"/>
      <c r="N255" s="361"/>
      <c r="O255" s="358"/>
      <c r="P255" s="358"/>
      <c r="Q255" s="358"/>
      <c r="R255" s="361"/>
      <c r="S255" s="362"/>
      <c r="T255" s="360"/>
      <c r="U255" s="360"/>
      <c r="V255" s="360"/>
      <c r="W255" s="360"/>
      <c r="X255" s="360"/>
      <c r="Y255" s="360"/>
      <c r="Z255" s="271"/>
      <c r="AA255" s="358"/>
      <c r="AB255" s="362"/>
      <c r="AC255" s="362"/>
      <c r="AD255" s="363"/>
    </row>
    <row r="256" spans="1:40" x14ac:dyDescent="0.2">
      <c r="A256" s="361"/>
      <c r="B256" s="360"/>
      <c r="C256" s="360"/>
      <c r="D256" s="360"/>
      <c r="E256" s="360"/>
      <c r="F256" s="360"/>
      <c r="G256" s="360"/>
      <c r="H256" s="360"/>
      <c r="I256" s="358"/>
      <c r="J256" s="358"/>
      <c r="K256" s="358"/>
      <c r="L256" s="271"/>
      <c r="M256" s="358"/>
      <c r="N256" s="361"/>
      <c r="O256" s="358"/>
      <c r="P256" s="358"/>
      <c r="Q256" s="358"/>
      <c r="R256" s="361"/>
      <c r="S256" s="362"/>
      <c r="T256" s="360"/>
      <c r="U256" s="360"/>
      <c r="V256" s="360"/>
      <c r="W256" s="360"/>
      <c r="X256" s="360"/>
      <c r="Y256" s="360"/>
      <c r="Z256" s="271"/>
      <c r="AA256" s="358"/>
      <c r="AB256" s="362"/>
      <c r="AC256" s="362"/>
      <c r="AD256" s="363"/>
    </row>
    <row r="257" spans="1:30" x14ac:dyDescent="0.2">
      <c r="A257" s="361"/>
      <c r="B257" s="360"/>
      <c r="C257" s="360"/>
      <c r="D257" s="360"/>
      <c r="E257" s="360"/>
      <c r="F257" s="360"/>
      <c r="G257" s="360"/>
      <c r="H257" s="360"/>
      <c r="I257" s="358"/>
      <c r="J257" s="358"/>
      <c r="K257" s="358"/>
      <c r="L257" s="271"/>
      <c r="M257" s="358"/>
      <c r="N257" s="361"/>
      <c r="O257" s="358"/>
      <c r="P257" s="358"/>
      <c r="Q257" s="358"/>
      <c r="R257" s="361"/>
      <c r="S257" s="362"/>
      <c r="T257" s="360"/>
      <c r="U257" s="360"/>
      <c r="V257" s="360"/>
      <c r="W257" s="360"/>
      <c r="X257" s="360"/>
      <c r="Y257" s="360"/>
      <c r="Z257" s="271"/>
      <c r="AA257" s="358"/>
      <c r="AB257" s="362"/>
      <c r="AC257" s="362"/>
      <c r="AD257" s="363"/>
    </row>
    <row r="258" spans="1:30" x14ac:dyDescent="0.2">
      <c r="A258" s="361"/>
      <c r="B258" s="360"/>
      <c r="C258" s="360"/>
      <c r="D258" s="360"/>
      <c r="E258" s="360"/>
      <c r="F258" s="360"/>
      <c r="G258" s="360"/>
      <c r="H258" s="360"/>
      <c r="I258" s="358"/>
      <c r="J258" s="358"/>
      <c r="K258" s="358"/>
      <c r="L258" s="271"/>
      <c r="M258" s="358"/>
      <c r="N258" s="361"/>
      <c r="O258" s="358"/>
      <c r="P258" s="358"/>
      <c r="Q258" s="358"/>
      <c r="R258" s="361"/>
      <c r="S258" s="362"/>
      <c r="T258" s="360"/>
      <c r="U258" s="360"/>
      <c r="V258" s="360"/>
      <c r="W258" s="360"/>
      <c r="X258" s="360"/>
      <c r="Y258" s="360"/>
      <c r="Z258" s="271"/>
      <c r="AA258" s="358"/>
      <c r="AB258" s="362"/>
      <c r="AC258" s="362"/>
      <c r="AD258" s="363"/>
    </row>
    <row r="259" spans="1:30" x14ac:dyDescent="0.2">
      <c r="A259" s="361"/>
      <c r="B259" s="360"/>
      <c r="C259" s="360"/>
      <c r="D259" s="360"/>
      <c r="E259" s="360"/>
      <c r="F259" s="360"/>
      <c r="G259" s="360"/>
      <c r="H259" s="360"/>
      <c r="I259" s="358"/>
      <c r="J259" s="358"/>
      <c r="K259" s="358"/>
      <c r="L259" s="271"/>
      <c r="M259" s="358"/>
      <c r="N259" s="361"/>
      <c r="O259" s="358"/>
      <c r="P259" s="358"/>
      <c r="Q259" s="358"/>
      <c r="R259" s="361"/>
      <c r="S259" s="362"/>
      <c r="T259" s="360"/>
      <c r="U259" s="360"/>
      <c r="V259" s="360"/>
      <c r="W259" s="360"/>
      <c r="X259" s="360"/>
      <c r="Y259" s="360"/>
      <c r="Z259" s="271"/>
      <c r="AA259" s="358"/>
      <c r="AB259" s="362"/>
      <c r="AC259" s="362"/>
      <c r="AD259" s="363"/>
    </row>
    <row r="260" spans="1:30" x14ac:dyDescent="0.2">
      <c r="A260" s="361"/>
      <c r="B260" s="360"/>
      <c r="C260" s="360"/>
      <c r="D260" s="360"/>
      <c r="E260" s="360"/>
      <c r="F260" s="360"/>
      <c r="G260" s="360"/>
      <c r="H260" s="360"/>
      <c r="I260" s="358"/>
      <c r="J260" s="358"/>
      <c r="K260" s="358"/>
      <c r="L260" s="271"/>
      <c r="M260" s="358"/>
      <c r="N260" s="361"/>
      <c r="O260" s="358"/>
      <c r="P260" s="358"/>
      <c r="Q260" s="358"/>
      <c r="R260" s="361"/>
      <c r="S260" s="362"/>
      <c r="T260" s="360"/>
      <c r="U260" s="360"/>
      <c r="V260" s="360"/>
      <c r="W260" s="360"/>
      <c r="X260" s="360"/>
      <c r="Y260" s="360"/>
      <c r="Z260" s="271"/>
      <c r="AA260" s="358"/>
      <c r="AB260" s="362"/>
      <c r="AC260" s="362"/>
      <c r="AD260" s="363"/>
    </row>
    <row r="261" spans="1:30" x14ac:dyDescent="0.2">
      <c r="A261" s="361"/>
      <c r="B261" s="360"/>
      <c r="C261" s="360"/>
      <c r="D261" s="360"/>
      <c r="E261" s="360"/>
      <c r="F261" s="360"/>
      <c r="G261" s="360"/>
      <c r="H261" s="360"/>
      <c r="I261" s="358"/>
      <c r="J261" s="358"/>
      <c r="K261" s="358"/>
      <c r="L261" s="271"/>
      <c r="M261" s="358"/>
      <c r="N261" s="361"/>
      <c r="O261" s="358"/>
      <c r="P261" s="358"/>
      <c r="Q261" s="358"/>
      <c r="R261" s="361"/>
      <c r="S261" s="362"/>
      <c r="T261" s="360"/>
      <c r="U261" s="360"/>
      <c r="V261" s="360"/>
      <c r="W261" s="360"/>
      <c r="X261" s="360"/>
      <c r="Y261" s="360"/>
      <c r="Z261" s="271"/>
      <c r="AA261" s="358"/>
      <c r="AB261" s="362"/>
      <c r="AC261" s="362"/>
      <c r="AD261" s="363"/>
    </row>
    <row r="262" spans="1:30" x14ac:dyDescent="0.2">
      <c r="A262" s="361"/>
      <c r="B262" s="360"/>
      <c r="C262" s="360"/>
      <c r="D262" s="360"/>
      <c r="E262" s="360"/>
      <c r="F262" s="360"/>
      <c r="G262" s="360"/>
      <c r="H262" s="360"/>
      <c r="I262" s="358"/>
      <c r="J262" s="358"/>
      <c r="K262" s="358"/>
      <c r="L262" s="271"/>
      <c r="M262" s="358"/>
      <c r="N262" s="361"/>
      <c r="O262" s="358"/>
      <c r="P262" s="358"/>
      <c r="Q262" s="358"/>
      <c r="R262" s="361"/>
      <c r="S262" s="362"/>
      <c r="T262" s="360"/>
      <c r="U262" s="360"/>
      <c r="V262" s="360"/>
      <c r="W262" s="360"/>
      <c r="X262" s="360"/>
      <c r="Y262" s="360"/>
      <c r="Z262" s="271"/>
      <c r="AA262" s="358"/>
      <c r="AB262" s="362"/>
      <c r="AC262" s="362"/>
      <c r="AD262" s="363"/>
    </row>
    <row r="263" spans="1:30" x14ac:dyDescent="0.2">
      <c r="A263" s="365"/>
      <c r="B263" s="352"/>
      <c r="C263" s="352"/>
      <c r="D263" s="352"/>
      <c r="E263" s="352"/>
      <c r="F263" s="352"/>
      <c r="G263" s="352"/>
      <c r="H263" s="352"/>
      <c r="I263" s="316"/>
      <c r="J263" s="316"/>
      <c r="K263" s="316"/>
      <c r="M263" s="316"/>
      <c r="N263" s="365"/>
      <c r="O263" s="316"/>
      <c r="P263" s="316"/>
      <c r="Q263" s="316"/>
      <c r="R263" s="365"/>
      <c r="S263" s="366"/>
      <c r="U263" s="352"/>
      <c r="V263" s="352"/>
      <c r="W263" s="352"/>
      <c r="X263" s="352"/>
      <c r="Y263" s="352"/>
      <c r="AA263" s="358"/>
      <c r="AB263" s="362"/>
      <c r="AC263" s="362"/>
      <c r="AD263" s="363"/>
    </row>
    <row r="264" spans="1:30" x14ac:dyDescent="0.2">
      <c r="A264" s="365"/>
      <c r="B264" s="352"/>
      <c r="C264" s="352"/>
      <c r="D264" s="352"/>
      <c r="E264" s="352"/>
      <c r="F264" s="352"/>
      <c r="G264" s="352"/>
      <c r="H264" s="352"/>
      <c r="I264" s="316"/>
      <c r="J264" s="316"/>
      <c r="K264" s="316"/>
      <c r="M264" s="316"/>
      <c r="N264" s="365"/>
      <c r="O264" s="316"/>
      <c r="P264" s="316"/>
      <c r="Q264" s="316"/>
      <c r="R264" s="365"/>
      <c r="S264" s="366"/>
      <c r="U264" s="352"/>
      <c r="V264" s="352"/>
      <c r="W264" s="352"/>
      <c r="X264" s="352"/>
      <c r="Y264" s="352"/>
      <c r="AA264" s="358"/>
      <c r="AB264" s="362"/>
      <c r="AC264" s="362"/>
      <c r="AD264" s="363"/>
    </row>
    <row r="265" spans="1:30" x14ac:dyDescent="0.2">
      <c r="A265" s="365"/>
      <c r="B265" s="352"/>
      <c r="C265" s="352"/>
      <c r="D265" s="352"/>
      <c r="E265" s="352"/>
      <c r="F265" s="352"/>
      <c r="G265" s="352"/>
      <c r="H265" s="352"/>
      <c r="I265" s="316"/>
      <c r="J265" s="316"/>
      <c r="K265" s="316"/>
      <c r="M265" s="316"/>
      <c r="N265" s="365"/>
      <c r="O265" s="316"/>
      <c r="P265" s="316"/>
      <c r="Q265" s="316"/>
      <c r="R265" s="365"/>
      <c r="S265" s="366"/>
      <c r="U265" s="352"/>
      <c r="V265" s="352"/>
      <c r="W265" s="352"/>
      <c r="X265" s="352"/>
      <c r="Y265" s="352"/>
      <c r="AA265" s="358"/>
      <c r="AB265" s="362"/>
      <c r="AC265" s="362"/>
      <c r="AD265" s="363"/>
    </row>
    <row r="266" spans="1:30" x14ac:dyDescent="0.2">
      <c r="A266" s="365"/>
      <c r="B266" s="352"/>
      <c r="C266" s="352"/>
      <c r="D266" s="352"/>
      <c r="E266" s="352"/>
      <c r="F266" s="352"/>
      <c r="G266" s="352"/>
      <c r="H266" s="352"/>
      <c r="I266" s="316"/>
      <c r="J266" s="316"/>
      <c r="K266" s="316"/>
      <c r="M266" s="316"/>
      <c r="N266" s="365"/>
      <c r="O266" s="316"/>
      <c r="P266" s="316"/>
      <c r="Q266" s="316"/>
      <c r="R266" s="365"/>
      <c r="S266" s="366"/>
      <c r="U266" s="352"/>
      <c r="V266" s="352"/>
      <c r="W266" s="352"/>
      <c r="X266" s="352"/>
      <c r="Y266" s="352"/>
      <c r="AA266" s="358"/>
      <c r="AB266" s="362"/>
      <c r="AC266" s="362"/>
      <c r="AD266" s="363"/>
    </row>
    <row r="267" spans="1:30" x14ac:dyDescent="0.2">
      <c r="A267" s="365"/>
      <c r="B267" s="352"/>
      <c r="C267" s="352"/>
      <c r="D267" s="352"/>
      <c r="E267" s="352"/>
      <c r="F267" s="352"/>
      <c r="G267" s="352"/>
      <c r="H267" s="352"/>
      <c r="I267" s="316"/>
      <c r="J267" s="316"/>
      <c r="K267" s="316"/>
      <c r="M267" s="316"/>
      <c r="N267" s="365"/>
      <c r="O267" s="316"/>
      <c r="P267" s="316"/>
      <c r="Q267" s="316"/>
      <c r="R267" s="365"/>
      <c r="S267" s="366"/>
      <c r="U267" s="352"/>
      <c r="V267" s="352"/>
      <c r="W267" s="352"/>
      <c r="X267" s="352"/>
      <c r="Y267" s="352"/>
      <c r="AA267" s="358"/>
      <c r="AB267" s="362"/>
      <c r="AC267" s="362"/>
      <c r="AD267" s="363"/>
    </row>
    <row r="268" spans="1:30" x14ac:dyDescent="0.2">
      <c r="A268" s="365"/>
      <c r="B268" s="352"/>
      <c r="C268" s="352"/>
      <c r="D268" s="352"/>
      <c r="E268" s="352"/>
      <c r="F268" s="352"/>
      <c r="G268" s="352"/>
      <c r="H268" s="352"/>
      <c r="I268" s="316"/>
      <c r="J268" s="316"/>
      <c r="K268" s="316"/>
      <c r="M268" s="316"/>
      <c r="N268" s="365"/>
      <c r="O268" s="316"/>
      <c r="P268" s="316"/>
      <c r="Q268" s="316"/>
      <c r="R268" s="365"/>
      <c r="S268" s="366"/>
      <c r="U268" s="352"/>
      <c r="V268" s="352"/>
      <c r="W268" s="352"/>
      <c r="X268" s="352"/>
      <c r="Y268" s="352"/>
      <c r="AA268" s="358"/>
      <c r="AB268" s="362"/>
      <c r="AC268" s="362"/>
      <c r="AD268" s="363"/>
    </row>
    <row r="269" spans="1:30" x14ac:dyDescent="0.2">
      <c r="A269" s="365"/>
      <c r="B269" s="352"/>
      <c r="C269" s="352"/>
      <c r="D269" s="352"/>
      <c r="E269" s="352"/>
      <c r="F269" s="352"/>
      <c r="G269" s="352"/>
      <c r="H269" s="352"/>
      <c r="I269" s="316"/>
      <c r="J269" s="316"/>
      <c r="K269" s="316"/>
      <c r="M269" s="316"/>
      <c r="N269" s="365"/>
      <c r="O269" s="316"/>
      <c r="P269" s="316"/>
      <c r="Q269" s="316"/>
      <c r="R269" s="365"/>
      <c r="S269" s="366"/>
      <c r="U269" s="352"/>
      <c r="V269" s="352"/>
      <c r="W269" s="352"/>
      <c r="X269" s="352"/>
      <c r="Y269" s="352"/>
      <c r="AA269" s="358"/>
      <c r="AB269" s="362"/>
      <c r="AC269" s="362"/>
      <c r="AD269" s="363"/>
    </row>
    <row r="270" spans="1:30" x14ac:dyDescent="0.2">
      <c r="A270" s="365"/>
      <c r="B270" s="352"/>
      <c r="C270" s="352"/>
      <c r="D270" s="352"/>
      <c r="E270" s="352"/>
      <c r="F270" s="352"/>
      <c r="G270" s="352"/>
      <c r="H270" s="352"/>
      <c r="I270" s="316"/>
      <c r="J270" s="316"/>
      <c r="K270" s="316"/>
      <c r="M270" s="316"/>
      <c r="N270" s="365"/>
      <c r="O270" s="316"/>
      <c r="P270" s="316"/>
      <c r="Q270" s="316"/>
      <c r="R270" s="365"/>
      <c r="S270" s="366"/>
      <c r="U270" s="352"/>
      <c r="V270" s="352"/>
      <c r="W270" s="352"/>
      <c r="X270" s="352"/>
      <c r="Y270" s="352"/>
      <c r="AA270" s="358"/>
      <c r="AB270" s="362"/>
      <c r="AC270" s="362"/>
      <c r="AD270" s="363"/>
    </row>
    <row r="271" spans="1:30" x14ac:dyDescent="0.2">
      <c r="A271" s="365"/>
      <c r="B271" s="352"/>
      <c r="C271" s="352"/>
      <c r="D271" s="352"/>
      <c r="E271" s="352"/>
      <c r="F271" s="352"/>
      <c r="G271" s="352"/>
      <c r="H271" s="352"/>
      <c r="I271" s="316"/>
      <c r="J271" s="316"/>
      <c r="K271" s="316"/>
      <c r="M271" s="316"/>
      <c r="N271" s="365"/>
      <c r="O271" s="316"/>
      <c r="P271" s="316"/>
      <c r="Q271" s="316"/>
      <c r="R271" s="365"/>
      <c r="S271" s="366"/>
      <c r="U271" s="352"/>
      <c r="V271" s="352"/>
      <c r="W271" s="352"/>
      <c r="X271" s="352"/>
      <c r="Y271" s="352"/>
      <c r="AA271" s="358"/>
      <c r="AB271" s="362"/>
      <c r="AC271" s="362"/>
      <c r="AD271" s="363"/>
    </row>
    <row r="272" spans="1:30" x14ac:dyDescent="0.2">
      <c r="A272" s="365"/>
      <c r="B272" s="352"/>
      <c r="C272" s="352"/>
      <c r="D272" s="352"/>
      <c r="E272" s="352"/>
      <c r="F272" s="352"/>
      <c r="G272" s="352"/>
      <c r="H272" s="352"/>
      <c r="I272" s="316"/>
      <c r="J272" s="316"/>
      <c r="K272" s="316"/>
      <c r="M272" s="316"/>
      <c r="N272" s="365"/>
      <c r="O272" s="316"/>
      <c r="P272" s="316"/>
      <c r="Q272" s="316"/>
      <c r="R272" s="365"/>
      <c r="S272" s="366"/>
      <c r="U272" s="352"/>
      <c r="V272" s="352"/>
      <c r="W272" s="352"/>
      <c r="X272" s="352"/>
      <c r="Y272" s="352"/>
      <c r="AA272" s="358"/>
      <c r="AB272" s="362"/>
      <c r="AC272" s="362"/>
      <c r="AD272" s="363"/>
    </row>
    <row r="273" spans="1:30" x14ac:dyDescent="0.2">
      <c r="A273" s="365"/>
      <c r="B273" s="352"/>
      <c r="C273" s="352"/>
      <c r="D273" s="352"/>
      <c r="E273" s="352"/>
      <c r="F273" s="352"/>
      <c r="G273" s="352"/>
      <c r="H273" s="352"/>
      <c r="I273" s="316"/>
      <c r="J273" s="316"/>
      <c r="K273" s="316"/>
      <c r="M273" s="316"/>
      <c r="N273" s="365"/>
      <c r="O273" s="316"/>
      <c r="P273" s="316"/>
      <c r="Q273" s="316"/>
      <c r="R273" s="365"/>
      <c r="S273" s="366"/>
      <c r="U273" s="352"/>
      <c r="V273" s="352"/>
      <c r="W273" s="352"/>
      <c r="X273" s="352"/>
      <c r="Y273" s="352"/>
      <c r="AA273" s="358"/>
      <c r="AB273" s="362"/>
      <c r="AC273" s="362"/>
      <c r="AD273" s="363"/>
    </row>
    <row r="274" spans="1:30" x14ac:dyDescent="0.2">
      <c r="A274" s="365"/>
      <c r="B274" s="352"/>
      <c r="C274" s="352"/>
      <c r="D274" s="352"/>
      <c r="E274" s="352"/>
      <c r="F274" s="352"/>
      <c r="G274" s="352"/>
      <c r="H274" s="352"/>
      <c r="I274" s="316"/>
      <c r="J274" s="316"/>
      <c r="K274" s="316"/>
      <c r="M274" s="316"/>
      <c r="N274" s="365"/>
      <c r="O274" s="316"/>
      <c r="P274" s="316"/>
      <c r="Q274" s="316"/>
      <c r="R274" s="365"/>
      <c r="S274" s="366"/>
      <c r="U274" s="352"/>
      <c r="V274" s="352"/>
      <c r="W274" s="352"/>
      <c r="X274" s="352"/>
      <c r="Y274" s="352"/>
      <c r="AA274" s="358"/>
      <c r="AB274" s="362"/>
      <c r="AC274" s="362"/>
      <c r="AD274" s="363"/>
    </row>
    <row r="275" spans="1:30" x14ac:dyDescent="0.2">
      <c r="A275" s="365"/>
      <c r="B275" s="352"/>
      <c r="C275" s="352"/>
      <c r="D275" s="352"/>
      <c r="E275" s="352"/>
      <c r="F275" s="352"/>
      <c r="G275" s="352"/>
      <c r="H275" s="352"/>
      <c r="I275" s="316"/>
      <c r="J275" s="316"/>
      <c r="K275" s="316"/>
      <c r="M275" s="316"/>
      <c r="N275" s="365"/>
      <c r="O275" s="316"/>
      <c r="P275" s="316"/>
      <c r="Q275" s="316"/>
      <c r="R275" s="365"/>
      <c r="S275" s="366"/>
      <c r="U275" s="352"/>
      <c r="V275" s="352"/>
      <c r="W275" s="352"/>
      <c r="X275" s="352"/>
      <c r="Y275" s="352"/>
      <c r="AA275" s="358"/>
      <c r="AB275" s="362"/>
      <c r="AC275" s="362"/>
      <c r="AD275" s="363"/>
    </row>
    <row r="276" spans="1:30" x14ac:dyDescent="0.2">
      <c r="A276" s="365"/>
      <c r="B276" s="352"/>
      <c r="C276" s="352"/>
      <c r="D276" s="352"/>
      <c r="E276" s="352"/>
      <c r="F276" s="352"/>
      <c r="G276" s="352"/>
      <c r="H276" s="352"/>
      <c r="I276" s="316"/>
      <c r="J276" s="316"/>
      <c r="K276" s="316"/>
      <c r="M276" s="316"/>
      <c r="N276" s="365"/>
      <c r="O276" s="316"/>
      <c r="P276" s="316"/>
      <c r="Q276" s="316"/>
      <c r="R276" s="365"/>
      <c r="S276" s="366"/>
      <c r="U276" s="352"/>
      <c r="V276" s="352"/>
      <c r="W276" s="352"/>
      <c r="X276" s="352"/>
      <c r="Y276" s="352"/>
      <c r="AA276" s="358"/>
      <c r="AB276" s="362"/>
      <c r="AC276" s="362"/>
      <c r="AD276" s="363"/>
    </row>
    <row r="277" spans="1:30" x14ac:dyDescent="0.2">
      <c r="A277" s="365"/>
      <c r="B277" s="352"/>
      <c r="C277" s="352"/>
      <c r="D277" s="352"/>
      <c r="E277" s="352"/>
      <c r="F277" s="352"/>
      <c r="G277" s="352"/>
      <c r="H277" s="352"/>
      <c r="I277" s="316"/>
      <c r="J277" s="316"/>
      <c r="K277" s="316"/>
      <c r="M277" s="316"/>
      <c r="N277" s="365"/>
      <c r="O277" s="316"/>
      <c r="P277" s="316"/>
      <c r="Q277" s="316"/>
      <c r="R277" s="365"/>
      <c r="S277" s="366"/>
      <c r="U277" s="352"/>
      <c r="V277" s="352"/>
      <c r="W277" s="352"/>
      <c r="X277" s="352"/>
      <c r="Y277" s="352"/>
      <c r="AA277" s="358"/>
      <c r="AB277" s="362"/>
      <c r="AC277" s="362"/>
      <c r="AD277" s="363"/>
    </row>
    <row r="278" spans="1:30" x14ac:dyDescent="0.2">
      <c r="A278" s="365"/>
      <c r="B278" s="352"/>
      <c r="C278" s="352"/>
      <c r="D278" s="352"/>
      <c r="E278" s="352"/>
      <c r="F278" s="352"/>
      <c r="G278" s="352"/>
      <c r="H278" s="352"/>
      <c r="I278" s="316"/>
      <c r="J278" s="316"/>
      <c r="K278" s="316"/>
      <c r="M278" s="316"/>
      <c r="N278" s="365"/>
      <c r="O278" s="316"/>
      <c r="P278" s="316"/>
      <c r="Q278" s="316"/>
      <c r="R278" s="365"/>
      <c r="S278" s="366"/>
      <c r="U278" s="352"/>
      <c r="V278" s="352"/>
      <c r="W278" s="352"/>
      <c r="X278" s="352"/>
      <c r="Y278" s="352"/>
      <c r="AA278" s="358"/>
      <c r="AB278" s="362"/>
      <c r="AC278" s="362"/>
      <c r="AD278" s="363"/>
    </row>
    <row r="279" spans="1:30" x14ac:dyDescent="0.2">
      <c r="A279" s="365"/>
      <c r="B279" s="352"/>
      <c r="C279" s="352"/>
      <c r="D279" s="352"/>
      <c r="E279" s="352"/>
      <c r="F279" s="352"/>
      <c r="G279" s="352"/>
      <c r="H279" s="352"/>
      <c r="I279" s="316"/>
      <c r="J279" s="316"/>
      <c r="K279" s="316"/>
      <c r="M279" s="316"/>
      <c r="N279" s="365"/>
      <c r="O279" s="316"/>
      <c r="P279" s="316"/>
      <c r="Q279" s="316"/>
      <c r="R279" s="365"/>
      <c r="S279" s="366"/>
      <c r="U279" s="352"/>
      <c r="V279" s="352"/>
      <c r="W279" s="352"/>
      <c r="X279" s="352"/>
      <c r="Y279" s="352"/>
      <c r="AA279" s="358"/>
      <c r="AB279" s="362"/>
      <c r="AC279" s="362"/>
      <c r="AD279" s="363"/>
    </row>
    <row r="280" spans="1:30" x14ac:dyDescent="0.2">
      <c r="A280" s="365"/>
      <c r="B280" s="352"/>
      <c r="C280" s="352"/>
      <c r="D280" s="352"/>
      <c r="E280" s="352"/>
      <c r="F280" s="352"/>
      <c r="G280" s="352"/>
      <c r="H280" s="352"/>
      <c r="I280" s="316"/>
      <c r="J280" s="316"/>
      <c r="K280" s="316"/>
      <c r="M280" s="316"/>
      <c r="N280" s="365"/>
      <c r="O280" s="316"/>
      <c r="P280" s="316"/>
      <c r="Q280" s="316"/>
      <c r="R280" s="365"/>
      <c r="S280" s="366"/>
      <c r="U280" s="352"/>
      <c r="V280" s="352"/>
      <c r="W280" s="352"/>
      <c r="X280" s="352"/>
      <c r="Y280" s="352"/>
      <c r="AA280" s="358"/>
      <c r="AB280" s="362"/>
      <c r="AC280" s="362"/>
      <c r="AD280" s="363"/>
    </row>
    <row r="281" spans="1:30" x14ac:dyDescent="0.2">
      <c r="A281" s="365"/>
      <c r="B281" s="352"/>
      <c r="C281" s="352"/>
      <c r="D281" s="352"/>
      <c r="E281" s="352"/>
      <c r="F281" s="352"/>
      <c r="G281" s="352"/>
      <c r="H281" s="352"/>
      <c r="I281" s="316"/>
      <c r="J281" s="316"/>
      <c r="K281" s="316"/>
      <c r="M281" s="316"/>
      <c r="N281" s="365"/>
      <c r="O281" s="316"/>
      <c r="P281" s="316"/>
      <c r="Q281" s="316"/>
      <c r="R281" s="365"/>
      <c r="S281" s="366"/>
      <c r="U281" s="352"/>
      <c r="V281" s="352"/>
      <c r="W281" s="352"/>
      <c r="X281" s="352"/>
      <c r="Y281" s="352"/>
      <c r="AA281" s="358"/>
      <c r="AB281" s="362"/>
      <c r="AC281" s="362"/>
      <c r="AD281" s="363"/>
    </row>
    <row r="282" spans="1:30" x14ac:dyDescent="0.2">
      <c r="A282" s="365"/>
      <c r="B282" s="352"/>
      <c r="C282" s="352"/>
      <c r="D282" s="352"/>
      <c r="E282" s="352"/>
      <c r="F282" s="352"/>
      <c r="G282" s="352"/>
      <c r="H282" s="352"/>
      <c r="I282" s="316"/>
      <c r="J282" s="316"/>
      <c r="K282" s="316"/>
      <c r="M282" s="316"/>
      <c r="N282" s="365"/>
      <c r="O282" s="316"/>
      <c r="P282" s="316"/>
      <c r="Q282" s="316"/>
      <c r="R282" s="365"/>
      <c r="S282" s="366"/>
      <c r="U282" s="352"/>
      <c r="V282" s="352"/>
      <c r="W282" s="352"/>
      <c r="X282" s="352"/>
      <c r="Y282" s="352"/>
      <c r="AA282" s="358"/>
      <c r="AB282" s="362"/>
      <c r="AC282" s="362"/>
      <c r="AD282" s="363"/>
    </row>
    <row r="283" spans="1:30" x14ac:dyDescent="0.2">
      <c r="A283" s="365"/>
      <c r="B283" s="352"/>
      <c r="C283" s="352"/>
      <c r="D283" s="352"/>
      <c r="E283" s="352"/>
      <c r="F283" s="352"/>
      <c r="G283" s="352"/>
      <c r="H283" s="352"/>
      <c r="I283" s="316"/>
      <c r="J283" s="316"/>
      <c r="K283" s="316"/>
      <c r="M283" s="316"/>
      <c r="N283" s="365"/>
      <c r="O283" s="316"/>
      <c r="P283" s="316"/>
      <c r="Q283" s="316"/>
      <c r="R283" s="365"/>
      <c r="S283" s="366"/>
      <c r="U283" s="352"/>
      <c r="V283" s="352"/>
      <c r="W283" s="352"/>
      <c r="X283" s="352"/>
      <c r="Y283" s="352"/>
      <c r="AA283" s="358"/>
      <c r="AB283" s="362"/>
      <c r="AC283" s="362"/>
      <c r="AD283" s="363"/>
    </row>
    <row r="284" spans="1:30" x14ac:dyDescent="0.2">
      <c r="A284" s="365"/>
      <c r="B284" s="352"/>
      <c r="C284" s="352"/>
      <c r="D284" s="352"/>
      <c r="E284" s="352"/>
      <c r="F284" s="352"/>
      <c r="G284" s="352"/>
      <c r="H284" s="352"/>
      <c r="I284" s="316"/>
      <c r="J284" s="316"/>
      <c r="K284" s="316"/>
      <c r="M284" s="316"/>
      <c r="N284" s="365"/>
      <c r="O284" s="316"/>
      <c r="P284" s="316"/>
      <c r="Q284" s="316"/>
      <c r="R284" s="365"/>
      <c r="S284" s="366"/>
      <c r="U284" s="352"/>
      <c r="V284" s="352"/>
      <c r="W284" s="352"/>
      <c r="X284" s="352"/>
      <c r="Y284" s="352"/>
      <c r="AA284" s="358"/>
      <c r="AB284" s="362"/>
      <c r="AC284" s="362"/>
      <c r="AD284" s="363"/>
    </row>
    <row r="285" spans="1:30" x14ac:dyDescent="0.2">
      <c r="A285" s="365"/>
      <c r="B285" s="352"/>
      <c r="C285" s="352"/>
      <c r="D285" s="352"/>
      <c r="E285" s="352"/>
      <c r="F285" s="352"/>
      <c r="G285" s="352"/>
      <c r="H285" s="352"/>
      <c r="I285" s="316"/>
      <c r="J285" s="316"/>
      <c r="K285" s="316"/>
      <c r="M285" s="316"/>
      <c r="N285" s="365"/>
      <c r="O285" s="316"/>
      <c r="P285" s="316"/>
      <c r="Q285" s="316"/>
      <c r="R285" s="365"/>
      <c r="S285" s="366"/>
      <c r="U285" s="352"/>
      <c r="V285" s="352"/>
      <c r="W285" s="352"/>
      <c r="X285" s="352"/>
      <c r="Y285" s="352"/>
      <c r="AA285" s="358"/>
      <c r="AB285" s="362"/>
      <c r="AC285" s="362"/>
      <c r="AD285" s="363"/>
    </row>
    <row r="286" spans="1:30" x14ac:dyDescent="0.2">
      <c r="A286" s="365"/>
      <c r="B286" s="352"/>
      <c r="C286" s="352"/>
      <c r="D286" s="352"/>
      <c r="E286" s="352"/>
      <c r="F286" s="352"/>
      <c r="G286" s="352"/>
      <c r="H286" s="352"/>
      <c r="I286" s="316"/>
      <c r="J286" s="316"/>
      <c r="K286" s="316"/>
      <c r="M286" s="316"/>
      <c r="N286" s="365"/>
      <c r="O286" s="316"/>
      <c r="P286" s="316"/>
      <c r="Q286" s="316"/>
      <c r="R286" s="365"/>
      <c r="S286" s="366"/>
      <c r="U286" s="352"/>
      <c r="V286" s="352"/>
      <c r="W286" s="352"/>
      <c r="X286" s="352"/>
      <c r="Y286" s="352"/>
      <c r="AA286" s="358"/>
      <c r="AB286" s="362"/>
      <c r="AC286" s="362"/>
      <c r="AD286" s="363"/>
    </row>
    <row r="287" spans="1:30" x14ac:dyDescent="0.2">
      <c r="A287" s="365"/>
      <c r="B287" s="352"/>
      <c r="C287" s="352"/>
      <c r="D287" s="352"/>
      <c r="E287" s="352"/>
      <c r="F287" s="352"/>
      <c r="G287" s="352"/>
      <c r="H287" s="352"/>
      <c r="I287" s="316"/>
      <c r="J287" s="316"/>
      <c r="K287" s="316"/>
      <c r="M287" s="316"/>
      <c r="N287" s="365"/>
      <c r="O287" s="316"/>
      <c r="P287" s="316"/>
      <c r="Q287" s="316"/>
      <c r="R287" s="365"/>
      <c r="S287" s="366"/>
      <c r="U287" s="352"/>
      <c r="V287" s="352"/>
      <c r="W287" s="352"/>
      <c r="X287" s="352"/>
      <c r="Y287" s="352"/>
      <c r="AA287" s="358"/>
      <c r="AB287" s="362"/>
      <c r="AC287" s="362"/>
      <c r="AD287" s="363"/>
    </row>
    <row r="288" spans="1:30" x14ac:dyDescent="0.2">
      <c r="A288" s="365"/>
      <c r="B288" s="352"/>
      <c r="C288" s="352"/>
      <c r="D288" s="352"/>
      <c r="E288" s="352"/>
      <c r="F288" s="352"/>
      <c r="G288" s="352"/>
      <c r="H288" s="352"/>
      <c r="I288" s="316"/>
      <c r="J288" s="316"/>
      <c r="K288" s="316"/>
      <c r="M288" s="316"/>
      <c r="N288" s="365"/>
      <c r="O288" s="316"/>
      <c r="P288" s="316"/>
      <c r="Q288" s="316"/>
      <c r="R288" s="365"/>
      <c r="S288" s="366"/>
      <c r="U288" s="352"/>
      <c r="V288" s="352"/>
      <c r="W288" s="352"/>
      <c r="X288" s="352"/>
      <c r="Y288" s="352"/>
      <c r="AA288" s="358"/>
      <c r="AB288" s="362"/>
      <c r="AC288" s="362"/>
      <c r="AD288" s="363"/>
    </row>
    <row r="289" spans="1:30" x14ac:dyDescent="0.2">
      <c r="A289" s="365"/>
      <c r="B289" s="352"/>
      <c r="C289" s="352"/>
      <c r="D289" s="352"/>
      <c r="E289" s="352"/>
      <c r="F289" s="352"/>
      <c r="G289" s="352"/>
      <c r="H289" s="352"/>
      <c r="I289" s="316"/>
      <c r="J289" s="316"/>
      <c r="K289" s="316"/>
      <c r="M289" s="316"/>
      <c r="N289" s="365"/>
      <c r="O289" s="316"/>
      <c r="P289" s="316"/>
      <c r="Q289" s="316"/>
      <c r="R289" s="365"/>
      <c r="S289" s="366"/>
      <c r="U289" s="352"/>
      <c r="V289" s="352"/>
      <c r="W289" s="352"/>
      <c r="X289" s="352"/>
      <c r="Y289" s="352"/>
      <c r="AA289" s="358"/>
      <c r="AB289" s="362"/>
      <c r="AC289" s="362"/>
      <c r="AD289" s="363"/>
    </row>
    <row r="290" spans="1:30" x14ac:dyDescent="0.2">
      <c r="A290" s="365"/>
      <c r="B290" s="352"/>
      <c r="C290" s="352"/>
      <c r="D290" s="352"/>
      <c r="E290" s="352"/>
      <c r="F290" s="352"/>
      <c r="G290" s="352"/>
      <c r="H290" s="352"/>
      <c r="I290" s="316"/>
      <c r="J290" s="316"/>
      <c r="K290" s="316"/>
      <c r="M290" s="316"/>
      <c r="N290" s="365"/>
      <c r="O290" s="316"/>
      <c r="P290" s="316"/>
      <c r="Q290" s="316"/>
      <c r="R290" s="365"/>
      <c r="S290" s="366"/>
      <c r="U290" s="352"/>
      <c r="V290" s="352"/>
      <c r="W290" s="352"/>
      <c r="X290" s="352"/>
      <c r="Y290" s="352"/>
      <c r="AA290" s="358"/>
      <c r="AB290" s="362"/>
      <c r="AC290" s="362"/>
      <c r="AD290" s="363"/>
    </row>
    <row r="291" spans="1:30" x14ac:dyDescent="0.2">
      <c r="A291" s="365"/>
      <c r="B291" s="352"/>
      <c r="C291" s="352"/>
      <c r="D291" s="352"/>
      <c r="E291" s="352"/>
      <c r="F291" s="352"/>
      <c r="G291" s="352"/>
      <c r="H291" s="352"/>
      <c r="I291" s="316"/>
      <c r="J291" s="316"/>
      <c r="K291" s="316"/>
      <c r="M291" s="316"/>
      <c r="N291" s="365"/>
      <c r="O291" s="316"/>
      <c r="P291" s="316"/>
      <c r="Q291" s="316"/>
      <c r="R291" s="365"/>
      <c r="S291" s="366"/>
      <c r="U291" s="352"/>
      <c r="V291" s="352"/>
      <c r="W291" s="352"/>
      <c r="X291" s="352"/>
      <c r="Y291" s="352"/>
      <c r="AA291" s="358"/>
      <c r="AB291" s="362"/>
      <c r="AC291" s="362"/>
      <c r="AD291" s="363"/>
    </row>
    <row r="292" spans="1:30" x14ac:dyDescent="0.2">
      <c r="A292" s="365"/>
      <c r="B292" s="352"/>
      <c r="C292" s="352"/>
      <c r="D292" s="352"/>
      <c r="E292" s="352"/>
      <c r="F292" s="352"/>
      <c r="G292" s="352"/>
      <c r="H292" s="352"/>
      <c r="I292" s="316"/>
      <c r="J292" s="316"/>
      <c r="K292" s="316"/>
      <c r="M292" s="316"/>
      <c r="N292" s="365"/>
      <c r="O292" s="316"/>
      <c r="P292" s="316"/>
      <c r="Q292" s="316"/>
      <c r="R292" s="365"/>
      <c r="S292" s="366"/>
      <c r="U292" s="352"/>
      <c r="V292" s="352"/>
      <c r="W292" s="352"/>
      <c r="X292" s="352"/>
      <c r="Y292" s="352"/>
      <c r="AA292" s="358"/>
      <c r="AB292" s="362"/>
      <c r="AC292" s="362"/>
      <c r="AD292" s="363"/>
    </row>
    <row r="293" spans="1:30" x14ac:dyDescent="0.2">
      <c r="A293" s="365"/>
      <c r="B293" s="352"/>
      <c r="C293" s="352"/>
      <c r="D293" s="352"/>
      <c r="E293" s="352"/>
      <c r="F293" s="352"/>
      <c r="G293" s="352"/>
      <c r="H293" s="352"/>
      <c r="I293" s="316"/>
      <c r="J293" s="316"/>
      <c r="K293" s="316"/>
      <c r="M293" s="316"/>
      <c r="N293" s="365"/>
      <c r="O293" s="316"/>
      <c r="P293" s="316"/>
      <c r="Q293" s="316"/>
      <c r="R293" s="365"/>
      <c r="S293" s="366"/>
      <c r="U293" s="352"/>
      <c r="V293" s="352"/>
      <c r="W293" s="352"/>
      <c r="X293" s="352"/>
      <c r="Y293" s="352"/>
      <c r="AA293" s="358"/>
      <c r="AB293" s="362"/>
      <c r="AC293" s="362"/>
      <c r="AD293" s="363"/>
    </row>
    <row r="294" spans="1:30" x14ac:dyDescent="0.2">
      <c r="A294" s="365"/>
      <c r="B294" s="352"/>
      <c r="C294" s="352"/>
      <c r="D294" s="352"/>
      <c r="E294" s="352"/>
      <c r="F294" s="352"/>
      <c r="G294" s="352"/>
      <c r="H294" s="352"/>
      <c r="I294" s="316"/>
      <c r="J294" s="316"/>
      <c r="K294" s="316"/>
      <c r="M294" s="316"/>
      <c r="N294" s="365"/>
      <c r="O294" s="316"/>
      <c r="P294" s="316"/>
      <c r="Q294" s="316"/>
      <c r="R294" s="365"/>
      <c r="S294" s="366"/>
      <c r="U294" s="352"/>
      <c r="V294" s="352"/>
      <c r="W294" s="352"/>
      <c r="X294" s="352"/>
      <c r="Y294" s="352"/>
      <c r="AA294" s="358"/>
      <c r="AB294" s="362"/>
      <c r="AC294" s="362"/>
      <c r="AD294" s="363"/>
    </row>
    <row r="295" spans="1:30" x14ac:dyDescent="0.2">
      <c r="A295" s="365"/>
      <c r="B295" s="352"/>
      <c r="C295" s="352"/>
      <c r="D295" s="352"/>
      <c r="E295" s="352"/>
      <c r="F295" s="352"/>
      <c r="G295" s="352"/>
      <c r="H295" s="352"/>
      <c r="I295" s="316"/>
      <c r="J295" s="316"/>
      <c r="K295" s="316"/>
      <c r="M295" s="316"/>
      <c r="N295" s="365"/>
      <c r="O295" s="316"/>
      <c r="P295" s="316"/>
      <c r="Q295" s="316"/>
      <c r="R295" s="365"/>
      <c r="S295" s="366"/>
      <c r="U295" s="352"/>
      <c r="V295" s="352"/>
      <c r="W295" s="352"/>
      <c r="X295" s="352"/>
      <c r="Y295" s="352"/>
      <c r="AA295" s="358"/>
      <c r="AB295" s="362"/>
      <c r="AC295" s="362"/>
      <c r="AD295" s="363"/>
    </row>
    <row r="296" spans="1:30" x14ac:dyDescent="0.2">
      <c r="A296" s="365"/>
      <c r="B296" s="352"/>
      <c r="C296" s="352"/>
      <c r="D296" s="352"/>
      <c r="E296" s="352"/>
      <c r="F296" s="352"/>
      <c r="G296" s="352"/>
      <c r="H296" s="352"/>
      <c r="I296" s="316"/>
      <c r="J296" s="316"/>
      <c r="K296" s="316"/>
      <c r="M296" s="316"/>
      <c r="N296" s="365"/>
      <c r="O296" s="316"/>
      <c r="P296" s="316"/>
      <c r="Q296" s="316"/>
      <c r="R296" s="365"/>
      <c r="S296" s="366"/>
      <c r="U296" s="352"/>
      <c r="V296" s="352"/>
      <c r="W296" s="352"/>
      <c r="X296" s="352"/>
      <c r="Y296" s="352"/>
      <c r="AA296" s="358"/>
      <c r="AB296" s="362"/>
      <c r="AC296" s="362"/>
      <c r="AD296" s="363"/>
    </row>
    <row r="297" spans="1:30" x14ac:dyDescent="0.2">
      <c r="A297" s="365"/>
      <c r="B297" s="352"/>
      <c r="C297" s="352"/>
      <c r="D297" s="352"/>
      <c r="E297" s="352"/>
      <c r="F297" s="352"/>
      <c r="G297" s="352"/>
      <c r="H297" s="352"/>
      <c r="I297" s="316"/>
      <c r="J297" s="316"/>
      <c r="K297" s="316"/>
      <c r="M297" s="316"/>
      <c r="N297" s="365"/>
      <c r="O297" s="316"/>
      <c r="P297" s="316"/>
      <c r="Q297" s="316"/>
      <c r="R297" s="365"/>
      <c r="S297" s="366"/>
      <c r="U297" s="352"/>
      <c r="V297" s="352"/>
      <c r="W297" s="352"/>
      <c r="X297" s="352"/>
      <c r="Y297" s="352"/>
      <c r="AA297" s="358"/>
      <c r="AB297" s="362"/>
      <c r="AC297" s="362"/>
      <c r="AD297" s="363"/>
    </row>
    <row r="298" spans="1:30" x14ac:dyDescent="0.2">
      <c r="A298" s="365"/>
      <c r="B298" s="352"/>
      <c r="C298" s="352"/>
      <c r="D298" s="352"/>
      <c r="E298" s="352"/>
      <c r="F298" s="352"/>
      <c r="G298" s="352"/>
      <c r="H298" s="352"/>
      <c r="I298" s="316"/>
      <c r="J298" s="316"/>
      <c r="K298" s="316"/>
      <c r="M298" s="316"/>
      <c r="N298" s="365"/>
      <c r="O298" s="316"/>
      <c r="P298" s="316"/>
      <c r="Q298" s="316"/>
      <c r="R298" s="365"/>
      <c r="S298" s="366"/>
      <c r="U298" s="352"/>
      <c r="V298" s="352"/>
      <c r="W298" s="352"/>
      <c r="X298" s="352"/>
      <c r="Y298" s="352"/>
      <c r="AA298" s="358"/>
      <c r="AB298" s="362"/>
      <c r="AC298" s="362"/>
      <c r="AD298" s="363"/>
    </row>
    <row r="299" spans="1:30" x14ac:dyDescent="0.2">
      <c r="A299" s="365"/>
      <c r="B299" s="352"/>
      <c r="C299" s="352"/>
      <c r="D299" s="352"/>
      <c r="E299" s="352"/>
      <c r="F299" s="352"/>
      <c r="G299" s="352"/>
      <c r="H299" s="352"/>
      <c r="I299" s="316"/>
      <c r="J299" s="316"/>
      <c r="K299" s="316"/>
      <c r="M299" s="316"/>
      <c r="N299" s="365"/>
      <c r="O299" s="316"/>
      <c r="P299" s="316"/>
      <c r="Q299" s="316"/>
      <c r="R299" s="365"/>
      <c r="S299" s="366"/>
      <c r="U299" s="352"/>
      <c r="V299" s="352"/>
      <c r="W299" s="352"/>
      <c r="X299" s="352"/>
      <c r="Y299" s="352"/>
      <c r="AA299" s="358"/>
      <c r="AB299" s="362"/>
      <c r="AC299" s="362"/>
      <c r="AD299" s="363"/>
    </row>
    <row r="300" spans="1:30" x14ac:dyDescent="0.2">
      <c r="A300" s="365"/>
      <c r="B300" s="352"/>
      <c r="C300" s="352"/>
      <c r="D300" s="352"/>
      <c r="E300" s="352"/>
      <c r="F300" s="352"/>
      <c r="G300" s="352"/>
      <c r="H300" s="352"/>
      <c r="I300" s="316"/>
      <c r="J300" s="316"/>
      <c r="K300" s="316"/>
      <c r="M300" s="316"/>
      <c r="N300" s="365"/>
      <c r="O300" s="316"/>
      <c r="P300" s="316"/>
      <c r="Q300" s="316"/>
      <c r="R300" s="365"/>
      <c r="S300" s="366"/>
      <c r="U300" s="352"/>
      <c r="V300" s="352"/>
      <c r="W300" s="352"/>
      <c r="X300" s="352"/>
      <c r="Y300" s="352"/>
      <c r="AA300" s="358"/>
      <c r="AB300" s="362"/>
      <c r="AC300" s="362"/>
      <c r="AD300" s="363"/>
    </row>
    <row r="301" spans="1:30" x14ac:dyDescent="0.2">
      <c r="A301" s="365"/>
      <c r="B301" s="352"/>
      <c r="C301" s="352"/>
      <c r="D301" s="352"/>
      <c r="E301" s="352"/>
      <c r="F301" s="352"/>
      <c r="G301" s="352"/>
      <c r="H301" s="352"/>
      <c r="I301" s="316"/>
      <c r="J301" s="316"/>
      <c r="K301" s="316"/>
      <c r="M301" s="316"/>
      <c r="N301" s="365"/>
      <c r="O301" s="316"/>
      <c r="P301" s="316"/>
      <c r="Q301" s="316"/>
      <c r="R301" s="365"/>
      <c r="S301" s="366"/>
      <c r="U301" s="352"/>
      <c r="V301" s="352"/>
      <c r="W301" s="352"/>
      <c r="X301" s="352"/>
      <c r="Y301" s="352"/>
      <c r="AA301" s="358"/>
      <c r="AB301" s="362"/>
      <c r="AC301" s="362"/>
      <c r="AD301" s="363"/>
    </row>
    <row r="302" spans="1:30" x14ac:dyDescent="0.2">
      <c r="A302" s="365"/>
      <c r="B302" s="352"/>
      <c r="C302" s="352"/>
      <c r="D302" s="352"/>
      <c r="E302" s="352"/>
      <c r="F302" s="352"/>
      <c r="G302" s="352"/>
      <c r="H302" s="352"/>
      <c r="I302" s="316"/>
      <c r="J302" s="316"/>
      <c r="K302" s="316"/>
      <c r="M302" s="316"/>
      <c r="N302" s="365"/>
      <c r="O302" s="316"/>
      <c r="P302" s="316"/>
      <c r="Q302" s="316"/>
      <c r="R302" s="365"/>
      <c r="S302" s="366"/>
      <c r="U302" s="352"/>
      <c r="V302" s="352"/>
      <c r="W302" s="352"/>
      <c r="X302" s="352"/>
      <c r="Y302" s="352"/>
      <c r="AA302" s="358"/>
      <c r="AB302" s="362"/>
      <c r="AC302" s="362"/>
      <c r="AD302" s="363"/>
    </row>
    <row r="303" spans="1:30" x14ac:dyDescent="0.2">
      <c r="A303" s="365"/>
      <c r="B303" s="352"/>
      <c r="C303" s="352"/>
      <c r="D303" s="352"/>
      <c r="E303" s="352"/>
      <c r="F303" s="352"/>
      <c r="G303" s="352"/>
      <c r="H303" s="352"/>
      <c r="I303" s="316"/>
      <c r="J303" s="316"/>
      <c r="K303" s="316"/>
      <c r="M303" s="316"/>
      <c r="N303" s="365"/>
      <c r="O303" s="316"/>
      <c r="P303" s="316"/>
      <c r="Q303" s="316"/>
      <c r="R303" s="365"/>
      <c r="S303" s="366"/>
      <c r="U303" s="352"/>
      <c r="V303" s="352"/>
      <c r="W303" s="352"/>
      <c r="X303" s="352"/>
      <c r="Y303" s="352"/>
      <c r="AA303" s="358"/>
      <c r="AB303" s="362"/>
      <c r="AC303" s="362"/>
      <c r="AD303" s="363"/>
    </row>
    <row r="304" spans="1:30" x14ac:dyDescent="0.2">
      <c r="A304" s="365"/>
      <c r="B304" s="352"/>
      <c r="C304" s="352"/>
      <c r="D304" s="352"/>
      <c r="E304" s="352"/>
      <c r="F304" s="352"/>
      <c r="G304" s="352"/>
      <c r="H304" s="352"/>
      <c r="I304" s="316"/>
      <c r="J304" s="316"/>
      <c r="K304" s="316"/>
      <c r="M304" s="316"/>
      <c r="N304" s="365"/>
      <c r="O304" s="316"/>
      <c r="P304" s="316"/>
      <c r="Q304" s="316"/>
      <c r="R304" s="365"/>
      <c r="S304" s="366"/>
      <c r="U304" s="352"/>
      <c r="V304" s="352"/>
      <c r="W304" s="352"/>
      <c r="X304" s="352"/>
      <c r="Y304" s="352"/>
      <c r="AA304" s="358"/>
      <c r="AB304" s="362"/>
      <c r="AC304" s="362"/>
      <c r="AD304" s="363"/>
    </row>
    <row r="305" spans="1:30" x14ac:dyDescent="0.2">
      <c r="A305" s="365"/>
      <c r="B305" s="352"/>
      <c r="C305" s="352"/>
      <c r="D305" s="352"/>
      <c r="E305" s="352"/>
      <c r="F305" s="352"/>
      <c r="G305" s="352"/>
      <c r="H305" s="352"/>
      <c r="I305" s="316"/>
      <c r="J305" s="316"/>
      <c r="K305" s="316"/>
      <c r="M305" s="316"/>
      <c r="N305" s="365"/>
      <c r="O305" s="316"/>
      <c r="P305" s="316"/>
      <c r="Q305" s="316"/>
      <c r="R305" s="365"/>
      <c r="S305" s="366"/>
      <c r="U305" s="352"/>
      <c r="V305" s="352"/>
      <c r="W305" s="352"/>
      <c r="X305" s="352"/>
      <c r="Y305" s="352"/>
      <c r="AA305" s="358"/>
      <c r="AB305" s="362"/>
      <c r="AC305" s="362"/>
      <c r="AD305" s="363"/>
    </row>
    <row r="306" spans="1:30" x14ac:dyDescent="0.2">
      <c r="A306" s="365"/>
      <c r="B306" s="352"/>
      <c r="C306" s="352"/>
      <c r="D306" s="352"/>
      <c r="E306" s="352"/>
      <c r="F306" s="352"/>
      <c r="G306" s="352"/>
      <c r="H306" s="352"/>
      <c r="I306" s="316"/>
      <c r="J306" s="316"/>
      <c r="K306" s="316"/>
      <c r="M306" s="316"/>
      <c r="N306" s="365"/>
      <c r="O306" s="316"/>
      <c r="P306" s="316"/>
      <c r="Q306" s="316"/>
      <c r="R306" s="365"/>
      <c r="S306" s="366"/>
      <c r="U306" s="352"/>
      <c r="V306" s="352"/>
      <c r="W306" s="352"/>
      <c r="X306" s="352"/>
      <c r="Y306" s="352"/>
      <c r="AA306" s="358"/>
      <c r="AB306" s="362"/>
      <c r="AC306" s="362"/>
      <c r="AD306" s="363"/>
    </row>
    <row r="307" spans="1:30" x14ac:dyDescent="0.2">
      <c r="A307" s="365"/>
      <c r="B307" s="352"/>
      <c r="C307" s="352"/>
      <c r="D307" s="352"/>
      <c r="E307" s="352"/>
      <c r="F307" s="352"/>
      <c r="G307" s="352"/>
      <c r="H307" s="352"/>
      <c r="I307" s="316"/>
      <c r="J307" s="316"/>
      <c r="K307" s="316"/>
      <c r="M307" s="316"/>
      <c r="N307" s="365"/>
      <c r="O307" s="316"/>
      <c r="P307" s="316"/>
      <c r="Q307" s="316"/>
      <c r="R307" s="365"/>
      <c r="S307" s="366"/>
      <c r="U307" s="352"/>
      <c r="V307" s="352"/>
      <c r="W307" s="352"/>
      <c r="X307" s="352"/>
      <c r="Y307" s="352"/>
      <c r="AA307" s="358"/>
      <c r="AB307" s="362"/>
      <c r="AC307" s="362"/>
      <c r="AD307" s="363"/>
    </row>
    <row r="308" spans="1:30" x14ac:dyDescent="0.2">
      <c r="A308" s="365"/>
      <c r="B308" s="352"/>
      <c r="C308" s="352"/>
      <c r="D308" s="352"/>
      <c r="E308" s="352"/>
      <c r="F308" s="352"/>
      <c r="G308" s="352"/>
      <c r="H308" s="352"/>
      <c r="I308" s="316"/>
      <c r="J308" s="316"/>
      <c r="K308" s="316"/>
      <c r="M308" s="316"/>
      <c r="N308" s="365"/>
      <c r="O308" s="316"/>
      <c r="P308" s="316"/>
      <c r="Q308" s="316"/>
      <c r="R308" s="365"/>
      <c r="S308" s="366"/>
      <c r="U308" s="352"/>
      <c r="V308" s="352"/>
      <c r="W308" s="352"/>
      <c r="X308" s="352"/>
      <c r="Y308" s="352"/>
      <c r="AA308" s="358"/>
      <c r="AB308" s="362"/>
      <c r="AC308" s="362"/>
      <c r="AD308" s="363"/>
    </row>
    <row r="309" spans="1:30" x14ac:dyDescent="0.2">
      <c r="A309" s="365"/>
      <c r="B309" s="352"/>
      <c r="C309" s="352"/>
      <c r="D309" s="352"/>
      <c r="E309" s="352"/>
      <c r="F309" s="352"/>
      <c r="G309" s="352"/>
      <c r="H309" s="352"/>
      <c r="I309" s="316"/>
      <c r="J309" s="316"/>
      <c r="K309" s="316"/>
      <c r="M309" s="316"/>
      <c r="N309" s="365"/>
      <c r="O309" s="316"/>
      <c r="P309" s="316"/>
      <c r="Q309" s="316"/>
      <c r="R309" s="365"/>
      <c r="S309" s="366"/>
      <c r="U309" s="352"/>
      <c r="V309" s="352"/>
      <c r="W309" s="352"/>
      <c r="X309" s="352"/>
      <c r="Y309" s="352"/>
      <c r="AA309" s="358"/>
      <c r="AB309" s="362"/>
      <c r="AC309" s="362"/>
      <c r="AD309" s="363"/>
    </row>
    <row r="310" spans="1:30" x14ac:dyDescent="0.2">
      <c r="A310" s="365"/>
      <c r="B310" s="352"/>
      <c r="C310" s="352"/>
      <c r="D310" s="352"/>
      <c r="E310" s="352"/>
      <c r="F310" s="352"/>
      <c r="G310" s="352"/>
      <c r="H310" s="352"/>
      <c r="I310" s="316"/>
      <c r="J310" s="316"/>
      <c r="K310" s="316"/>
      <c r="M310" s="316"/>
      <c r="N310" s="365"/>
      <c r="O310" s="316"/>
      <c r="P310" s="316"/>
      <c r="Q310" s="316"/>
      <c r="R310" s="365"/>
      <c r="S310" s="366"/>
      <c r="U310" s="352"/>
      <c r="V310" s="352"/>
      <c r="W310" s="352"/>
      <c r="X310" s="352"/>
      <c r="Y310" s="352"/>
      <c r="AA310" s="358"/>
      <c r="AB310" s="362"/>
      <c r="AC310" s="362"/>
      <c r="AD310" s="363"/>
    </row>
    <row r="311" spans="1:30" x14ac:dyDescent="0.2">
      <c r="A311" s="365"/>
      <c r="B311" s="352"/>
      <c r="C311" s="352"/>
      <c r="D311" s="352"/>
      <c r="E311" s="352"/>
      <c r="F311" s="352"/>
      <c r="G311" s="352"/>
      <c r="H311" s="352"/>
      <c r="I311" s="316"/>
      <c r="J311" s="316"/>
      <c r="K311" s="316"/>
      <c r="M311" s="316"/>
      <c r="N311" s="365"/>
      <c r="O311" s="316"/>
      <c r="P311" s="316"/>
      <c r="Q311" s="316"/>
      <c r="R311" s="365"/>
      <c r="S311" s="366"/>
      <c r="U311" s="352"/>
      <c r="V311" s="352"/>
      <c r="W311" s="352"/>
      <c r="X311" s="352"/>
      <c r="Y311" s="352"/>
      <c r="AA311" s="358"/>
      <c r="AB311" s="362"/>
      <c r="AC311" s="362"/>
      <c r="AD311" s="363"/>
    </row>
    <row r="312" spans="1:30" x14ac:dyDescent="0.2">
      <c r="A312" s="365"/>
      <c r="B312" s="352"/>
      <c r="C312" s="352"/>
      <c r="D312" s="352"/>
      <c r="E312" s="352"/>
      <c r="F312" s="352"/>
      <c r="G312" s="352"/>
      <c r="H312" s="352"/>
      <c r="I312" s="316"/>
      <c r="J312" s="316"/>
      <c r="K312" s="316"/>
      <c r="M312" s="316"/>
      <c r="N312" s="365"/>
      <c r="O312" s="316"/>
      <c r="P312" s="316"/>
      <c r="Q312" s="316"/>
      <c r="R312" s="365"/>
      <c r="S312" s="366"/>
      <c r="U312" s="352"/>
      <c r="V312" s="352"/>
      <c r="W312" s="352"/>
      <c r="X312" s="352"/>
      <c r="Y312" s="352"/>
      <c r="AA312" s="358"/>
      <c r="AB312" s="362"/>
      <c r="AC312" s="362"/>
      <c r="AD312" s="363"/>
    </row>
    <row r="313" spans="1:30" x14ac:dyDescent="0.2">
      <c r="A313" s="365"/>
      <c r="B313" s="352"/>
      <c r="C313" s="352"/>
      <c r="D313" s="352"/>
      <c r="E313" s="352"/>
      <c r="F313" s="352"/>
      <c r="G313" s="352"/>
      <c r="H313" s="352"/>
      <c r="I313" s="316"/>
      <c r="J313" s="316"/>
      <c r="K313" s="316"/>
      <c r="M313" s="316"/>
      <c r="N313" s="365"/>
      <c r="O313" s="316"/>
      <c r="P313" s="316"/>
      <c r="Q313" s="316"/>
      <c r="R313" s="365"/>
      <c r="S313" s="366"/>
      <c r="U313" s="352"/>
      <c r="V313" s="352"/>
      <c r="W313" s="352"/>
      <c r="X313" s="352"/>
      <c r="Y313" s="352"/>
      <c r="AA313" s="358"/>
      <c r="AB313" s="362"/>
      <c r="AC313" s="362"/>
      <c r="AD313" s="363"/>
    </row>
    <row r="314" spans="1:30" x14ac:dyDescent="0.2">
      <c r="A314" s="365"/>
      <c r="B314" s="352"/>
      <c r="C314" s="352"/>
      <c r="D314" s="352"/>
      <c r="E314" s="352"/>
      <c r="F314" s="352"/>
      <c r="G314" s="352"/>
      <c r="H314" s="352"/>
      <c r="I314" s="316"/>
      <c r="J314" s="316"/>
      <c r="K314" s="316"/>
      <c r="M314" s="316"/>
      <c r="N314" s="365"/>
      <c r="O314" s="316"/>
      <c r="P314" s="316"/>
      <c r="Q314" s="316"/>
      <c r="R314" s="365"/>
      <c r="S314" s="366"/>
      <c r="U314" s="352"/>
      <c r="V314" s="352"/>
      <c r="W314" s="352"/>
      <c r="X314" s="352"/>
      <c r="Y314" s="352"/>
      <c r="AA314" s="358"/>
      <c r="AB314" s="362"/>
      <c r="AC314" s="362"/>
      <c r="AD314" s="363"/>
    </row>
    <row r="315" spans="1:30" x14ac:dyDescent="0.2">
      <c r="A315" s="365"/>
      <c r="B315" s="352"/>
      <c r="C315" s="352"/>
      <c r="D315" s="352"/>
      <c r="E315" s="352"/>
      <c r="F315" s="352"/>
      <c r="G315" s="352"/>
      <c r="H315" s="352"/>
      <c r="I315" s="316"/>
      <c r="J315" s="316"/>
      <c r="K315" s="316"/>
      <c r="M315" s="316"/>
      <c r="N315" s="365"/>
      <c r="O315" s="316"/>
      <c r="P315" s="316"/>
      <c r="Q315" s="316"/>
      <c r="R315" s="365"/>
      <c r="S315" s="366"/>
      <c r="U315" s="352"/>
      <c r="V315" s="352"/>
      <c r="W315" s="352"/>
      <c r="X315" s="352"/>
      <c r="Y315" s="352"/>
      <c r="AA315" s="358"/>
      <c r="AB315" s="362"/>
      <c r="AC315" s="362"/>
      <c r="AD315" s="363"/>
    </row>
    <row r="316" spans="1:30" x14ac:dyDescent="0.2">
      <c r="A316" s="365"/>
      <c r="B316" s="352"/>
      <c r="C316" s="352"/>
      <c r="D316" s="352"/>
      <c r="E316" s="352"/>
      <c r="F316" s="352"/>
      <c r="G316" s="352"/>
      <c r="H316" s="352"/>
      <c r="I316" s="316"/>
      <c r="J316" s="316"/>
      <c r="K316" s="316"/>
      <c r="M316" s="316"/>
      <c r="N316" s="365"/>
      <c r="O316" s="316"/>
      <c r="P316" s="316"/>
      <c r="Q316" s="316"/>
      <c r="R316" s="365"/>
      <c r="S316" s="366"/>
      <c r="U316" s="352"/>
      <c r="V316" s="352"/>
      <c r="W316" s="352"/>
      <c r="X316" s="352"/>
      <c r="Y316" s="352"/>
      <c r="AA316" s="358"/>
      <c r="AB316" s="362"/>
      <c r="AC316" s="362"/>
      <c r="AD316" s="363"/>
    </row>
    <row r="317" spans="1:30" x14ac:dyDescent="0.2">
      <c r="A317" s="365"/>
      <c r="B317" s="352"/>
      <c r="C317" s="352"/>
      <c r="D317" s="352"/>
      <c r="E317" s="352"/>
      <c r="F317" s="352"/>
      <c r="G317" s="352"/>
      <c r="H317" s="352"/>
      <c r="I317" s="316"/>
      <c r="J317" s="316"/>
      <c r="K317" s="316"/>
      <c r="M317" s="316"/>
      <c r="N317" s="365"/>
      <c r="O317" s="316"/>
      <c r="P317" s="316"/>
      <c r="Q317" s="316"/>
      <c r="R317" s="365"/>
      <c r="S317" s="366"/>
      <c r="U317" s="352"/>
      <c r="V317" s="352"/>
      <c r="W317" s="352"/>
      <c r="X317" s="352"/>
      <c r="Y317" s="352"/>
      <c r="AA317" s="358"/>
      <c r="AB317" s="362"/>
      <c r="AC317" s="362"/>
      <c r="AD317" s="363"/>
    </row>
    <row r="318" spans="1:30" x14ac:dyDescent="0.2">
      <c r="A318" s="365"/>
      <c r="B318" s="352"/>
      <c r="C318" s="352"/>
      <c r="D318" s="352"/>
      <c r="E318" s="352"/>
      <c r="F318" s="352"/>
      <c r="G318" s="352"/>
      <c r="H318" s="352"/>
      <c r="I318" s="316"/>
      <c r="J318" s="316"/>
      <c r="K318" s="316"/>
      <c r="M318" s="316"/>
      <c r="N318" s="365"/>
      <c r="O318" s="316"/>
      <c r="P318" s="316"/>
      <c r="Q318" s="316"/>
      <c r="R318" s="365"/>
      <c r="S318" s="366"/>
      <c r="U318" s="352"/>
      <c r="V318" s="352"/>
      <c r="W318" s="352"/>
      <c r="X318" s="352"/>
      <c r="Y318" s="352"/>
      <c r="AA318" s="358"/>
      <c r="AB318" s="362"/>
      <c r="AC318" s="362"/>
      <c r="AD318" s="363"/>
    </row>
    <row r="319" spans="1:30" x14ac:dyDescent="0.2">
      <c r="A319" s="365"/>
      <c r="B319" s="352"/>
      <c r="C319" s="352"/>
      <c r="D319" s="352"/>
      <c r="E319" s="352"/>
      <c r="F319" s="352"/>
      <c r="G319" s="352"/>
      <c r="H319" s="352"/>
      <c r="I319" s="316"/>
      <c r="J319" s="316"/>
      <c r="K319" s="316"/>
      <c r="M319" s="316"/>
      <c r="N319" s="365"/>
      <c r="O319" s="316"/>
      <c r="P319" s="316"/>
      <c r="Q319" s="316"/>
      <c r="R319" s="365"/>
      <c r="S319" s="366"/>
      <c r="U319" s="352"/>
      <c r="V319" s="352"/>
      <c r="W319" s="352"/>
      <c r="X319" s="352"/>
      <c r="Y319" s="352"/>
      <c r="AA319" s="358"/>
      <c r="AB319" s="362"/>
      <c r="AC319" s="362"/>
      <c r="AD319" s="363"/>
    </row>
    <row r="320" spans="1:30" x14ac:dyDescent="0.2">
      <c r="A320" s="365"/>
      <c r="B320" s="352"/>
      <c r="C320" s="352"/>
      <c r="D320" s="352"/>
      <c r="E320" s="352"/>
      <c r="F320" s="352"/>
      <c r="G320" s="352"/>
      <c r="H320" s="352"/>
      <c r="I320" s="316"/>
      <c r="J320" s="316"/>
      <c r="K320" s="316"/>
      <c r="M320" s="316"/>
      <c r="N320" s="365"/>
      <c r="O320" s="316"/>
      <c r="P320" s="316"/>
      <c r="Q320" s="316"/>
      <c r="R320" s="365"/>
      <c r="S320" s="366"/>
      <c r="U320" s="352"/>
      <c r="V320" s="352"/>
      <c r="W320" s="352"/>
      <c r="X320" s="352"/>
      <c r="Y320" s="352"/>
      <c r="AA320" s="358"/>
      <c r="AB320" s="362"/>
      <c r="AC320" s="362"/>
      <c r="AD320" s="363"/>
    </row>
    <row r="321" spans="1:30" x14ac:dyDescent="0.2">
      <c r="A321" s="365"/>
      <c r="B321" s="352"/>
      <c r="C321" s="352"/>
      <c r="D321" s="352"/>
      <c r="E321" s="352"/>
      <c r="F321" s="352"/>
      <c r="G321" s="352"/>
      <c r="H321" s="352"/>
      <c r="I321" s="316"/>
      <c r="J321" s="316"/>
      <c r="K321" s="316"/>
      <c r="M321" s="316"/>
      <c r="N321" s="365"/>
      <c r="O321" s="316"/>
      <c r="P321" s="316"/>
      <c r="Q321" s="316"/>
      <c r="R321" s="365"/>
      <c r="S321" s="366"/>
      <c r="U321" s="352"/>
      <c r="V321" s="352"/>
      <c r="W321" s="352"/>
      <c r="X321" s="352"/>
      <c r="Y321" s="352"/>
      <c r="AA321" s="358"/>
      <c r="AB321" s="362"/>
      <c r="AC321" s="362"/>
      <c r="AD321" s="363"/>
    </row>
    <row r="322" spans="1:30" x14ac:dyDescent="0.2">
      <c r="A322" s="365"/>
      <c r="B322" s="352"/>
      <c r="C322" s="352"/>
      <c r="D322" s="352"/>
      <c r="E322" s="352"/>
      <c r="F322" s="352"/>
      <c r="G322" s="352"/>
      <c r="H322" s="352"/>
      <c r="I322" s="316"/>
      <c r="J322" s="316"/>
      <c r="K322" s="316"/>
      <c r="M322" s="316"/>
      <c r="N322" s="365"/>
      <c r="O322" s="316"/>
      <c r="P322" s="316"/>
      <c r="Q322" s="316"/>
      <c r="R322" s="365"/>
      <c r="S322" s="366"/>
      <c r="U322" s="352"/>
      <c r="V322" s="352"/>
      <c r="W322" s="352"/>
      <c r="X322" s="352"/>
      <c r="Y322" s="352"/>
      <c r="AA322" s="358"/>
      <c r="AB322" s="362"/>
      <c r="AC322" s="362"/>
      <c r="AD322" s="363"/>
    </row>
    <row r="323" spans="1:30" x14ac:dyDescent="0.2">
      <c r="A323" s="365"/>
      <c r="B323" s="352"/>
      <c r="C323" s="352"/>
      <c r="D323" s="352"/>
      <c r="E323" s="352"/>
      <c r="F323" s="352"/>
      <c r="G323" s="352"/>
      <c r="H323" s="352"/>
      <c r="I323" s="316"/>
      <c r="J323" s="316"/>
      <c r="K323" s="316"/>
      <c r="M323" s="316"/>
      <c r="N323" s="365"/>
      <c r="O323" s="316"/>
      <c r="P323" s="316"/>
      <c r="Q323" s="316"/>
      <c r="R323" s="365"/>
      <c r="S323" s="366"/>
      <c r="U323" s="352"/>
      <c r="V323" s="352"/>
      <c r="W323" s="352"/>
      <c r="X323" s="352"/>
      <c r="Y323" s="352"/>
      <c r="AA323" s="358"/>
      <c r="AB323" s="362"/>
      <c r="AC323" s="362"/>
      <c r="AD323" s="363"/>
    </row>
    <row r="324" spans="1:30" x14ac:dyDescent="0.2">
      <c r="A324" s="365"/>
      <c r="B324" s="352"/>
      <c r="C324" s="352"/>
      <c r="D324" s="352"/>
      <c r="E324" s="352"/>
      <c r="F324" s="352"/>
      <c r="G324" s="352"/>
      <c r="H324" s="352"/>
      <c r="I324" s="316"/>
      <c r="J324" s="316"/>
      <c r="K324" s="316"/>
      <c r="M324" s="316"/>
      <c r="N324" s="365"/>
      <c r="O324" s="316"/>
      <c r="P324" s="316"/>
      <c r="Q324" s="316"/>
      <c r="R324" s="365"/>
      <c r="S324" s="366"/>
      <c r="U324" s="352"/>
      <c r="V324" s="352"/>
      <c r="W324" s="352"/>
      <c r="X324" s="352"/>
      <c r="Y324" s="352"/>
      <c r="AA324" s="358"/>
      <c r="AB324" s="362"/>
      <c r="AC324" s="362"/>
      <c r="AD324" s="363"/>
    </row>
    <row r="325" spans="1:30" x14ac:dyDescent="0.2">
      <c r="A325" s="365"/>
      <c r="B325" s="352"/>
      <c r="C325" s="352"/>
      <c r="D325" s="352"/>
      <c r="E325" s="352"/>
      <c r="F325" s="352"/>
      <c r="G325" s="352"/>
      <c r="H325" s="352"/>
      <c r="I325" s="316"/>
      <c r="J325" s="316"/>
      <c r="K325" s="316"/>
      <c r="M325" s="316"/>
      <c r="N325" s="365"/>
      <c r="O325" s="316"/>
      <c r="P325" s="316"/>
      <c r="Q325" s="316"/>
      <c r="R325" s="365"/>
      <c r="S325" s="366"/>
      <c r="U325" s="352"/>
      <c r="V325" s="352"/>
      <c r="W325" s="352"/>
      <c r="X325" s="352"/>
      <c r="Y325" s="352"/>
      <c r="AA325" s="358"/>
      <c r="AB325" s="362"/>
      <c r="AC325" s="362"/>
      <c r="AD325" s="363"/>
    </row>
    <row r="326" spans="1:30" x14ac:dyDescent="0.2">
      <c r="A326" s="365"/>
      <c r="B326" s="352"/>
      <c r="C326" s="352"/>
      <c r="D326" s="352"/>
      <c r="E326" s="352"/>
      <c r="F326" s="352"/>
      <c r="G326" s="352"/>
      <c r="H326" s="352"/>
      <c r="I326" s="316"/>
      <c r="J326" s="316"/>
      <c r="K326" s="316"/>
      <c r="M326" s="316"/>
      <c r="N326" s="365"/>
      <c r="O326" s="316"/>
      <c r="P326" s="316"/>
      <c r="Q326" s="316"/>
      <c r="R326" s="365"/>
      <c r="S326" s="366"/>
      <c r="U326" s="352"/>
      <c r="V326" s="352"/>
      <c r="W326" s="352"/>
      <c r="X326" s="352"/>
      <c r="Y326" s="352"/>
      <c r="AA326" s="358"/>
      <c r="AB326" s="362"/>
      <c r="AC326" s="362"/>
      <c r="AD326" s="363"/>
    </row>
    <row r="327" spans="1:30" x14ac:dyDescent="0.2">
      <c r="A327" s="365"/>
      <c r="B327" s="352"/>
      <c r="C327" s="352"/>
      <c r="D327" s="352"/>
      <c r="E327" s="352"/>
      <c r="F327" s="352"/>
      <c r="G327" s="352"/>
      <c r="H327" s="352"/>
      <c r="I327" s="316"/>
      <c r="J327" s="316"/>
      <c r="K327" s="316"/>
      <c r="M327" s="316"/>
      <c r="N327" s="365"/>
      <c r="O327" s="316"/>
      <c r="P327" s="316"/>
      <c r="Q327" s="316"/>
      <c r="R327" s="365"/>
      <c r="S327" s="366"/>
      <c r="U327" s="352"/>
      <c r="V327" s="352"/>
      <c r="W327" s="352"/>
      <c r="X327" s="352"/>
      <c r="Y327" s="352"/>
      <c r="AA327" s="358"/>
      <c r="AB327" s="362"/>
      <c r="AC327" s="362"/>
      <c r="AD327" s="363"/>
    </row>
    <row r="328" spans="1:30" x14ac:dyDescent="0.2">
      <c r="A328" s="365"/>
      <c r="B328" s="352"/>
      <c r="C328" s="352"/>
      <c r="D328" s="352"/>
      <c r="E328" s="352"/>
      <c r="F328" s="352"/>
      <c r="G328" s="352"/>
      <c r="H328" s="352"/>
      <c r="I328" s="316"/>
      <c r="J328" s="316"/>
      <c r="K328" s="316"/>
      <c r="M328" s="316"/>
      <c r="N328" s="365"/>
      <c r="O328" s="316"/>
      <c r="P328" s="316"/>
      <c r="Q328" s="316"/>
      <c r="R328" s="365"/>
      <c r="S328" s="366"/>
      <c r="U328" s="352"/>
      <c r="V328" s="352"/>
      <c r="W328" s="352"/>
      <c r="X328" s="352"/>
      <c r="Y328" s="352"/>
      <c r="AA328" s="358"/>
      <c r="AB328" s="362"/>
      <c r="AC328" s="362"/>
      <c r="AD328" s="363"/>
    </row>
    <row r="329" spans="1:30" x14ac:dyDescent="0.2">
      <c r="A329" s="365"/>
      <c r="B329" s="352"/>
      <c r="C329" s="352"/>
      <c r="D329" s="352"/>
      <c r="E329" s="352"/>
      <c r="F329" s="352"/>
      <c r="G329" s="352"/>
      <c r="H329" s="352"/>
      <c r="I329" s="316"/>
      <c r="J329" s="316"/>
      <c r="K329" s="316"/>
      <c r="M329" s="316"/>
      <c r="N329" s="365"/>
      <c r="O329" s="316"/>
      <c r="P329" s="316"/>
      <c r="Q329" s="316"/>
      <c r="R329" s="365"/>
      <c r="S329" s="366"/>
      <c r="U329" s="352"/>
      <c r="V329" s="352"/>
      <c r="W329" s="352"/>
      <c r="X329" s="352"/>
      <c r="Y329" s="352"/>
      <c r="AA329" s="358"/>
      <c r="AB329" s="362"/>
      <c r="AC329" s="362"/>
      <c r="AD329" s="363"/>
    </row>
    <row r="330" spans="1:30" x14ac:dyDescent="0.2">
      <c r="A330" s="365"/>
      <c r="B330" s="352"/>
      <c r="C330" s="352"/>
      <c r="D330" s="352"/>
      <c r="E330" s="352"/>
      <c r="F330" s="352"/>
      <c r="G330" s="352"/>
      <c r="H330" s="352"/>
      <c r="I330" s="316"/>
      <c r="J330" s="316"/>
      <c r="K330" s="316"/>
      <c r="M330" s="316"/>
      <c r="N330" s="365"/>
      <c r="O330" s="316"/>
      <c r="P330" s="316"/>
      <c r="Q330" s="316"/>
      <c r="R330" s="365"/>
      <c r="S330" s="366"/>
      <c r="U330" s="352"/>
      <c r="V330" s="352"/>
      <c r="W330" s="352"/>
      <c r="X330" s="352"/>
      <c r="Y330" s="352"/>
      <c r="AA330" s="358"/>
      <c r="AB330" s="362"/>
      <c r="AC330" s="362"/>
      <c r="AD330" s="363"/>
    </row>
    <row r="331" spans="1:30" x14ac:dyDescent="0.2">
      <c r="A331" s="365"/>
      <c r="B331" s="352"/>
      <c r="C331" s="352"/>
      <c r="D331" s="352"/>
      <c r="E331" s="352"/>
      <c r="F331" s="352"/>
      <c r="G331" s="352"/>
      <c r="H331" s="352"/>
      <c r="I331" s="316"/>
      <c r="J331" s="316"/>
      <c r="K331" s="316"/>
      <c r="M331" s="316"/>
      <c r="N331" s="365"/>
      <c r="O331" s="316"/>
      <c r="P331" s="316"/>
      <c r="Q331" s="316"/>
      <c r="R331" s="365"/>
      <c r="S331" s="366"/>
      <c r="U331" s="352"/>
      <c r="V331" s="352"/>
      <c r="W331" s="352"/>
      <c r="X331" s="352"/>
      <c r="Y331" s="352"/>
      <c r="AA331" s="358"/>
      <c r="AB331" s="362"/>
      <c r="AC331" s="362"/>
      <c r="AD331" s="363"/>
    </row>
    <row r="332" spans="1:30" x14ac:dyDescent="0.2">
      <c r="A332" s="365"/>
      <c r="B332" s="352"/>
      <c r="C332" s="352"/>
      <c r="D332" s="352"/>
      <c r="E332" s="352"/>
      <c r="F332" s="352"/>
      <c r="G332" s="352"/>
      <c r="H332" s="352"/>
      <c r="I332" s="316"/>
      <c r="J332" s="316"/>
      <c r="K332" s="316"/>
      <c r="M332" s="316"/>
      <c r="N332" s="365"/>
      <c r="O332" s="316"/>
      <c r="P332" s="316"/>
      <c r="Q332" s="316"/>
      <c r="R332" s="365"/>
      <c r="S332" s="366"/>
      <c r="U332" s="352"/>
      <c r="V332" s="352"/>
      <c r="W332" s="352"/>
      <c r="X332" s="352"/>
      <c r="Y332" s="352"/>
      <c r="AA332" s="358"/>
      <c r="AB332" s="362"/>
      <c r="AC332" s="362"/>
      <c r="AD332" s="363"/>
    </row>
    <row r="333" spans="1:30" x14ac:dyDescent="0.2">
      <c r="A333" s="365"/>
      <c r="B333" s="352"/>
      <c r="C333" s="352"/>
      <c r="D333" s="352"/>
      <c r="E333" s="352"/>
      <c r="F333" s="352"/>
      <c r="G333" s="352"/>
      <c r="H333" s="352"/>
      <c r="I333" s="316"/>
      <c r="J333" s="316"/>
      <c r="K333" s="316"/>
      <c r="M333" s="316"/>
      <c r="N333" s="365"/>
      <c r="O333" s="316"/>
      <c r="P333" s="316"/>
      <c r="Q333" s="316"/>
      <c r="R333" s="365"/>
      <c r="S333" s="366"/>
      <c r="U333" s="352"/>
      <c r="V333" s="352"/>
      <c r="W333" s="352"/>
      <c r="X333" s="352"/>
      <c r="Y333" s="352"/>
      <c r="AA333" s="358"/>
      <c r="AB333" s="362"/>
      <c r="AC333" s="362"/>
      <c r="AD333" s="363"/>
    </row>
    <row r="334" spans="1:30" x14ac:dyDescent="0.2">
      <c r="A334" s="365"/>
      <c r="B334" s="352"/>
      <c r="C334" s="352"/>
      <c r="D334" s="352"/>
      <c r="E334" s="352"/>
      <c r="F334" s="352"/>
      <c r="G334" s="352"/>
      <c r="H334" s="352"/>
      <c r="I334" s="316"/>
      <c r="J334" s="316"/>
      <c r="K334" s="316"/>
      <c r="M334" s="316"/>
      <c r="N334" s="365"/>
      <c r="O334" s="316"/>
      <c r="P334" s="316"/>
      <c r="Q334" s="316"/>
      <c r="R334" s="365"/>
      <c r="S334" s="366"/>
      <c r="U334" s="352"/>
      <c r="V334" s="352"/>
      <c r="W334" s="352"/>
      <c r="X334" s="352"/>
      <c r="Y334" s="352"/>
      <c r="AA334" s="358"/>
      <c r="AB334" s="362"/>
      <c r="AC334" s="362"/>
      <c r="AD334" s="363"/>
    </row>
    <row r="335" spans="1:30" x14ac:dyDescent="0.2">
      <c r="A335" s="365"/>
      <c r="B335" s="352"/>
      <c r="C335" s="352"/>
      <c r="D335" s="352"/>
      <c r="E335" s="352"/>
      <c r="F335" s="352"/>
      <c r="G335" s="352"/>
      <c r="H335" s="352"/>
      <c r="I335" s="316"/>
      <c r="J335" s="316"/>
      <c r="K335" s="316"/>
      <c r="M335" s="316"/>
      <c r="N335" s="365"/>
      <c r="O335" s="316"/>
      <c r="P335" s="316"/>
      <c r="Q335" s="316"/>
      <c r="R335" s="365"/>
      <c r="S335" s="366"/>
      <c r="U335" s="352"/>
      <c r="V335" s="352"/>
      <c r="W335" s="352"/>
      <c r="X335" s="352"/>
      <c r="Y335" s="352"/>
      <c r="AA335" s="358"/>
      <c r="AB335" s="362"/>
      <c r="AC335" s="362"/>
      <c r="AD335" s="363"/>
    </row>
    <row r="336" spans="1:30" x14ac:dyDescent="0.2">
      <c r="A336" s="365"/>
      <c r="B336" s="352"/>
      <c r="C336" s="352"/>
      <c r="D336" s="352"/>
      <c r="E336" s="352"/>
      <c r="F336" s="352"/>
      <c r="G336" s="352"/>
      <c r="H336" s="352"/>
      <c r="I336" s="316"/>
      <c r="J336" s="316"/>
      <c r="K336" s="316"/>
      <c r="M336" s="316"/>
      <c r="N336" s="365"/>
      <c r="O336" s="316"/>
      <c r="P336" s="316"/>
      <c r="Q336" s="316"/>
      <c r="R336" s="365"/>
      <c r="S336" s="366"/>
      <c r="U336" s="352"/>
      <c r="V336" s="352"/>
      <c r="W336" s="352"/>
      <c r="X336" s="352"/>
      <c r="Y336" s="352"/>
      <c r="AA336" s="358"/>
      <c r="AB336" s="362"/>
      <c r="AC336" s="362"/>
      <c r="AD336" s="363"/>
    </row>
    <row r="337" spans="1:30" x14ac:dyDescent="0.2">
      <c r="A337" s="365"/>
      <c r="B337" s="352"/>
      <c r="C337" s="352"/>
      <c r="D337" s="352"/>
      <c r="E337" s="352"/>
      <c r="F337" s="352"/>
      <c r="G337" s="352"/>
      <c r="H337" s="352"/>
      <c r="I337" s="316"/>
      <c r="J337" s="316"/>
      <c r="K337" s="316"/>
      <c r="M337" s="316"/>
      <c r="N337" s="365"/>
      <c r="O337" s="316"/>
      <c r="P337" s="316"/>
      <c r="Q337" s="316"/>
      <c r="R337" s="365"/>
      <c r="S337" s="366"/>
      <c r="U337" s="352"/>
      <c r="V337" s="352"/>
      <c r="W337" s="352"/>
      <c r="X337" s="352"/>
      <c r="Y337" s="352"/>
      <c r="AA337" s="358"/>
      <c r="AB337" s="362"/>
      <c r="AC337" s="362"/>
      <c r="AD337" s="363"/>
    </row>
    <row r="338" spans="1:30" x14ac:dyDescent="0.2">
      <c r="A338" s="365"/>
      <c r="B338" s="352"/>
      <c r="C338" s="352"/>
      <c r="D338" s="352"/>
      <c r="E338" s="352"/>
      <c r="F338" s="352"/>
      <c r="G338" s="352"/>
      <c r="H338" s="352"/>
      <c r="I338" s="316"/>
      <c r="J338" s="316"/>
      <c r="K338" s="316"/>
      <c r="M338" s="316"/>
      <c r="N338" s="365"/>
      <c r="O338" s="316"/>
      <c r="P338" s="316"/>
      <c r="Q338" s="316"/>
      <c r="R338" s="365"/>
      <c r="S338" s="366"/>
      <c r="U338" s="352"/>
      <c r="V338" s="352"/>
      <c r="W338" s="352"/>
      <c r="X338" s="352"/>
      <c r="Y338" s="352"/>
      <c r="AA338" s="358"/>
      <c r="AB338" s="362"/>
      <c r="AC338" s="362"/>
      <c r="AD338" s="363"/>
    </row>
    <row r="339" spans="1:30" x14ac:dyDescent="0.2">
      <c r="A339" s="365"/>
      <c r="B339" s="352"/>
      <c r="C339" s="352"/>
      <c r="D339" s="352"/>
      <c r="E339" s="352"/>
      <c r="F339" s="352"/>
      <c r="G339" s="352"/>
      <c r="H339" s="352"/>
      <c r="I339" s="316"/>
      <c r="J339" s="316"/>
      <c r="K339" s="316"/>
      <c r="M339" s="316"/>
      <c r="N339" s="365"/>
      <c r="O339" s="316"/>
      <c r="P339" s="316"/>
      <c r="Q339" s="316"/>
      <c r="R339" s="365"/>
      <c r="S339" s="366"/>
      <c r="U339" s="352"/>
      <c r="V339" s="352"/>
      <c r="W339" s="352"/>
      <c r="X339" s="352"/>
      <c r="Y339" s="352"/>
      <c r="AA339" s="358"/>
      <c r="AB339" s="362"/>
      <c r="AC339" s="362"/>
      <c r="AD339" s="363"/>
    </row>
    <row r="340" spans="1:30" x14ac:dyDescent="0.2">
      <c r="A340" s="365"/>
      <c r="B340" s="352"/>
      <c r="C340" s="352"/>
      <c r="D340" s="352"/>
      <c r="E340" s="352"/>
      <c r="F340" s="352"/>
      <c r="G340" s="352"/>
      <c r="H340" s="352"/>
      <c r="I340" s="316"/>
      <c r="J340" s="316"/>
      <c r="K340" s="316"/>
      <c r="M340" s="316"/>
      <c r="N340" s="365"/>
      <c r="O340" s="316"/>
      <c r="P340" s="316"/>
      <c r="Q340" s="316"/>
      <c r="R340" s="365"/>
      <c r="S340" s="366"/>
      <c r="U340" s="352"/>
      <c r="V340" s="352"/>
      <c r="W340" s="352"/>
      <c r="X340" s="352"/>
      <c r="Y340" s="352"/>
      <c r="AA340" s="358"/>
      <c r="AB340" s="362"/>
      <c r="AC340" s="362"/>
      <c r="AD340" s="363"/>
    </row>
    <row r="341" spans="1:30" x14ac:dyDescent="0.2">
      <c r="A341" s="365"/>
      <c r="B341" s="352"/>
      <c r="C341" s="352"/>
      <c r="D341" s="352"/>
      <c r="E341" s="352"/>
      <c r="F341" s="352"/>
      <c r="G341" s="352"/>
      <c r="H341" s="352"/>
      <c r="I341" s="316"/>
      <c r="J341" s="316"/>
      <c r="K341" s="316"/>
      <c r="M341" s="316"/>
      <c r="N341" s="365"/>
      <c r="O341" s="316"/>
      <c r="P341" s="316"/>
      <c r="Q341" s="316"/>
      <c r="R341" s="365"/>
      <c r="S341" s="366"/>
      <c r="U341" s="352"/>
      <c r="V341" s="352"/>
      <c r="W341" s="352"/>
      <c r="X341" s="352"/>
      <c r="Y341" s="352"/>
      <c r="AA341" s="358"/>
      <c r="AB341" s="362"/>
      <c r="AC341" s="362"/>
      <c r="AD341" s="363"/>
    </row>
    <row r="342" spans="1:30" x14ac:dyDescent="0.2">
      <c r="A342" s="365"/>
      <c r="B342" s="352"/>
      <c r="C342" s="352"/>
      <c r="D342" s="352"/>
      <c r="E342" s="352"/>
      <c r="F342" s="352"/>
      <c r="G342" s="352"/>
      <c r="H342" s="352"/>
      <c r="I342" s="316"/>
      <c r="J342" s="316"/>
      <c r="K342" s="316"/>
      <c r="M342" s="316"/>
      <c r="N342" s="365"/>
      <c r="O342" s="316"/>
      <c r="P342" s="316"/>
      <c r="Q342" s="316"/>
      <c r="R342" s="365"/>
      <c r="S342" s="366"/>
      <c r="U342" s="352"/>
      <c r="V342" s="352"/>
      <c r="W342" s="352"/>
      <c r="X342" s="352"/>
      <c r="Y342" s="352"/>
      <c r="AA342" s="358"/>
      <c r="AB342" s="362"/>
      <c r="AC342" s="362"/>
      <c r="AD342" s="363"/>
    </row>
    <row r="343" spans="1:30" x14ac:dyDescent="0.2">
      <c r="A343" s="365"/>
      <c r="B343" s="352"/>
      <c r="C343" s="352"/>
      <c r="D343" s="352"/>
      <c r="E343" s="352"/>
      <c r="F343" s="352"/>
      <c r="G343" s="352"/>
      <c r="H343" s="352"/>
      <c r="I343" s="316"/>
      <c r="J343" s="316"/>
      <c r="K343" s="316"/>
      <c r="M343" s="316"/>
      <c r="N343" s="365"/>
      <c r="O343" s="316"/>
      <c r="P343" s="316"/>
      <c r="Q343" s="316"/>
      <c r="R343" s="365"/>
      <c r="S343" s="366"/>
      <c r="U343" s="352"/>
      <c r="V343" s="352"/>
      <c r="W343" s="352"/>
      <c r="X343" s="352"/>
      <c r="Y343" s="352"/>
      <c r="AA343" s="358"/>
      <c r="AB343" s="362"/>
      <c r="AC343" s="362"/>
      <c r="AD343" s="363"/>
    </row>
    <row r="344" spans="1:30" x14ac:dyDescent="0.2">
      <c r="A344" s="365"/>
      <c r="B344" s="352"/>
      <c r="C344" s="352"/>
      <c r="D344" s="352"/>
      <c r="E344" s="352"/>
      <c r="F344" s="352"/>
      <c r="G344" s="352"/>
      <c r="H344" s="352"/>
      <c r="I344" s="316"/>
      <c r="J344" s="316"/>
      <c r="K344" s="316"/>
      <c r="M344" s="316"/>
      <c r="N344" s="365"/>
      <c r="O344" s="316"/>
      <c r="P344" s="316"/>
      <c r="Q344" s="316"/>
      <c r="R344" s="365"/>
      <c r="S344" s="366"/>
      <c r="U344" s="352"/>
      <c r="V344" s="352"/>
      <c r="W344" s="352"/>
      <c r="X344" s="352"/>
      <c r="Y344" s="352"/>
      <c r="AA344" s="358"/>
      <c r="AB344" s="362"/>
      <c r="AC344" s="362"/>
      <c r="AD344" s="363"/>
    </row>
    <row r="345" spans="1:30" x14ac:dyDescent="0.2">
      <c r="A345" s="365"/>
      <c r="B345" s="352"/>
      <c r="C345" s="352"/>
      <c r="D345" s="352"/>
      <c r="E345" s="352"/>
      <c r="F345" s="352"/>
      <c r="G345" s="352"/>
      <c r="H345" s="352"/>
      <c r="I345" s="316"/>
      <c r="J345" s="316"/>
      <c r="K345" s="316"/>
      <c r="M345" s="316"/>
      <c r="N345" s="365"/>
      <c r="O345" s="316"/>
      <c r="P345" s="316"/>
      <c r="Q345" s="316"/>
      <c r="R345" s="365"/>
      <c r="S345" s="366"/>
      <c r="U345" s="352"/>
      <c r="V345" s="352"/>
      <c r="W345" s="352"/>
      <c r="X345" s="352"/>
      <c r="Y345" s="352"/>
      <c r="AA345" s="358"/>
      <c r="AB345" s="362"/>
      <c r="AC345" s="362"/>
      <c r="AD345" s="363"/>
    </row>
    <row r="346" spans="1:30" x14ac:dyDescent="0.2">
      <c r="A346" s="365"/>
      <c r="B346" s="352"/>
      <c r="C346" s="352"/>
      <c r="D346" s="352"/>
      <c r="E346" s="352"/>
      <c r="F346" s="352"/>
      <c r="G346" s="352"/>
      <c r="H346" s="352"/>
      <c r="I346" s="316"/>
      <c r="J346" s="316"/>
      <c r="K346" s="316"/>
      <c r="M346" s="316"/>
      <c r="N346" s="365"/>
      <c r="O346" s="316"/>
      <c r="P346" s="316"/>
      <c r="Q346" s="316"/>
      <c r="R346" s="365"/>
      <c r="S346" s="366"/>
      <c r="U346" s="352"/>
      <c r="V346" s="352"/>
      <c r="W346" s="352"/>
      <c r="X346" s="352"/>
      <c r="Y346" s="352"/>
      <c r="AA346" s="358"/>
      <c r="AB346" s="362"/>
      <c r="AC346" s="362"/>
      <c r="AD346" s="363"/>
    </row>
    <row r="347" spans="1:30" x14ac:dyDescent="0.2">
      <c r="A347" s="365"/>
      <c r="B347" s="352"/>
      <c r="C347" s="352"/>
      <c r="D347" s="352"/>
      <c r="E347" s="352"/>
      <c r="F347" s="352"/>
      <c r="G347" s="352"/>
      <c r="H347" s="352"/>
      <c r="I347" s="316"/>
      <c r="J347" s="316"/>
      <c r="K347" s="316"/>
      <c r="M347" s="316"/>
      <c r="N347" s="365"/>
      <c r="O347" s="316"/>
      <c r="P347" s="316"/>
      <c r="Q347" s="316"/>
      <c r="R347" s="365"/>
      <c r="S347" s="366"/>
      <c r="U347" s="352"/>
      <c r="V347" s="352"/>
      <c r="W347" s="352"/>
      <c r="X347" s="352"/>
      <c r="Y347" s="352"/>
      <c r="AA347" s="358"/>
      <c r="AB347" s="362"/>
      <c r="AC347" s="362"/>
      <c r="AD347" s="363"/>
    </row>
    <row r="348" spans="1:30" x14ac:dyDescent="0.2">
      <c r="A348" s="365"/>
      <c r="B348" s="352"/>
      <c r="C348" s="352"/>
      <c r="D348" s="352"/>
      <c r="E348" s="352"/>
      <c r="F348" s="352"/>
      <c r="G348" s="352"/>
      <c r="H348" s="352"/>
      <c r="I348" s="316"/>
      <c r="J348" s="316"/>
      <c r="K348" s="316"/>
      <c r="M348" s="316"/>
      <c r="N348" s="365"/>
      <c r="O348" s="316"/>
      <c r="P348" s="316"/>
      <c r="Q348" s="316"/>
      <c r="R348" s="365"/>
      <c r="S348" s="366"/>
      <c r="U348" s="352"/>
      <c r="V348" s="352"/>
      <c r="W348" s="352"/>
      <c r="X348" s="352"/>
      <c r="Y348" s="352"/>
      <c r="AA348" s="358"/>
      <c r="AB348" s="362"/>
      <c r="AC348" s="362"/>
      <c r="AD348" s="363"/>
    </row>
    <row r="349" spans="1:30" x14ac:dyDescent="0.2">
      <c r="A349" s="365"/>
      <c r="B349" s="352"/>
      <c r="C349" s="352"/>
      <c r="D349" s="352"/>
      <c r="E349" s="352"/>
      <c r="F349" s="352"/>
      <c r="G349" s="352"/>
      <c r="H349" s="352"/>
      <c r="I349" s="316"/>
      <c r="J349" s="316"/>
      <c r="K349" s="316"/>
      <c r="M349" s="316"/>
      <c r="N349" s="365"/>
      <c r="O349" s="316"/>
      <c r="P349" s="316"/>
      <c r="Q349" s="316"/>
      <c r="R349" s="365"/>
      <c r="S349" s="366"/>
      <c r="U349" s="352"/>
      <c r="V349" s="352"/>
      <c r="W349" s="352"/>
      <c r="X349" s="352"/>
      <c r="Y349" s="352"/>
      <c r="AA349" s="358"/>
      <c r="AB349" s="362"/>
      <c r="AC349" s="362"/>
      <c r="AD349" s="363"/>
    </row>
    <row r="350" spans="1:30" x14ac:dyDescent="0.2">
      <c r="A350" s="365"/>
      <c r="B350" s="352"/>
      <c r="C350" s="352"/>
      <c r="D350" s="352"/>
      <c r="E350" s="352"/>
      <c r="F350" s="352"/>
      <c r="G350" s="352"/>
      <c r="H350" s="352"/>
      <c r="I350" s="316"/>
      <c r="J350" s="316"/>
      <c r="K350" s="316"/>
      <c r="M350" s="316"/>
      <c r="N350" s="365"/>
      <c r="O350" s="316"/>
      <c r="P350" s="316"/>
      <c r="Q350" s="316"/>
      <c r="R350" s="365"/>
      <c r="S350" s="366"/>
      <c r="U350" s="352"/>
      <c r="V350" s="352"/>
      <c r="W350" s="352"/>
      <c r="X350" s="352"/>
      <c r="Y350" s="352"/>
      <c r="AA350" s="358"/>
      <c r="AB350" s="362"/>
      <c r="AC350" s="362"/>
      <c r="AD350" s="363"/>
    </row>
    <row r="351" spans="1:30" x14ac:dyDescent="0.2">
      <c r="A351" s="365"/>
      <c r="B351" s="352"/>
      <c r="C351" s="352"/>
      <c r="D351" s="352"/>
      <c r="E351" s="352"/>
      <c r="F351" s="352"/>
      <c r="G351" s="352"/>
      <c r="H351" s="352"/>
      <c r="I351" s="316"/>
      <c r="J351" s="316"/>
      <c r="K351" s="316"/>
      <c r="M351" s="316"/>
      <c r="N351" s="365"/>
      <c r="O351" s="316"/>
      <c r="P351" s="316"/>
      <c r="Q351" s="316"/>
      <c r="R351" s="365"/>
      <c r="S351" s="366"/>
      <c r="U351" s="352"/>
      <c r="V351" s="352"/>
      <c r="W351" s="352"/>
      <c r="X351" s="352"/>
      <c r="Y351" s="352"/>
      <c r="AA351" s="358"/>
      <c r="AB351" s="362"/>
      <c r="AC351" s="362"/>
      <c r="AD351" s="363"/>
    </row>
    <row r="352" spans="1:30" x14ac:dyDescent="0.2">
      <c r="A352" s="365"/>
      <c r="B352" s="352"/>
      <c r="C352" s="352"/>
      <c r="D352" s="352"/>
      <c r="E352" s="352"/>
      <c r="F352" s="352"/>
      <c r="G352" s="352"/>
      <c r="H352" s="352"/>
      <c r="I352" s="316"/>
      <c r="J352" s="316"/>
      <c r="K352" s="316"/>
      <c r="M352" s="316"/>
      <c r="N352" s="365"/>
      <c r="O352" s="316"/>
      <c r="P352" s="316"/>
      <c r="Q352" s="316"/>
      <c r="R352" s="365"/>
      <c r="S352" s="366"/>
      <c r="U352" s="352"/>
      <c r="V352" s="352"/>
      <c r="W352" s="352"/>
      <c r="X352" s="352"/>
      <c r="Y352" s="352"/>
      <c r="AA352" s="358"/>
      <c r="AB352" s="362"/>
      <c r="AC352" s="362"/>
      <c r="AD352" s="363"/>
    </row>
    <row r="353" spans="1:30" x14ac:dyDescent="0.2">
      <c r="A353" s="365"/>
      <c r="B353" s="352"/>
      <c r="C353" s="352"/>
      <c r="D353" s="352"/>
      <c r="E353" s="352"/>
      <c r="F353" s="352"/>
      <c r="G353" s="352"/>
      <c r="H353" s="352"/>
      <c r="I353" s="316"/>
      <c r="J353" s="316"/>
      <c r="K353" s="316"/>
      <c r="M353" s="316"/>
      <c r="N353" s="365"/>
      <c r="O353" s="316"/>
      <c r="P353" s="316"/>
      <c r="Q353" s="316"/>
      <c r="R353" s="365"/>
      <c r="S353" s="366"/>
      <c r="U353" s="352"/>
      <c r="V353" s="352"/>
      <c r="W353" s="352"/>
      <c r="X353" s="352"/>
      <c r="Y353" s="352"/>
      <c r="AA353" s="358"/>
      <c r="AB353" s="362"/>
      <c r="AC353" s="362"/>
      <c r="AD353" s="363"/>
    </row>
    <row r="354" spans="1:30" x14ac:dyDescent="0.2">
      <c r="A354" s="365"/>
      <c r="B354" s="352"/>
      <c r="C354" s="352"/>
      <c r="D354" s="352"/>
      <c r="E354" s="352"/>
      <c r="F354" s="352"/>
      <c r="G354" s="352"/>
      <c r="H354" s="352"/>
      <c r="I354" s="316"/>
      <c r="J354" s="316"/>
      <c r="K354" s="316"/>
      <c r="M354" s="316"/>
      <c r="N354" s="365"/>
      <c r="O354" s="316"/>
      <c r="P354" s="316"/>
      <c r="Q354" s="316"/>
      <c r="R354" s="365"/>
      <c r="S354" s="366"/>
      <c r="U354" s="352"/>
      <c r="V354" s="352"/>
      <c r="W354" s="352"/>
      <c r="X354" s="352"/>
      <c r="Y354" s="352"/>
      <c r="AA354" s="358"/>
      <c r="AB354" s="362"/>
      <c r="AC354" s="362"/>
      <c r="AD354" s="363"/>
    </row>
    <row r="355" spans="1:30" x14ac:dyDescent="0.2">
      <c r="A355" s="365"/>
      <c r="B355" s="352"/>
      <c r="C355" s="352"/>
      <c r="D355" s="352"/>
      <c r="E355" s="352"/>
      <c r="F355" s="352"/>
      <c r="G355" s="352"/>
      <c r="H355" s="352"/>
      <c r="I355" s="316"/>
      <c r="J355" s="316"/>
      <c r="K355" s="316"/>
      <c r="M355" s="316"/>
      <c r="N355" s="365"/>
      <c r="O355" s="316"/>
      <c r="P355" s="316"/>
      <c r="Q355" s="316"/>
      <c r="R355" s="365"/>
      <c r="S355" s="366"/>
      <c r="U355" s="352"/>
      <c r="V355" s="352"/>
      <c r="W355" s="352"/>
      <c r="X355" s="352"/>
      <c r="Y355" s="352"/>
      <c r="AA355" s="358"/>
      <c r="AB355" s="362"/>
      <c r="AC355" s="362"/>
      <c r="AD355" s="363"/>
    </row>
    <row r="356" spans="1:30" x14ac:dyDescent="0.2">
      <c r="A356" s="365"/>
      <c r="B356" s="352"/>
      <c r="C356" s="352"/>
      <c r="D356" s="352"/>
      <c r="E356" s="352"/>
      <c r="F356" s="352"/>
      <c r="G356" s="352"/>
      <c r="H356" s="352"/>
      <c r="I356" s="316"/>
      <c r="J356" s="316"/>
      <c r="K356" s="316"/>
      <c r="M356" s="316"/>
      <c r="N356" s="365"/>
      <c r="O356" s="316"/>
      <c r="P356" s="316"/>
      <c r="Q356" s="316"/>
      <c r="R356" s="365"/>
      <c r="S356" s="366"/>
      <c r="U356" s="352"/>
      <c r="V356" s="352"/>
      <c r="W356" s="352"/>
      <c r="X356" s="352"/>
      <c r="Y356" s="352"/>
      <c r="AA356" s="358"/>
      <c r="AB356" s="362"/>
      <c r="AC356" s="362"/>
      <c r="AD356" s="363"/>
    </row>
    <row r="357" spans="1:30" x14ac:dyDescent="0.2">
      <c r="A357" s="365"/>
      <c r="B357" s="352"/>
      <c r="C357" s="352"/>
      <c r="D357" s="352"/>
      <c r="E357" s="352"/>
      <c r="F357" s="352"/>
      <c r="G357" s="352"/>
      <c r="H357" s="352"/>
      <c r="I357" s="316"/>
      <c r="J357" s="316"/>
      <c r="K357" s="316"/>
      <c r="M357" s="316"/>
      <c r="N357" s="365"/>
      <c r="O357" s="316"/>
      <c r="P357" s="316"/>
      <c r="Q357" s="316"/>
      <c r="R357" s="365"/>
      <c r="S357" s="366"/>
      <c r="U357" s="352"/>
      <c r="V357" s="352"/>
      <c r="W357" s="352"/>
      <c r="X357" s="352"/>
      <c r="Y357" s="352"/>
      <c r="AA357" s="358"/>
      <c r="AB357" s="362"/>
      <c r="AC357" s="362"/>
      <c r="AD357" s="363"/>
    </row>
    <row r="358" spans="1:30" x14ac:dyDescent="0.2">
      <c r="A358" s="365"/>
      <c r="B358" s="352"/>
      <c r="C358" s="352"/>
      <c r="D358" s="352"/>
      <c r="E358" s="352"/>
      <c r="F358" s="352"/>
      <c r="G358" s="352"/>
      <c r="H358" s="352"/>
      <c r="I358" s="316"/>
      <c r="J358" s="316"/>
      <c r="K358" s="316"/>
      <c r="M358" s="316"/>
      <c r="N358" s="365"/>
      <c r="O358" s="316"/>
      <c r="P358" s="316"/>
      <c r="Q358" s="316"/>
      <c r="R358" s="365"/>
      <c r="S358" s="366"/>
      <c r="U358" s="352"/>
      <c r="V358" s="352"/>
      <c r="W358" s="352"/>
      <c r="X358" s="352"/>
      <c r="Y358" s="352"/>
      <c r="AA358" s="358"/>
      <c r="AB358" s="362"/>
      <c r="AC358" s="362"/>
      <c r="AD358" s="363"/>
    </row>
    <row r="359" spans="1:30" x14ac:dyDescent="0.2">
      <c r="A359" s="365"/>
      <c r="B359" s="352"/>
      <c r="C359" s="352"/>
      <c r="D359" s="352"/>
      <c r="E359" s="352"/>
      <c r="F359" s="352"/>
      <c r="G359" s="352"/>
      <c r="H359" s="352"/>
      <c r="I359" s="316"/>
      <c r="J359" s="316"/>
      <c r="K359" s="316"/>
      <c r="M359" s="316"/>
      <c r="N359" s="365"/>
      <c r="O359" s="316"/>
      <c r="P359" s="316"/>
      <c r="Q359" s="316"/>
      <c r="R359" s="365"/>
      <c r="S359" s="366"/>
      <c r="U359" s="352"/>
      <c r="V359" s="352"/>
      <c r="W359" s="352"/>
      <c r="X359" s="352"/>
      <c r="Y359" s="352"/>
      <c r="AA359" s="358"/>
      <c r="AB359" s="362"/>
      <c r="AC359" s="362"/>
      <c r="AD359" s="363"/>
    </row>
    <row r="360" spans="1:30" x14ac:dyDescent="0.2">
      <c r="A360" s="365"/>
      <c r="B360" s="352"/>
      <c r="C360" s="352"/>
      <c r="D360" s="352"/>
      <c r="E360" s="352"/>
      <c r="F360" s="352"/>
      <c r="G360" s="352"/>
      <c r="H360" s="352"/>
      <c r="I360" s="316"/>
      <c r="J360" s="316"/>
      <c r="K360" s="316"/>
      <c r="M360" s="316"/>
      <c r="N360" s="365"/>
      <c r="O360" s="316"/>
      <c r="P360" s="316"/>
      <c r="Q360" s="316"/>
      <c r="R360" s="365"/>
      <c r="S360" s="366"/>
      <c r="U360" s="352"/>
      <c r="V360" s="352"/>
      <c r="W360" s="352"/>
      <c r="X360" s="352"/>
      <c r="Y360" s="352"/>
      <c r="AA360" s="358"/>
      <c r="AB360" s="362"/>
      <c r="AC360" s="362"/>
      <c r="AD360" s="363"/>
    </row>
    <row r="361" spans="1:30" x14ac:dyDescent="0.2">
      <c r="A361" s="365"/>
      <c r="B361" s="352"/>
      <c r="C361" s="352"/>
      <c r="D361" s="352"/>
      <c r="E361" s="352"/>
      <c r="F361" s="352"/>
      <c r="G361" s="352"/>
      <c r="H361" s="352"/>
      <c r="I361" s="316"/>
      <c r="J361" s="316"/>
      <c r="K361" s="316"/>
      <c r="M361" s="316"/>
      <c r="N361" s="365"/>
      <c r="O361" s="316"/>
      <c r="P361" s="316"/>
      <c r="Q361" s="316"/>
      <c r="R361" s="365"/>
      <c r="S361" s="366"/>
      <c r="U361" s="352"/>
      <c r="V361" s="352"/>
      <c r="W361" s="352"/>
      <c r="X361" s="352"/>
      <c r="Y361" s="352"/>
      <c r="AA361" s="358"/>
      <c r="AB361" s="362"/>
      <c r="AC361" s="362"/>
      <c r="AD361" s="363"/>
    </row>
    <row r="362" spans="1:30" x14ac:dyDescent="0.2">
      <c r="A362" s="365"/>
      <c r="B362" s="352"/>
      <c r="C362" s="352"/>
      <c r="D362" s="352"/>
      <c r="E362" s="352"/>
      <c r="F362" s="352"/>
      <c r="G362" s="352"/>
      <c r="H362" s="352"/>
      <c r="I362" s="316"/>
      <c r="J362" s="316"/>
      <c r="K362" s="316"/>
      <c r="M362" s="316"/>
      <c r="N362" s="365"/>
      <c r="O362" s="316"/>
      <c r="P362" s="316"/>
      <c r="Q362" s="316"/>
      <c r="R362" s="365"/>
      <c r="S362" s="366"/>
      <c r="U362" s="352"/>
      <c r="V362" s="352"/>
      <c r="W362" s="352"/>
      <c r="X362" s="352"/>
      <c r="Y362" s="352"/>
      <c r="AA362" s="358"/>
      <c r="AB362" s="362"/>
      <c r="AC362" s="362"/>
      <c r="AD362" s="363"/>
    </row>
    <row r="363" spans="1:30" x14ac:dyDescent="0.2">
      <c r="A363" s="365"/>
      <c r="B363" s="352"/>
      <c r="C363" s="352"/>
      <c r="D363" s="352"/>
      <c r="E363" s="352"/>
      <c r="F363" s="352"/>
      <c r="G363" s="352"/>
      <c r="H363" s="352"/>
      <c r="I363" s="316"/>
      <c r="J363" s="316"/>
      <c r="K363" s="316"/>
      <c r="M363" s="316"/>
      <c r="N363" s="365"/>
      <c r="O363" s="316"/>
      <c r="P363" s="316"/>
      <c r="Q363" s="316"/>
      <c r="R363" s="365"/>
      <c r="S363" s="366"/>
      <c r="U363" s="352"/>
      <c r="V363" s="352"/>
      <c r="W363" s="352"/>
      <c r="X363" s="352"/>
      <c r="Y363" s="352"/>
      <c r="AA363" s="358"/>
      <c r="AB363" s="362"/>
      <c r="AC363" s="362"/>
      <c r="AD363" s="363"/>
    </row>
    <row r="364" spans="1:30" x14ac:dyDescent="0.2">
      <c r="A364" s="365"/>
      <c r="B364" s="352"/>
      <c r="C364" s="352"/>
      <c r="D364" s="352"/>
      <c r="E364" s="352"/>
      <c r="F364" s="352"/>
      <c r="G364" s="352"/>
      <c r="H364" s="352"/>
      <c r="I364" s="316"/>
      <c r="J364" s="316"/>
      <c r="K364" s="316"/>
      <c r="M364" s="316"/>
      <c r="N364" s="365"/>
      <c r="O364" s="316"/>
      <c r="P364" s="316"/>
      <c r="Q364" s="316"/>
      <c r="R364" s="365"/>
      <c r="S364" s="366"/>
      <c r="U364" s="352"/>
      <c r="V364" s="352"/>
      <c r="W364" s="352"/>
      <c r="X364" s="352"/>
      <c r="Y364" s="352"/>
      <c r="AA364" s="358"/>
      <c r="AB364" s="362"/>
      <c r="AC364" s="362"/>
      <c r="AD364" s="363"/>
    </row>
    <row r="365" spans="1:30" x14ac:dyDescent="0.2">
      <c r="A365" s="365"/>
      <c r="B365" s="352"/>
      <c r="C365" s="352"/>
      <c r="D365" s="352"/>
      <c r="E365" s="352"/>
      <c r="F365" s="352"/>
      <c r="G365" s="352"/>
      <c r="H365" s="352"/>
      <c r="I365" s="316"/>
      <c r="J365" s="316"/>
      <c r="K365" s="316"/>
      <c r="M365" s="316"/>
      <c r="N365" s="365"/>
      <c r="O365" s="316"/>
      <c r="P365" s="316"/>
      <c r="Q365" s="316"/>
      <c r="R365" s="365"/>
      <c r="S365" s="366"/>
      <c r="U365" s="352"/>
      <c r="V365" s="352"/>
      <c r="W365" s="352"/>
      <c r="X365" s="352"/>
      <c r="Y365" s="352"/>
      <c r="AA365" s="358"/>
      <c r="AB365" s="362"/>
      <c r="AC365" s="362"/>
      <c r="AD365" s="363"/>
    </row>
    <row r="366" spans="1:30" x14ac:dyDescent="0.2">
      <c r="A366" s="365"/>
      <c r="B366" s="352"/>
      <c r="C366" s="352"/>
      <c r="D366" s="352"/>
      <c r="E366" s="352"/>
      <c r="F366" s="352"/>
      <c r="G366" s="352"/>
      <c r="H366" s="352"/>
      <c r="I366" s="316"/>
      <c r="J366" s="316"/>
      <c r="K366" s="316"/>
      <c r="M366" s="316"/>
      <c r="N366" s="365"/>
      <c r="O366" s="316"/>
      <c r="P366" s="316"/>
      <c r="Q366" s="316"/>
      <c r="R366" s="365"/>
      <c r="S366" s="366"/>
      <c r="U366" s="352"/>
      <c r="V366" s="352"/>
      <c r="W366" s="352"/>
      <c r="X366" s="352"/>
      <c r="Y366" s="352"/>
      <c r="AA366" s="358"/>
      <c r="AB366" s="362"/>
      <c r="AC366" s="362"/>
      <c r="AD366" s="363"/>
    </row>
    <row r="367" spans="1:30" x14ac:dyDescent="0.2">
      <c r="A367" s="365"/>
      <c r="B367" s="352"/>
      <c r="C367" s="352"/>
      <c r="D367" s="352"/>
      <c r="E367" s="352"/>
      <c r="F367" s="352"/>
      <c r="G367" s="352"/>
      <c r="H367" s="352"/>
      <c r="I367" s="316"/>
      <c r="J367" s="316"/>
      <c r="K367" s="316"/>
      <c r="M367" s="316"/>
      <c r="N367" s="365"/>
      <c r="O367" s="316"/>
      <c r="P367" s="316"/>
      <c r="Q367" s="316"/>
      <c r="R367" s="365"/>
      <c r="S367" s="366"/>
      <c r="U367" s="352"/>
      <c r="V367" s="352"/>
      <c r="W367" s="352"/>
      <c r="X367" s="352"/>
      <c r="Y367" s="352"/>
      <c r="AA367" s="358"/>
      <c r="AB367" s="362"/>
      <c r="AC367" s="362"/>
      <c r="AD367" s="363"/>
    </row>
    <row r="368" spans="1:30" x14ac:dyDescent="0.2">
      <c r="A368" s="365"/>
      <c r="B368" s="352"/>
      <c r="C368" s="352"/>
      <c r="D368" s="352"/>
      <c r="E368" s="352"/>
      <c r="F368" s="352"/>
      <c r="G368" s="352"/>
      <c r="H368" s="352"/>
      <c r="I368" s="316"/>
      <c r="J368" s="316"/>
      <c r="K368" s="316"/>
      <c r="M368" s="316"/>
      <c r="N368" s="365"/>
      <c r="O368" s="316"/>
      <c r="P368" s="316"/>
      <c r="Q368" s="316"/>
      <c r="R368" s="365"/>
      <c r="S368" s="366"/>
      <c r="U368" s="352"/>
      <c r="V368" s="352"/>
      <c r="W368" s="352"/>
      <c r="X368" s="352"/>
      <c r="Y368" s="352"/>
      <c r="AA368" s="358"/>
      <c r="AB368" s="362"/>
      <c r="AC368" s="362"/>
      <c r="AD368" s="363"/>
    </row>
    <row r="369" spans="1:30" x14ac:dyDescent="0.2">
      <c r="A369" s="365"/>
      <c r="B369" s="352"/>
      <c r="C369" s="352"/>
      <c r="D369" s="352"/>
      <c r="E369" s="352"/>
      <c r="F369" s="352"/>
      <c r="G369" s="352"/>
      <c r="H369" s="352"/>
      <c r="I369" s="316"/>
      <c r="J369" s="316"/>
      <c r="K369" s="316"/>
      <c r="M369" s="316"/>
      <c r="N369" s="365"/>
      <c r="O369" s="316"/>
      <c r="P369" s="316"/>
      <c r="Q369" s="316"/>
      <c r="R369" s="365"/>
      <c r="S369" s="366"/>
      <c r="U369" s="352"/>
      <c r="V369" s="352"/>
      <c r="W369" s="352"/>
      <c r="X369" s="352"/>
      <c r="Y369" s="352"/>
      <c r="AA369" s="358"/>
      <c r="AB369" s="362"/>
      <c r="AC369" s="362"/>
      <c r="AD369" s="363"/>
    </row>
    <row r="370" spans="1:30" x14ac:dyDescent="0.2">
      <c r="A370" s="365"/>
      <c r="B370" s="352"/>
      <c r="C370" s="352"/>
      <c r="D370" s="352"/>
      <c r="E370" s="352"/>
      <c r="F370" s="352"/>
      <c r="G370" s="352"/>
      <c r="H370" s="352"/>
      <c r="I370" s="316"/>
      <c r="J370" s="316"/>
      <c r="K370" s="316"/>
      <c r="M370" s="316"/>
      <c r="N370" s="365"/>
      <c r="O370" s="316"/>
      <c r="P370" s="316"/>
      <c r="Q370" s="316"/>
      <c r="R370" s="365"/>
      <c r="S370" s="366"/>
      <c r="U370" s="352"/>
      <c r="V370" s="352"/>
      <c r="W370" s="352"/>
      <c r="X370" s="352"/>
      <c r="Y370" s="352"/>
      <c r="AA370" s="358"/>
      <c r="AB370" s="362"/>
      <c r="AC370" s="362"/>
      <c r="AD370" s="363"/>
    </row>
    <row r="371" spans="1:30" x14ac:dyDescent="0.2">
      <c r="A371" s="365"/>
      <c r="B371" s="352"/>
      <c r="C371" s="352"/>
      <c r="D371" s="352"/>
      <c r="E371" s="352"/>
      <c r="F371" s="352"/>
      <c r="G371" s="352"/>
      <c r="H371" s="352"/>
      <c r="I371" s="316"/>
      <c r="J371" s="316"/>
      <c r="K371" s="316"/>
      <c r="M371" s="316"/>
      <c r="N371" s="365"/>
      <c r="O371" s="316"/>
      <c r="P371" s="316"/>
      <c r="Q371" s="316"/>
      <c r="R371" s="365"/>
      <c r="S371" s="366"/>
      <c r="U371" s="352"/>
      <c r="V371" s="352"/>
      <c r="W371" s="352"/>
      <c r="X371" s="352"/>
      <c r="Y371" s="352"/>
      <c r="AA371" s="358"/>
      <c r="AB371" s="362"/>
      <c r="AC371" s="362"/>
      <c r="AD371" s="363"/>
    </row>
    <row r="372" spans="1:30" x14ac:dyDescent="0.2">
      <c r="A372" s="365"/>
      <c r="B372" s="352"/>
      <c r="C372" s="352"/>
      <c r="D372" s="352"/>
      <c r="E372" s="352"/>
      <c r="F372" s="352"/>
      <c r="G372" s="352"/>
      <c r="H372" s="352"/>
      <c r="I372" s="316"/>
      <c r="J372" s="316"/>
      <c r="K372" s="316"/>
      <c r="M372" s="316"/>
      <c r="N372" s="365"/>
      <c r="O372" s="316"/>
      <c r="P372" s="316"/>
      <c r="Q372" s="316"/>
      <c r="R372" s="365"/>
      <c r="S372" s="366"/>
      <c r="U372" s="352"/>
      <c r="V372" s="352"/>
      <c r="W372" s="352"/>
      <c r="X372" s="352"/>
      <c r="Y372" s="352"/>
      <c r="AA372" s="358"/>
      <c r="AB372" s="362"/>
      <c r="AC372" s="362"/>
      <c r="AD372" s="363"/>
    </row>
    <row r="373" spans="1:30" x14ac:dyDescent="0.2">
      <c r="A373" s="365"/>
      <c r="B373" s="352"/>
      <c r="C373" s="352"/>
      <c r="D373" s="352"/>
      <c r="E373" s="352"/>
      <c r="F373" s="352"/>
      <c r="G373" s="352"/>
      <c r="H373" s="352"/>
      <c r="I373" s="316"/>
      <c r="J373" s="316"/>
      <c r="K373" s="316"/>
      <c r="M373" s="316"/>
      <c r="N373" s="365"/>
      <c r="O373" s="316"/>
      <c r="P373" s="316"/>
      <c r="Q373" s="316"/>
      <c r="R373" s="365"/>
      <c r="S373" s="366"/>
      <c r="U373" s="352"/>
      <c r="V373" s="352"/>
      <c r="W373" s="352"/>
      <c r="X373" s="352"/>
      <c r="Y373" s="352"/>
      <c r="AA373" s="358"/>
      <c r="AB373" s="362"/>
      <c r="AC373" s="362"/>
      <c r="AD373" s="363"/>
    </row>
    <row r="374" spans="1:30" x14ac:dyDescent="0.2">
      <c r="A374" s="365"/>
      <c r="B374" s="352"/>
      <c r="C374" s="352"/>
      <c r="D374" s="352"/>
      <c r="E374" s="352"/>
      <c r="F374" s="352"/>
      <c r="G374" s="352"/>
      <c r="H374" s="352"/>
      <c r="I374" s="316"/>
      <c r="J374" s="316"/>
      <c r="K374" s="316"/>
      <c r="M374" s="316"/>
      <c r="N374" s="365"/>
      <c r="O374" s="316"/>
      <c r="P374" s="316"/>
      <c r="Q374" s="316"/>
      <c r="R374" s="365"/>
      <c r="S374" s="366"/>
      <c r="U374" s="352"/>
      <c r="V374" s="352"/>
      <c r="W374" s="352"/>
      <c r="X374" s="352"/>
      <c r="Y374" s="352"/>
      <c r="AA374" s="358"/>
      <c r="AB374" s="362"/>
      <c r="AC374" s="362"/>
      <c r="AD374" s="363"/>
    </row>
    <row r="375" spans="1:30" x14ac:dyDescent="0.2">
      <c r="A375" s="365"/>
      <c r="B375" s="352"/>
      <c r="C375" s="352"/>
      <c r="D375" s="352"/>
      <c r="E375" s="352"/>
      <c r="F375" s="352"/>
      <c r="G375" s="352"/>
      <c r="H375" s="352"/>
      <c r="I375" s="316"/>
      <c r="J375" s="316"/>
      <c r="K375" s="316"/>
      <c r="M375" s="316"/>
      <c r="N375" s="365"/>
      <c r="O375" s="316"/>
      <c r="P375" s="316"/>
      <c r="Q375" s="316"/>
      <c r="R375" s="365"/>
      <c r="S375" s="366"/>
      <c r="U375" s="352"/>
      <c r="V375" s="352"/>
      <c r="W375" s="352"/>
      <c r="X375" s="352"/>
      <c r="Y375" s="352"/>
      <c r="AA375" s="358"/>
      <c r="AB375" s="362"/>
      <c r="AC375" s="362"/>
      <c r="AD375" s="363"/>
    </row>
    <row r="376" spans="1:30" x14ac:dyDescent="0.2">
      <c r="A376" s="365"/>
      <c r="B376" s="352"/>
      <c r="C376" s="352"/>
      <c r="D376" s="352"/>
      <c r="E376" s="352"/>
      <c r="F376" s="352"/>
      <c r="G376" s="352"/>
      <c r="H376" s="352"/>
      <c r="I376" s="316"/>
      <c r="J376" s="316"/>
      <c r="K376" s="316"/>
      <c r="M376" s="316"/>
      <c r="N376" s="365"/>
      <c r="O376" s="316"/>
      <c r="P376" s="316"/>
      <c r="Q376" s="316"/>
      <c r="R376" s="365"/>
      <c r="S376" s="366"/>
      <c r="U376" s="352"/>
      <c r="V376" s="352"/>
      <c r="W376" s="352"/>
      <c r="X376" s="352"/>
      <c r="Y376" s="352"/>
      <c r="AA376" s="358"/>
      <c r="AB376" s="362"/>
      <c r="AC376" s="362"/>
      <c r="AD376" s="363"/>
    </row>
    <row r="377" spans="1:30" x14ac:dyDescent="0.2">
      <c r="A377" s="365"/>
      <c r="B377" s="352"/>
      <c r="C377" s="352"/>
      <c r="D377" s="352"/>
      <c r="E377" s="352"/>
      <c r="F377" s="352"/>
      <c r="G377" s="352"/>
      <c r="H377" s="352"/>
      <c r="I377" s="316"/>
      <c r="J377" s="316"/>
      <c r="K377" s="316"/>
      <c r="M377" s="316"/>
      <c r="N377" s="365"/>
      <c r="O377" s="316"/>
      <c r="P377" s="316"/>
      <c r="Q377" s="316"/>
      <c r="R377" s="365"/>
      <c r="S377" s="366"/>
      <c r="U377" s="352"/>
      <c r="V377" s="352"/>
      <c r="W377" s="352"/>
      <c r="X377" s="352"/>
      <c r="Y377" s="352"/>
      <c r="AA377" s="358"/>
      <c r="AB377" s="362"/>
      <c r="AC377" s="362"/>
      <c r="AD377" s="363"/>
    </row>
    <row r="378" spans="1:30" x14ac:dyDescent="0.2">
      <c r="A378" s="365"/>
      <c r="B378" s="352"/>
      <c r="C378" s="352"/>
      <c r="D378" s="352"/>
      <c r="E378" s="352"/>
      <c r="F378" s="352"/>
      <c r="G378" s="352"/>
      <c r="H378" s="352"/>
      <c r="I378" s="316"/>
      <c r="J378" s="316"/>
      <c r="K378" s="316"/>
      <c r="M378" s="316"/>
      <c r="N378" s="365"/>
      <c r="O378" s="316"/>
      <c r="P378" s="316"/>
      <c r="Q378" s="316"/>
      <c r="R378" s="365"/>
      <c r="S378" s="366"/>
      <c r="U378" s="352"/>
      <c r="V378" s="352"/>
      <c r="W378" s="352"/>
      <c r="X378" s="352"/>
      <c r="Y378" s="352"/>
      <c r="AA378" s="358"/>
      <c r="AB378" s="362"/>
      <c r="AC378" s="362"/>
      <c r="AD378" s="363"/>
    </row>
    <row r="379" spans="1:30" x14ac:dyDescent="0.2">
      <c r="A379" s="365"/>
      <c r="B379" s="352"/>
      <c r="C379" s="352"/>
      <c r="D379" s="352"/>
      <c r="E379" s="352"/>
      <c r="F379" s="352"/>
      <c r="G379" s="352"/>
      <c r="H379" s="352"/>
      <c r="I379" s="316"/>
      <c r="J379" s="316"/>
      <c r="K379" s="316"/>
      <c r="M379" s="316"/>
      <c r="N379" s="365"/>
      <c r="O379" s="316"/>
      <c r="P379" s="316"/>
      <c r="Q379" s="316"/>
      <c r="R379" s="365"/>
      <c r="S379" s="366"/>
      <c r="U379" s="352"/>
      <c r="V379" s="352"/>
      <c r="W379" s="352"/>
      <c r="X379" s="352"/>
      <c r="Y379" s="352"/>
      <c r="AA379" s="358"/>
      <c r="AB379" s="362"/>
      <c r="AC379" s="362"/>
      <c r="AD379" s="363"/>
    </row>
    <row r="380" spans="1:30" x14ac:dyDescent="0.2">
      <c r="A380" s="365"/>
      <c r="B380" s="352"/>
      <c r="C380" s="352"/>
      <c r="D380" s="352"/>
      <c r="E380" s="352"/>
      <c r="F380" s="352"/>
      <c r="G380" s="352"/>
      <c r="H380" s="352"/>
      <c r="I380" s="316"/>
      <c r="J380" s="316"/>
      <c r="K380" s="316"/>
      <c r="M380" s="316"/>
      <c r="N380" s="365"/>
      <c r="O380" s="316"/>
      <c r="P380" s="316"/>
      <c r="Q380" s="316"/>
      <c r="R380" s="365"/>
      <c r="S380" s="366"/>
      <c r="U380" s="352"/>
      <c r="V380" s="352"/>
      <c r="W380" s="352"/>
      <c r="X380" s="352"/>
      <c r="Y380" s="352"/>
      <c r="AA380" s="358"/>
      <c r="AB380" s="362"/>
      <c r="AC380" s="362"/>
      <c r="AD380" s="363"/>
    </row>
    <row r="381" spans="1:30" x14ac:dyDescent="0.2">
      <c r="A381" s="365"/>
      <c r="B381" s="352"/>
      <c r="C381" s="352"/>
      <c r="D381" s="352"/>
      <c r="E381" s="352"/>
      <c r="F381" s="352"/>
      <c r="G381" s="352"/>
      <c r="H381" s="352"/>
      <c r="I381" s="316"/>
      <c r="J381" s="316"/>
      <c r="K381" s="316"/>
      <c r="M381" s="316"/>
      <c r="N381" s="365"/>
      <c r="O381" s="316"/>
      <c r="P381" s="316"/>
      <c r="Q381" s="316"/>
      <c r="R381" s="365"/>
      <c r="S381" s="366"/>
      <c r="U381" s="352"/>
      <c r="V381" s="352"/>
      <c r="W381" s="352"/>
      <c r="X381" s="352"/>
      <c r="Y381" s="352"/>
      <c r="AA381" s="358"/>
      <c r="AB381" s="362"/>
      <c r="AC381" s="362"/>
      <c r="AD381" s="363"/>
    </row>
    <row r="382" spans="1:30" x14ac:dyDescent="0.2">
      <c r="A382" s="365"/>
      <c r="B382" s="352"/>
      <c r="C382" s="352"/>
      <c r="D382" s="352"/>
      <c r="E382" s="352"/>
      <c r="F382" s="352"/>
      <c r="G382" s="352"/>
      <c r="H382" s="352"/>
      <c r="I382" s="316"/>
      <c r="J382" s="316"/>
      <c r="K382" s="316"/>
      <c r="M382" s="316"/>
      <c r="N382" s="365"/>
      <c r="O382" s="316"/>
      <c r="P382" s="316"/>
      <c r="Q382" s="316"/>
      <c r="R382" s="365"/>
      <c r="S382" s="366"/>
      <c r="U382" s="352"/>
      <c r="V382" s="352"/>
      <c r="W382" s="352"/>
      <c r="X382" s="352"/>
      <c r="Y382" s="352"/>
      <c r="AA382" s="358"/>
      <c r="AB382" s="362"/>
      <c r="AC382" s="362"/>
      <c r="AD382" s="363"/>
    </row>
    <row r="383" spans="1:30" x14ac:dyDescent="0.2">
      <c r="A383" s="365"/>
      <c r="B383" s="352"/>
      <c r="C383" s="352"/>
      <c r="D383" s="352"/>
      <c r="E383" s="352"/>
      <c r="F383" s="352"/>
      <c r="G383" s="352"/>
      <c r="H383" s="352"/>
      <c r="I383" s="316"/>
      <c r="J383" s="316"/>
      <c r="K383" s="316"/>
      <c r="M383" s="316"/>
      <c r="N383" s="365"/>
      <c r="O383" s="316"/>
      <c r="P383" s="316"/>
      <c r="Q383" s="316"/>
      <c r="R383" s="365"/>
      <c r="S383" s="366"/>
      <c r="U383" s="352"/>
      <c r="V383" s="352"/>
      <c r="W383" s="352"/>
      <c r="X383" s="352"/>
      <c r="Y383" s="352"/>
      <c r="AA383" s="358"/>
      <c r="AB383" s="362"/>
      <c r="AC383" s="362"/>
      <c r="AD383" s="363"/>
    </row>
    <row r="384" spans="1:30" x14ac:dyDescent="0.2">
      <c r="A384" s="365"/>
      <c r="B384" s="352"/>
      <c r="C384" s="352"/>
      <c r="D384" s="352"/>
      <c r="E384" s="352"/>
      <c r="F384" s="352"/>
      <c r="G384" s="352"/>
      <c r="H384" s="352"/>
      <c r="I384" s="316"/>
      <c r="J384" s="316"/>
      <c r="K384" s="316"/>
      <c r="M384" s="316"/>
      <c r="N384" s="365"/>
      <c r="O384" s="316"/>
      <c r="P384" s="316"/>
      <c r="Q384" s="316"/>
      <c r="R384" s="365"/>
      <c r="S384" s="366"/>
      <c r="U384" s="352"/>
      <c r="V384" s="352"/>
      <c r="W384" s="352"/>
      <c r="X384" s="352"/>
      <c r="Y384" s="352"/>
      <c r="AA384" s="358"/>
      <c r="AB384" s="362"/>
      <c r="AC384" s="362"/>
      <c r="AD384" s="363"/>
    </row>
    <row r="385" spans="1:30" x14ac:dyDescent="0.2">
      <c r="A385" s="365"/>
      <c r="B385" s="352"/>
      <c r="C385" s="352"/>
      <c r="D385" s="352"/>
      <c r="E385" s="352"/>
      <c r="F385" s="352"/>
      <c r="G385" s="352"/>
      <c r="H385" s="352"/>
      <c r="I385" s="316"/>
      <c r="J385" s="316"/>
      <c r="K385" s="316"/>
      <c r="M385" s="316"/>
      <c r="N385" s="365"/>
      <c r="O385" s="316"/>
      <c r="P385" s="316"/>
      <c r="Q385" s="316"/>
      <c r="R385" s="365"/>
      <c r="S385" s="366"/>
      <c r="U385" s="352"/>
      <c r="V385" s="352"/>
      <c r="W385" s="352"/>
      <c r="X385" s="352"/>
      <c r="Y385" s="352"/>
      <c r="AA385" s="358"/>
      <c r="AB385" s="362"/>
      <c r="AC385" s="362"/>
      <c r="AD385" s="363"/>
    </row>
    <row r="386" spans="1:30" x14ac:dyDescent="0.2">
      <c r="A386" s="365"/>
      <c r="B386" s="352"/>
      <c r="C386" s="352"/>
      <c r="D386" s="352"/>
      <c r="E386" s="352"/>
      <c r="F386" s="352"/>
      <c r="G386" s="352"/>
      <c r="H386" s="352"/>
      <c r="I386" s="316"/>
      <c r="J386" s="316"/>
      <c r="K386" s="316"/>
      <c r="M386" s="316"/>
      <c r="N386" s="365"/>
      <c r="O386" s="316"/>
      <c r="P386" s="316"/>
      <c r="Q386" s="316"/>
      <c r="R386" s="365"/>
      <c r="S386" s="366"/>
      <c r="U386" s="352"/>
      <c r="V386" s="352"/>
      <c r="W386" s="352"/>
      <c r="X386" s="352"/>
      <c r="Y386" s="352"/>
      <c r="AA386" s="358"/>
      <c r="AB386" s="362"/>
      <c r="AC386" s="362"/>
      <c r="AD386" s="363"/>
    </row>
    <row r="387" spans="1:30" x14ac:dyDescent="0.2">
      <c r="A387" s="365"/>
      <c r="B387" s="352"/>
      <c r="C387" s="352"/>
      <c r="D387" s="352"/>
      <c r="E387" s="352"/>
      <c r="F387" s="352"/>
      <c r="G387" s="352"/>
      <c r="H387" s="352"/>
      <c r="I387" s="316"/>
      <c r="J387" s="316"/>
      <c r="K387" s="316"/>
      <c r="M387" s="316"/>
      <c r="N387" s="365"/>
      <c r="O387" s="316"/>
      <c r="P387" s="316"/>
      <c r="Q387" s="316"/>
      <c r="R387" s="365"/>
      <c r="S387" s="366"/>
      <c r="U387" s="352"/>
      <c r="V387" s="352"/>
      <c r="W387" s="352"/>
      <c r="X387" s="352"/>
      <c r="Y387" s="352"/>
      <c r="AA387" s="358"/>
      <c r="AB387" s="362"/>
      <c r="AC387" s="362"/>
      <c r="AD387" s="363"/>
    </row>
    <row r="388" spans="1:30" x14ac:dyDescent="0.2">
      <c r="A388" s="365"/>
      <c r="B388" s="352"/>
      <c r="C388" s="352"/>
      <c r="D388" s="352"/>
      <c r="E388" s="352"/>
      <c r="F388" s="352"/>
      <c r="G388" s="352"/>
      <c r="H388" s="352"/>
      <c r="I388" s="316"/>
      <c r="J388" s="316"/>
      <c r="K388" s="316"/>
      <c r="M388" s="316"/>
      <c r="N388" s="365"/>
      <c r="O388" s="316"/>
      <c r="P388" s="316"/>
      <c r="Q388" s="316"/>
      <c r="R388" s="365"/>
      <c r="S388" s="366"/>
      <c r="U388" s="352"/>
      <c r="V388" s="352"/>
      <c r="W388" s="352"/>
      <c r="X388" s="352"/>
      <c r="Y388" s="352"/>
      <c r="AA388" s="358"/>
      <c r="AB388" s="362"/>
      <c r="AC388" s="362"/>
      <c r="AD388" s="363"/>
    </row>
    <row r="389" spans="1:30" x14ac:dyDescent="0.2">
      <c r="A389" s="365"/>
      <c r="B389" s="352"/>
      <c r="C389" s="352"/>
      <c r="D389" s="352"/>
      <c r="E389" s="352"/>
      <c r="F389" s="352"/>
      <c r="G389" s="352"/>
      <c r="H389" s="352"/>
      <c r="I389" s="316"/>
      <c r="J389" s="316"/>
      <c r="K389" s="316"/>
      <c r="M389" s="316"/>
      <c r="N389" s="365"/>
      <c r="O389" s="316"/>
      <c r="P389" s="316"/>
      <c r="Q389" s="316"/>
      <c r="R389" s="365"/>
      <c r="S389" s="366"/>
      <c r="U389" s="352"/>
      <c r="V389" s="352"/>
      <c r="W389" s="352"/>
      <c r="X389" s="352"/>
      <c r="Y389" s="352"/>
      <c r="AA389" s="358"/>
      <c r="AB389" s="362"/>
      <c r="AC389" s="362"/>
      <c r="AD389" s="363"/>
    </row>
    <row r="390" spans="1:30" x14ac:dyDescent="0.2">
      <c r="A390" s="365"/>
      <c r="B390" s="352"/>
      <c r="C390" s="352"/>
      <c r="D390" s="352"/>
      <c r="E390" s="352"/>
      <c r="F390" s="352"/>
      <c r="G390" s="352"/>
      <c r="H390" s="352"/>
      <c r="I390" s="316"/>
      <c r="J390" s="316"/>
      <c r="K390" s="316"/>
      <c r="M390" s="316"/>
      <c r="N390" s="365"/>
      <c r="O390" s="316"/>
      <c r="P390" s="316"/>
      <c r="Q390" s="316"/>
      <c r="R390" s="365"/>
      <c r="S390" s="366"/>
      <c r="U390" s="352"/>
      <c r="V390" s="352"/>
      <c r="W390" s="352"/>
      <c r="X390" s="352"/>
      <c r="Y390" s="352"/>
      <c r="AA390" s="358"/>
      <c r="AB390" s="362"/>
      <c r="AC390" s="362"/>
      <c r="AD390" s="363"/>
    </row>
    <row r="391" spans="1:30" x14ac:dyDescent="0.2">
      <c r="A391" s="365"/>
      <c r="B391" s="352"/>
      <c r="C391" s="352"/>
      <c r="D391" s="352"/>
      <c r="E391" s="352"/>
      <c r="F391" s="352"/>
      <c r="G391" s="352"/>
      <c r="H391" s="352"/>
      <c r="I391" s="316"/>
      <c r="J391" s="316"/>
      <c r="K391" s="316"/>
      <c r="M391" s="316"/>
      <c r="N391" s="365"/>
      <c r="O391" s="316"/>
      <c r="P391" s="316"/>
      <c r="Q391" s="316"/>
      <c r="R391" s="365"/>
      <c r="S391" s="366"/>
      <c r="U391" s="352"/>
      <c r="V391" s="352"/>
      <c r="W391" s="352"/>
      <c r="X391" s="352"/>
      <c r="Y391" s="352"/>
      <c r="AA391" s="358"/>
      <c r="AB391" s="362"/>
      <c r="AC391" s="362"/>
      <c r="AD391" s="363"/>
    </row>
    <row r="392" spans="1:30" x14ac:dyDescent="0.2">
      <c r="A392" s="365"/>
      <c r="B392" s="352"/>
      <c r="C392" s="352"/>
      <c r="D392" s="352"/>
      <c r="E392" s="352"/>
      <c r="F392" s="352"/>
      <c r="G392" s="352"/>
      <c r="H392" s="352"/>
      <c r="I392" s="316"/>
      <c r="J392" s="316"/>
      <c r="K392" s="316"/>
      <c r="M392" s="316"/>
      <c r="N392" s="365"/>
      <c r="O392" s="316"/>
      <c r="P392" s="316"/>
      <c r="Q392" s="316"/>
      <c r="R392" s="365"/>
      <c r="S392" s="366"/>
      <c r="U392" s="352"/>
      <c r="V392" s="352"/>
      <c r="W392" s="352"/>
      <c r="X392" s="352"/>
      <c r="Y392" s="352"/>
      <c r="AA392" s="358"/>
      <c r="AB392" s="362"/>
      <c r="AC392" s="362"/>
      <c r="AD392" s="363"/>
    </row>
    <row r="393" spans="1:30" x14ac:dyDescent="0.2">
      <c r="A393" s="365"/>
      <c r="B393" s="352"/>
      <c r="C393" s="352"/>
      <c r="D393" s="352"/>
      <c r="E393" s="352"/>
      <c r="F393" s="352"/>
      <c r="G393" s="352"/>
      <c r="H393" s="352"/>
      <c r="I393" s="316"/>
      <c r="J393" s="316"/>
      <c r="K393" s="316"/>
      <c r="M393" s="316"/>
      <c r="N393" s="365"/>
      <c r="O393" s="316"/>
      <c r="P393" s="316"/>
      <c r="Q393" s="316"/>
      <c r="R393" s="365"/>
      <c r="S393" s="366"/>
      <c r="U393" s="352"/>
      <c r="V393" s="352"/>
      <c r="W393" s="352"/>
      <c r="X393" s="352"/>
      <c r="Y393" s="352"/>
      <c r="AA393" s="358"/>
      <c r="AB393" s="362"/>
      <c r="AC393" s="362"/>
      <c r="AD393" s="363"/>
    </row>
    <row r="394" spans="1:30" x14ac:dyDescent="0.2">
      <c r="A394" s="365"/>
      <c r="B394" s="352"/>
      <c r="C394" s="352"/>
      <c r="D394" s="352"/>
      <c r="E394" s="352"/>
      <c r="F394" s="352"/>
      <c r="G394" s="352"/>
      <c r="H394" s="352"/>
      <c r="I394" s="316"/>
      <c r="J394" s="316"/>
      <c r="K394" s="316"/>
      <c r="M394" s="316"/>
      <c r="N394" s="365"/>
      <c r="O394" s="316"/>
      <c r="P394" s="316"/>
      <c r="Q394" s="316"/>
      <c r="R394" s="365"/>
      <c r="S394" s="366"/>
      <c r="U394" s="352"/>
      <c r="V394" s="352"/>
      <c r="W394" s="352"/>
      <c r="X394" s="352"/>
      <c r="Y394" s="352"/>
      <c r="AA394" s="358"/>
      <c r="AB394" s="362"/>
      <c r="AC394" s="362"/>
      <c r="AD394" s="363"/>
    </row>
    <row r="395" spans="1:30" x14ac:dyDescent="0.2">
      <c r="A395" s="365"/>
      <c r="B395" s="352"/>
      <c r="C395" s="352"/>
      <c r="D395" s="352"/>
      <c r="E395" s="352"/>
      <c r="F395" s="352"/>
      <c r="G395" s="352"/>
      <c r="H395" s="352"/>
      <c r="I395" s="316"/>
      <c r="J395" s="316"/>
      <c r="K395" s="316"/>
      <c r="M395" s="316"/>
      <c r="N395" s="365"/>
      <c r="O395" s="316"/>
      <c r="P395" s="316"/>
      <c r="Q395" s="316"/>
      <c r="R395" s="365"/>
      <c r="S395" s="366"/>
      <c r="U395" s="352"/>
      <c r="V395" s="352"/>
      <c r="W395" s="352"/>
      <c r="X395" s="352"/>
      <c r="Y395" s="352"/>
      <c r="AA395" s="358"/>
      <c r="AB395" s="362"/>
      <c r="AC395" s="362"/>
      <c r="AD395" s="363"/>
    </row>
    <row r="396" spans="1:30" x14ac:dyDescent="0.2">
      <c r="A396" s="365"/>
      <c r="B396" s="352"/>
      <c r="C396" s="352"/>
      <c r="D396" s="352"/>
      <c r="E396" s="352"/>
      <c r="F396" s="352"/>
      <c r="G396" s="352"/>
      <c r="H396" s="352"/>
      <c r="I396" s="316"/>
      <c r="J396" s="316"/>
      <c r="K396" s="316"/>
      <c r="M396" s="316"/>
      <c r="N396" s="365"/>
      <c r="O396" s="316"/>
      <c r="P396" s="316"/>
      <c r="Q396" s="316"/>
      <c r="R396" s="365"/>
      <c r="S396" s="366"/>
      <c r="U396" s="352"/>
      <c r="V396" s="352"/>
      <c r="W396" s="352"/>
      <c r="X396" s="352"/>
      <c r="Y396" s="352"/>
      <c r="AA396" s="358"/>
      <c r="AB396" s="362"/>
      <c r="AC396" s="362"/>
      <c r="AD396" s="363"/>
    </row>
    <row r="397" spans="1:30" x14ac:dyDescent="0.2">
      <c r="A397" s="365"/>
      <c r="B397" s="352"/>
      <c r="C397" s="352"/>
      <c r="D397" s="352"/>
      <c r="E397" s="352"/>
      <c r="F397" s="352"/>
      <c r="G397" s="352"/>
      <c r="H397" s="352"/>
      <c r="I397" s="316"/>
      <c r="J397" s="316"/>
      <c r="K397" s="316"/>
      <c r="M397" s="316"/>
      <c r="N397" s="365"/>
      <c r="O397" s="316"/>
      <c r="P397" s="316"/>
      <c r="Q397" s="316"/>
      <c r="R397" s="365"/>
      <c r="S397" s="366"/>
      <c r="U397" s="352"/>
      <c r="V397" s="352"/>
      <c r="W397" s="352"/>
      <c r="X397" s="352"/>
      <c r="Y397" s="352"/>
      <c r="AA397" s="358"/>
      <c r="AB397" s="362"/>
      <c r="AC397" s="362"/>
      <c r="AD397" s="363"/>
    </row>
    <row r="398" spans="1:30" x14ac:dyDescent="0.2">
      <c r="A398" s="365"/>
      <c r="B398" s="352"/>
      <c r="C398" s="352"/>
      <c r="D398" s="352"/>
      <c r="E398" s="352"/>
      <c r="F398" s="352"/>
      <c r="G398" s="352"/>
      <c r="H398" s="352"/>
      <c r="I398" s="316"/>
      <c r="J398" s="316"/>
      <c r="K398" s="316"/>
      <c r="M398" s="316"/>
      <c r="N398" s="365"/>
      <c r="O398" s="316"/>
      <c r="P398" s="316"/>
      <c r="Q398" s="316"/>
      <c r="R398" s="365"/>
      <c r="S398" s="366"/>
      <c r="U398" s="352"/>
      <c r="V398" s="352"/>
      <c r="W398" s="352"/>
      <c r="X398" s="352"/>
      <c r="Y398" s="352"/>
      <c r="AA398" s="358"/>
      <c r="AB398" s="362"/>
      <c r="AC398" s="362"/>
      <c r="AD398" s="363"/>
    </row>
    <row r="399" spans="1:30" x14ac:dyDescent="0.2">
      <c r="A399" s="365"/>
      <c r="B399" s="352"/>
      <c r="C399" s="352"/>
      <c r="D399" s="352"/>
      <c r="E399" s="352"/>
      <c r="F399" s="352"/>
      <c r="G399" s="352"/>
      <c r="H399" s="352"/>
      <c r="I399" s="316"/>
      <c r="J399" s="316"/>
      <c r="K399" s="316"/>
      <c r="M399" s="316"/>
      <c r="N399" s="365"/>
      <c r="O399" s="316"/>
      <c r="P399" s="316"/>
      <c r="Q399" s="316"/>
      <c r="R399" s="365"/>
      <c r="S399" s="366"/>
      <c r="U399" s="352"/>
      <c r="V399" s="352"/>
      <c r="W399" s="352"/>
      <c r="X399" s="352"/>
      <c r="Y399" s="352"/>
      <c r="AA399" s="358"/>
      <c r="AB399" s="362"/>
      <c r="AC399" s="362"/>
      <c r="AD399" s="363"/>
    </row>
    <row r="400" spans="1:30" x14ac:dyDescent="0.2">
      <c r="A400" s="365"/>
      <c r="B400" s="352"/>
      <c r="C400" s="352"/>
      <c r="D400" s="352"/>
      <c r="E400" s="352"/>
      <c r="F400" s="352"/>
      <c r="G400" s="352"/>
      <c r="H400" s="352"/>
      <c r="I400" s="316"/>
      <c r="J400" s="316"/>
      <c r="K400" s="316"/>
      <c r="M400" s="316"/>
      <c r="N400" s="365"/>
      <c r="O400" s="316"/>
      <c r="P400" s="316"/>
      <c r="Q400" s="316"/>
      <c r="R400" s="365"/>
      <c r="S400" s="366"/>
      <c r="U400" s="352"/>
      <c r="V400" s="352"/>
      <c r="W400" s="352"/>
      <c r="X400" s="352"/>
      <c r="Y400" s="352"/>
      <c r="AA400" s="358"/>
      <c r="AB400" s="362"/>
      <c r="AC400" s="362"/>
      <c r="AD400" s="363"/>
    </row>
    <row r="401" spans="1:30" x14ac:dyDescent="0.2">
      <c r="A401" s="365"/>
      <c r="B401" s="352"/>
      <c r="C401" s="352"/>
      <c r="D401" s="352"/>
      <c r="E401" s="352"/>
      <c r="F401" s="352"/>
      <c r="G401" s="352"/>
      <c r="H401" s="352"/>
      <c r="I401" s="316"/>
      <c r="J401" s="316"/>
      <c r="K401" s="316"/>
      <c r="M401" s="316"/>
      <c r="N401" s="365"/>
      <c r="O401" s="316"/>
      <c r="P401" s="316"/>
      <c r="Q401" s="316"/>
      <c r="R401" s="365"/>
      <c r="S401" s="366"/>
      <c r="U401" s="352"/>
      <c r="V401" s="352"/>
      <c r="W401" s="352"/>
      <c r="X401" s="352"/>
      <c r="Y401" s="352"/>
      <c r="AA401" s="358"/>
      <c r="AB401" s="362"/>
      <c r="AC401" s="362"/>
      <c r="AD401" s="363"/>
    </row>
    <row r="402" spans="1:30" x14ac:dyDescent="0.2">
      <c r="A402" s="365"/>
      <c r="B402" s="352"/>
      <c r="C402" s="352"/>
      <c r="D402" s="352"/>
      <c r="E402" s="352"/>
      <c r="F402" s="352"/>
      <c r="G402" s="352"/>
      <c r="H402" s="352"/>
      <c r="I402" s="316"/>
      <c r="J402" s="316"/>
      <c r="K402" s="316"/>
      <c r="M402" s="316"/>
      <c r="N402" s="365"/>
      <c r="O402" s="316"/>
      <c r="P402" s="316"/>
      <c r="Q402" s="316"/>
      <c r="R402" s="365"/>
      <c r="S402" s="366"/>
      <c r="U402" s="352"/>
      <c r="V402" s="352"/>
      <c r="W402" s="352"/>
      <c r="X402" s="352"/>
      <c r="Y402" s="352"/>
      <c r="AA402" s="358"/>
      <c r="AB402" s="362"/>
      <c r="AC402" s="362"/>
      <c r="AD402" s="363"/>
    </row>
    <row r="403" spans="1:30" x14ac:dyDescent="0.2">
      <c r="A403" s="365"/>
      <c r="B403" s="352"/>
      <c r="C403" s="352"/>
      <c r="D403" s="352"/>
      <c r="E403" s="352"/>
      <c r="F403" s="352"/>
      <c r="G403" s="352"/>
      <c r="H403" s="352"/>
      <c r="I403" s="316"/>
      <c r="J403" s="316"/>
      <c r="K403" s="316"/>
      <c r="M403" s="316"/>
      <c r="N403" s="365"/>
      <c r="O403" s="316"/>
      <c r="P403" s="316"/>
      <c r="Q403" s="316"/>
      <c r="R403" s="365"/>
      <c r="S403" s="366"/>
      <c r="U403" s="352"/>
      <c r="V403" s="352"/>
      <c r="W403" s="352"/>
      <c r="X403" s="352"/>
      <c r="Y403" s="352"/>
      <c r="AA403" s="358"/>
      <c r="AB403" s="362"/>
      <c r="AC403" s="362"/>
      <c r="AD403" s="363"/>
    </row>
    <row r="404" spans="1:30" x14ac:dyDescent="0.2">
      <c r="A404" s="365"/>
      <c r="B404" s="352"/>
      <c r="C404" s="352"/>
      <c r="D404" s="352"/>
      <c r="E404" s="352"/>
      <c r="F404" s="352"/>
      <c r="G404" s="352"/>
      <c r="H404" s="352"/>
      <c r="I404" s="316"/>
      <c r="J404" s="316"/>
      <c r="K404" s="316"/>
      <c r="M404" s="316"/>
      <c r="N404" s="365"/>
      <c r="O404" s="316"/>
      <c r="P404" s="316"/>
      <c r="Q404" s="316"/>
      <c r="R404" s="365"/>
      <c r="S404" s="366"/>
      <c r="U404" s="352"/>
      <c r="V404" s="352"/>
      <c r="W404" s="352"/>
      <c r="X404" s="352"/>
      <c r="Y404" s="352"/>
      <c r="AA404" s="358"/>
      <c r="AB404" s="362"/>
      <c r="AC404" s="362"/>
      <c r="AD404" s="363"/>
    </row>
    <row r="405" spans="1:30" x14ac:dyDescent="0.2">
      <c r="A405" s="365"/>
      <c r="B405" s="352"/>
      <c r="C405" s="352"/>
      <c r="D405" s="352"/>
      <c r="E405" s="352"/>
      <c r="F405" s="352"/>
      <c r="G405" s="352"/>
      <c r="H405" s="352"/>
      <c r="I405" s="316"/>
      <c r="J405" s="316"/>
      <c r="K405" s="316"/>
      <c r="M405" s="316"/>
      <c r="N405" s="365"/>
      <c r="O405" s="316"/>
      <c r="P405" s="316"/>
      <c r="Q405" s="316"/>
      <c r="R405" s="365"/>
      <c r="S405" s="366"/>
      <c r="U405" s="352"/>
      <c r="V405" s="352"/>
      <c r="W405" s="352"/>
      <c r="X405" s="352"/>
      <c r="Y405" s="352"/>
      <c r="AA405" s="358"/>
      <c r="AB405" s="362"/>
      <c r="AC405" s="362"/>
      <c r="AD405" s="363"/>
    </row>
    <row r="406" spans="1:30" x14ac:dyDescent="0.2">
      <c r="A406" s="365"/>
      <c r="B406" s="352"/>
      <c r="C406" s="352"/>
      <c r="D406" s="352"/>
      <c r="E406" s="352"/>
      <c r="F406" s="352"/>
      <c r="G406" s="352"/>
      <c r="H406" s="352"/>
      <c r="I406" s="316"/>
      <c r="J406" s="316"/>
      <c r="K406" s="316"/>
      <c r="M406" s="316"/>
      <c r="N406" s="365"/>
      <c r="O406" s="316"/>
      <c r="P406" s="316"/>
      <c r="Q406" s="316"/>
      <c r="R406" s="365"/>
      <c r="S406" s="366"/>
      <c r="U406" s="352"/>
      <c r="V406" s="352"/>
      <c r="W406" s="352"/>
      <c r="X406" s="352"/>
      <c r="Y406" s="352"/>
      <c r="AA406" s="358"/>
      <c r="AB406" s="362"/>
      <c r="AC406" s="362"/>
      <c r="AD406" s="363"/>
    </row>
    <row r="407" spans="1:30" x14ac:dyDescent="0.2">
      <c r="A407" s="365"/>
      <c r="B407" s="352"/>
      <c r="C407" s="352"/>
      <c r="D407" s="352"/>
      <c r="E407" s="352"/>
      <c r="F407" s="352"/>
      <c r="G407" s="352"/>
      <c r="H407" s="352"/>
      <c r="I407" s="316"/>
      <c r="J407" s="316"/>
      <c r="K407" s="316"/>
      <c r="M407" s="316"/>
      <c r="N407" s="365"/>
      <c r="O407" s="316"/>
      <c r="P407" s="316"/>
      <c r="Q407" s="316"/>
      <c r="R407" s="365"/>
      <c r="S407" s="366"/>
      <c r="U407" s="352"/>
      <c r="V407" s="352"/>
      <c r="W407" s="352"/>
      <c r="X407" s="352"/>
      <c r="Y407" s="352"/>
      <c r="AA407" s="358"/>
      <c r="AB407" s="362"/>
      <c r="AC407" s="362"/>
      <c r="AD407" s="363"/>
    </row>
    <row r="408" spans="1:30" x14ac:dyDescent="0.2">
      <c r="A408" s="365"/>
      <c r="B408" s="352"/>
      <c r="C408" s="352"/>
      <c r="D408" s="352"/>
      <c r="E408" s="352"/>
      <c r="F408" s="352"/>
      <c r="G408" s="352"/>
      <c r="H408" s="352"/>
      <c r="I408" s="316"/>
      <c r="J408" s="316"/>
      <c r="K408" s="316"/>
      <c r="M408" s="316"/>
      <c r="N408" s="365"/>
      <c r="O408" s="316"/>
      <c r="P408" s="316"/>
      <c r="Q408" s="316"/>
      <c r="R408" s="365"/>
      <c r="S408" s="366"/>
      <c r="U408" s="352"/>
      <c r="V408" s="352"/>
      <c r="W408" s="352"/>
      <c r="X408" s="352"/>
      <c r="Y408" s="352"/>
      <c r="AA408" s="358"/>
      <c r="AB408" s="362"/>
      <c r="AC408" s="362"/>
      <c r="AD408" s="363"/>
    </row>
  </sheetData>
  <sheetProtection insertRows="0" sort="0" autoFilter="0"/>
  <autoFilter ref="A4:XFC249" xr:uid="{00000000-0001-0000-0200-000000000000}"/>
  <sortState xmlns:xlrd2="http://schemas.microsoft.com/office/spreadsheetml/2017/richdata2" ref="A5:AD329">
    <sortCondition ref="AD5"/>
  </sortState>
  <mergeCells count="1">
    <mergeCell ref="AE1:AN1"/>
  </mergeCells>
  <phoneticPr fontId="42" type="noConversion"/>
  <pageMargins left="0.25" right="0.25" top="0.75" bottom="0.75" header="0.3" footer="0.3"/>
  <pageSetup paperSize="9" scale="1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BJ249"/>
  <sheetViews>
    <sheetView zoomScale="70" zoomScaleNormal="70" workbookViewId="0">
      <pane xSplit="3" ySplit="4" topLeftCell="D5" activePane="bottomRight" state="frozen"/>
      <selection pane="topRight" activeCell="D1" sqref="D1"/>
      <selection pane="bottomLeft" activeCell="A5" sqref="A5"/>
      <selection pane="bottomRight" activeCell="C1" sqref="C1"/>
    </sheetView>
  </sheetViews>
  <sheetFormatPr defaultRowHeight="15" x14ac:dyDescent="0.25"/>
  <cols>
    <col min="1" max="1" width="17" customWidth="1"/>
    <col min="2" max="2" width="34.28515625" customWidth="1"/>
    <col min="3" max="3" width="41.7109375" customWidth="1"/>
    <col min="4" max="4" width="8.5703125" style="1" customWidth="1"/>
    <col min="5" max="5" width="24.85546875" style="111" customWidth="1"/>
    <col min="6" max="6" width="19.85546875" style="111" customWidth="1"/>
    <col min="7" max="7" width="26.140625" style="111" customWidth="1"/>
    <col min="8" max="8" width="27.42578125" style="111" customWidth="1"/>
    <col min="9" max="9" width="16.28515625" style="111" customWidth="1"/>
    <col min="10" max="10" width="28.140625" style="111" customWidth="1"/>
    <col min="11" max="11" width="32.42578125" style="111" customWidth="1"/>
    <col min="12" max="12" width="14" style="176" customWidth="1"/>
    <col min="13" max="13" width="44.28515625" style="111" customWidth="1"/>
    <col min="14" max="14" width="39.42578125" style="111" customWidth="1"/>
    <col min="15" max="15" width="46" style="111" customWidth="1"/>
    <col min="16" max="16" width="8.28515625" customWidth="1"/>
    <col min="17" max="17" width="30.42578125" customWidth="1"/>
  </cols>
  <sheetData>
    <row r="1" spans="1:17" ht="46.5" customHeight="1" x14ac:dyDescent="0.25">
      <c r="A1" s="441" t="s">
        <v>1611</v>
      </c>
      <c r="B1" s="441"/>
      <c r="D1" s="7"/>
      <c r="M1" s="176"/>
      <c r="N1" s="440" t="s">
        <v>1612</v>
      </c>
      <c r="O1" s="440"/>
    </row>
    <row r="2" spans="1:17" ht="22.5" x14ac:dyDescent="0.25">
      <c r="A2" s="441" t="s">
        <v>100</v>
      </c>
      <c r="B2" s="441"/>
      <c r="D2"/>
      <c r="M2" s="176"/>
      <c r="N2" s="440"/>
      <c r="O2" s="440"/>
      <c r="Q2" t="s">
        <v>98</v>
      </c>
    </row>
    <row r="3" spans="1:17" ht="15.75" customHeight="1" x14ac:dyDescent="0.25">
      <c r="A3" s="248"/>
      <c r="B3" s="248"/>
      <c r="C3" s="248"/>
      <c r="D3" s="248"/>
      <c r="E3" s="388"/>
      <c r="F3" s="248"/>
      <c r="G3" s="248"/>
      <c r="H3" s="248"/>
      <c r="I3" s="248"/>
      <c r="J3" s="248"/>
      <c r="K3" s="248"/>
      <c r="L3" s="248"/>
      <c r="M3" s="301"/>
      <c r="N3" s="301"/>
      <c r="O3" s="301"/>
      <c r="P3" s="248"/>
      <c r="Q3" s="248"/>
    </row>
    <row r="4" spans="1:17" s="296" customFormat="1" ht="54.75" customHeight="1" x14ac:dyDescent="0.25">
      <c r="A4" s="294" t="s">
        <v>51</v>
      </c>
      <c r="B4" s="294" t="s">
        <v>53</v>
      </c>
      <c r="C4" s="294" t="s">
        <v>86</v>
      </c>
      <c r="D4" s="294" t="s">
        <v>81</v>
      </c>
      <c r="E4" s="389" t="s">
        <v>1613</v>
      </c>
      <c r="F4" s="294" t="s">
        <v>1614</v>
      </c>
      <c r="G4" s="294" t="s">
        <v>1615</v>
      </c>
      <c r="H4" s="294" t="s">
        <v>1616</v>
      </c>
      <c r="I4" s="294" t="s">
        <v>1617</v>
      </c>
      <c r="J4" s="294" t="s">
        <v>1618</v>
      </c>
      <c r="K4" s="294" t="s">
        <v>1619</v>
      </c>
      <c r="L4" s="294" t="s">
        <v>1620</v>
      </c>
      <c r="M4" s="294" t="s">
        <v>1621</v>
      </c>
      <c r="N4" s="294" t="s">
        <v>1622</v>
      </c>
      <c r="O4" s="294" t="s">
        <v>1623</v>
      </c>
      <c r="P4" s="294" t="s">
        <v>1624</v>
      </c>
      <c r="Q4" s="294" t="s">
        <v>1625</v>
      </c>
    </row>
    <row r="5" spans="1:17" s="1" customFormat="1" ht="51" x14ac:dyDescent="0.25">
      <c r="A5" s="80">
        <f>Fielddefinitions!A5</f>
        <v>67</v>
      </c>
      <c r="B5" s="257" t="str">
        <f>VLOOKUP(A5,Fielddefinitions!A:B,2,FALSE)</f>
        <v>Trade Item Identification GTIN</v>
      </c>
      <c r="C5" s="257" t="str">
        <f>VLOOKUP(A5,Fielddefinitions!A:T,20,FALSE)</f>
        <v>gtin</v>
      </c>
      <c r="D5" s="257" t="str">
        <f>VLOOKUP(A5,Fielddefinitions!A:P,16,FALSE)</f>
        <v>Yes</v>
      </c>
      <c r="E5" s="380"/>
      <c r="F5" s="258" t="str">
        <f>VLOOKUP(A5,Fielddefinitions!A:H,8,FALSE)</f>
        <v>Numeric</v>
      </c>
      <c r="G5" s="258" t="s">
        <v>1626</v>
      </c>
      <c r="H5" s="258"/>
      <c r="I5" s="258" t="s">
        <v>1627</v>
      </c>
      <c r="J5" s="258"/>
      <c r="K5" s="258" t="s">
        <v>1628</v>
      </c>
      <c r="L5" s="258" t="s">
        <v>1629</v>
      </c>
      <c r="M5" s="258"/>
      <c r="N5" s="258"/>
      <c r="O5" s="258"/>
      <c r="P5" s="266" t="s">
        <v>39</v>
      </c>
      <c r="Q5" s="266" t="s">
        <v>1630</v>
      </c>
    </row>
    <row r="6" spans="1:17" s="1" customFormat="1" ht="140.25" x14ac:dyDescent="0.25">
      <c r="A6" s="80">
        <f>Fielddefinitions!A6</f>
        <v>68</v>
      </c>
      <c r="B6" s="257" t="str">
        <f>VLOOKUP(A6,Fielddefinitions!A:B,2,FALSE)</f>
        <v>Additional Trade Item Identification</v>
      </c>
      <c r="C6" s="257" t="str">
        <f>VLOOKUP(A6,Fielddefinitions!A:T,20,FALSE)</f>
        <v>additionalTradeItemIdentification</v>
      </c>
      <c r="D6" s="257" t="str">
        <f>VLOOKUP(A6,Fielddefinitions!A:P,16,FALSE)</f>
        <v>No</v>
      </c>
      <c r="E6" s="380" t="s">
        <v>98</v>
      </c>
      <c r="F6" s="258" t="s">
        <v>1631</v>
      </c>
      <c r="G6" s="258" t="s">
        <v>1632</v>
      </c>
      <c r="H6" s="258" t="s">
        <v>1633</v>
      </c>
      <c r="I6" s="258" t="s">
        <v>1032</v>
      </c>
      <c r="J6" s="258" t="s">
        <v>1634</v>
      </c>
      <c r="K6" s="258" t="s">
        <v>1635</v>
      </c>
      <c r="L6" s="258" t="s">
        <v>1629</v>
      </c>
      <c r="M6" s="260" t="s">
        <v>1636</v>
      </c>
      <c r="N6" s="260" t="s">
        <v>1637</v>
      </c>
      <c r="O6" s="260" t="s">
        <v>1638</v>
      </c>
      <c r="P6" s="266" t="s">
        <v>39</v>
      </c>
      <c r="Q6" s="266" t="s">
        <v>1639</v>
      </c>
    </row>
    <row r="7" spans="1:17" s="1" customFormat="1" ht="63.75" x14ac:dyDescent="0.25">
      <c r="A7" s="80">
        <f>Fielddefinitions!A7</f>
        <v>69</v>
      </c>
      <c r="B7" s="257" t="str">
        <f>VLOOKUP(A7,Fielddefinitions!A:B,2,FALSE)</f>
        <v>Additional Trade Item Identification Type</v>
      </c>
      <c r="C7" s="257" t="str">
        <f>VLOOKUP(A7,Fielddefinitions!A:T,20,FALSE)</f>
        <v>additionalTradeItemIdentificationTypeCode</v>
      </c>
      <c r="D7" s="257" t="str">
        <f>VLOOKUP(A7,Fielddefinitions!A:P,16,FALSE)</f>
        <v>No</v>
      </c>
      <c r="E7" s="380" t="s">
        <v>98</v>
      </c>
      <c r="F7" s="258" t="s">
        <v>147</v>
      </c>
      <c r="G7" s="258"/>
      <c r="H7" s="258"/>
      <c r="I7" s="258" t="s">
        <v>1032</v>
      </c>
      <c r="J7" s="258" t="s">
        <v>1640</v>
      </c>
      <c r="K7" s="258"/>
      <c r="L7" s="258" t="s">
        <v>1629</v>
      </c>
      <c r="M7" s="260"/>
      <c r="N7" s="260"/>
      <c r="O7" s="260"/>
      <c r="P7" s="266" t="s">
        <v>39</v>
      </c>
      <c r="Q7" s="266" t="s">
        <v>1641</v>
      </c>
    </row>
    <row r="8" spans="1:17" s="1" customFormat="1" ht="25.5" x14ac:dyDescent="0.25">
      <c r="A8" s="80">
        <f>Fielddefinitions!A8</f>
        <v>112</v>
      </c>
      <c r="B8" s="257" t="str">
        <f>VLOOKUP(A8,Fielddefinitions!A:B,2,FALSE)</f>
        <v>Target Market Country Code</v>
      </c>
      <c r="C8" s="257" t="str">
        <f>VLOOKUP(A8,Fielddefinitions!A:T,20,FALSE)</f>
        <v>targetMarketCountryCode</v>
      </c>
      <c r="D8" s="257" t="str">
        <f>VLOOKUP(A8,Fielddefinitions!A:P,16,FALSE)</f>
        <v>Yes</v>
      </c>
      <c r="E8" s="380" t="s">
        <v>1642</v>
      </c>
      <c r="F8" s="258" t="s">
        <v>147</v>
      </c>
      <c r="G8" s="260" t="s">
        <v>1643</v>
      </c>
      <c r="H8" s="260" t="s">
        <v>98</v>
      </c>
      <c r="I8" s="258" t="s">
        <v>1627</v>
      </c>
      <c r="J8" s="258"/>
      <c r="K8" s="258"/>
      <c r="L8" s="258" t="s">
        <v>1629</v>
      </c>
      <c r="M8" s="260" t="s">
        <v>1644</v>
      </c>
      <c r="N8" s="260" t="s">
        <v>1645</v>
      </c>
      <c r="O8" s="260" t="s">
        <v>1646</v>
      </c>
      <c r="P8" s="266" t="s">
        <v>39</v>
      </c>
      <c r="Q8" s="266" t="s">
        <v>1647</v>
      </c>
    </row>
    <row r="9" spans="1:17" s="1" customFormat="1" ht="51" x14ac:dyDescent="0.25">
      <c r="A9" s="80">
        <f>Fielddefinitions!A9</f>
        <v>66</v>
      </c>
      <c r="B9" s="257" t="str">
        <f>VLOOKUP(A9,Fielddefinitions!A:B,2,FALSE)</f>
        <v>Trade Item Unit Descriptor</v>
      </c>
      <c r="C9" s="257" t="str">
        <f>VLOOKUP(A9,Fielddefinitions!A:T,20,FALSE)</f>
        <v>tradeItemUnitDescriptorCode</v>
      </c>
      <c r="D9" s="257" t="str">
        <f>VLOOKUP(A9,Fielddefinitions!A:P,16,FALSE)</f>
        <v>Yes</v>
      </c>
      <c r="E9" s="380" t="s">
        <v>1648</v>
      </c>
      <c r="F9" s="258" t="s">
        <v>147</v>
      </c>
      <c r="G9" s="260" t="s">
        <v>1649</v>
      </c>
      <c r="H9" s="267"/>
      <c r="I9" s="258" t="s">
        <v>1627</v>
      </c>
      <c r="J9" s="258"/>
      <c r="K9" s="258"/>
      <c r="L9" s="258" t="s">
        <v>1629</v>
      </c>
      <c r="M9" s="258"/>
      <c r="N9" s="258"/>
      <c r="O9" s="258"/>
      <c r="P9" s="266" t="s">
        <v>39</v>
      </c>
      <c r="Q9" s="266" t="s">
        <v>1650</v>
      </c>
    </row>
    <row r="10" spans="1:17" s="1" customFormat="1" ht="63.75" x14ac:dyDescent="0.25">
      <c r="A10" s="80">
        <f>Fielddefinitions!A10</f>
        <v>56</v>
      </c>
      <c r="B10" s="257" t="str">
        <f>VLOOKUP(A10,Fielddefinitions!A:B,2,FALSE)</f>
        <v>Is Trade Item A Base Unit</v>
      </c>
      <c r="C10" s="257" t="str">
        <f>VLOOKUP(A10,Fielddefinitions!A:T,20,FALSE)</f>
        <v>isTradeItemABaseUnit</v>
      </c>
      <c r="D10" s="257" t="str">
        <f>VLOOKUP(A10,Fielddefinitions!A:P,16,FALSE)</f>
        <v>Yes</v>
      </c>
      <c r="E10" s="380" t="s">
        <v>1651</v>
      </c>
      <c r="F10" s="258" t="s">
        <v>176</v>
      </c>
      <c r="G10" s="260" t="s">
        <v>1652</v>
      </c>
      <c r="H10" s="258"/>
      <c r="I10" s="258" t="s">
        <v>1627</v>
      </c>
      <c r="J10" s="258"/>
      <c r="K10" s="258"/>
      <c r="L10" s="258" t="s">
        <v>1629</v>
      </c>
      <c r="M10" s="258"/>
      <c r="N10" s="258"/>
      <c r="O10" s="258"/>
      <c r="P10" s="266" t="s">
        <v>39</v>
      </c>
      <c r="Q10" s="266" t="s">
        <v>1653</v>
      </c>
    </row>
    <row r="11" spans="1:17" s="1" customFormat="1" ht="89.25" x14ac:dyDescent="0.25">
      <c r="A11" s="80">
        <f>Fielddefinitions!A11</f>
        <v>57</v>
      </c>
      <c r="B11" s="257" t="str">
        <f>VLOOKUP(A11,Fielddefinitions!A:B,2,FALSE)</f>
        <v>Is Trade Item A Consumer Unit</v>
      </c>
      <c r="C11" s="257" t="str">
        <f>VLOOKUP(A11,Fielddefinitions!A:T,20,FALSE)</f>
        <v>isTradeItemAConsumerUnit</v>
      </c>
      <c r="D11" s="257" t="str">
        <f>VLOOKUP(A11,Fielddefinitions!A:P,16,FALSE)</f>
        <v>Yes</v>
      </c>
      <c r="E11" s="380" t="s">
        <v>1651</v>
      </c>
      <c r="F11" s="258" t="s">
        <v>176</v>
      </c>
      <c r="G11" s="260" t="s">
        <v>1654</v>
      </c>
      <c r="H11" s="258"/>
      <c r="I11" s="258" t="s">
        <v>1627</v>
      </c>
      <c r="J11" s="258"/>
      <c r="K11" s="258"/>
      <c r="L11" s="258" t="s">
        <v>1629</v>
      </c>
      <c r="M11" s="258"/>
      <c r="N11" s="258"/>
      <c r="O11" s="258"/>
      <c r="P11" s="266" t="s">
        <v>39</v>
      </c>
      <c r="Q11" s="266" t="s">
        <v>1655</v>
      </c>
    </row>
    <row r="12" spans="1:17" s="1" customFormat="1" ht="89.25" customHeight="1" x14ac:dyDescent="0.25">
      <c r="A12" s="80">
        <f>Fielddefinitions!A12</f>
        <v>60</v>
      </c>
      <c r="B12" s="257" t="str">
        <f>VLOOKUP(A12,Fielddefinitions!A:B,2,FALSE)</f>
        <v>Is Trade Item An Orderable Unit</v>
      </c>
      <c r="C12" s="257" t="str">
        <f>VLOOKUP(A12,Fielddefinitions!A:T,20,FALSE)</f>
        <v>isTradeItemAnOrderableUnit</v>
      </c>
      <c r="D12" s="257" t="str">
        <f>VLOOKUP(A12,Fielddefinitions!A:P,16,FALSE)</f>
        <v>Yes</v>
      </c>
      <c r="E12" s="380" t="s">
        <v>98</v>
      </c>
      <c r="F12" s="258" t="s">
        <v>176</v>
      </c>
      <c r="G12" s="260" t="s">
        <v>1656</v>
      </c>
      <c r="H12" s="258"/>
      <c r="I12" s="258" t="s">
        <v>1627</v>
      </c>
      <c r="J12" s="258"/>
      <c r="K12" s="258"/>
      <c r="L12" s="258" t="s">
        <v>1629</v>
      </c>
      <c r="M12" s="258"/>
      <c r="N12" s="258"/>
      <c r="O12" s="258"/>
      <c r="P12" s="266" t="s">
        <v>39</v>
      </c>
      <c r="Q12" s="266" t="s">
        <v>1657</v>
      </c>
    </row>
    <row r="13" spans="1:17" s="1" customFormat="1" ht="63.75" x14ac:dyDescent="0.25">
      <c r="A13" s="80">
        <f>Fielddefinitions!A13</f>
        <v>58</v>
      </c>
      <c r="B13" s="257" t="str">
        <f>VLOOKUP(A13,Fielddefinitions!A:B,2,FALSE)</f>
        <v>Is Trade Item A Despatch Unit</v>
      </c>
      <c r="C13" s="257" t="str">
        <f>VLOOKUP(A13,Fielddefinitions!A:T,20,FALSE)</f>
        <v>isTradeItemADespatchUnit</v>
      </c>
      <c r="D13" s="257" t="str">
        <f>VLOOKUP(A13,Fielddefinitions!A:P,16,FALSE)</f>
        <v>Yes</v>
      </c>
      <c r="E13" s="380"/>
      <c r="F13" s="258" t="s">
        <v>176</v>
      </c>
      <c r="G13" s="260" t="s">
        <v>1658</v>
      </c>
      <c r="H13" s="258"/>
      <c r="I13" s="258" t="s">
        <v>1627</v>
      </c>
      <c r="J13" s="258"/>
      <c r="K13" s="258"/>
      <c r="L13" s="258" t="s">
        <v>1629</v>
      </c>
      <c r="M13" s="258"/>
      <c r="N13" s="258"/>
      <c r="O13" s="258"/>
      <c r="P13" s="266" t="s">
        <v>39</v>
      </c>
      <c r="Q13" s="266" t="s">
        <v>1659</v>
      </c>
    </row>
    <row r="14" spans="1:17" s="1" customFormat="1" ht="63.75" x14ac:dyDescent="0.25">
      <c r="A14" s="80">
        <f>Fielddefinitions!A14</f>
        <v>59</v>
      </c>
      <c r="B14" s="257" t="str">
        <f>VLOOKUP(A14,Fielddefinitions!A:B,2,FALSE)</f>
        <v>Is Trade Item An Invoice Unit</v>
      </c>
      <c r="C14" s="257" t="str">
        <f>VLOOKUP(A14,Fielddefinitions!A:T,20,FALSE)</f>
        <v>isTradeItemAnInvoiceUnit</v>
      </c>
      <c r="D14" s="257" t="str">
        <f>VLOOKUP(A14,Fielddefinitions!A:P,16,FALSE)</f>
        <v>Yes</v>
      </c>
      <c r="E14" s="380"/>
      <c r="F14" s="258" t="s">
        <v>176</v>
      </c>
      <c r="G14" s="260" t="s">
        <v>1660</v>
      </c>
      <c r="H14" s="258"/>
      <c r="I14" s="258" t="s">
        <v>1627</v>
      </c>
      <c r="J14" s="258"/>
      <c r="K14" s="258"/>
      <c r="L14" s="258" t="s">
        <v>1629</v>
      </c>
      <c r="M14" s="258"/>
      <c r="N14" s="258"/>
      <c r="O14" s="258"/>
      <c r="P14" s="266" t="s">
        <v>39</v>
      </c>
      <c r="Q14" s="266" t="s">
        <v>1661</v>
      </c>
    </row>
    <row r="15" spans="1:17" s="1" customFormat="1" ht="102" x14ac:dyDescent="0.25">
      <c r="A15" s="80">
        <f>Fielddefinitions!A15</f>
        <v>3908</v>
      </c>
      <c r="B15" s="257" t="str">
        <f>VLOOKUP(A15,Fielddefinitions!A:B,2,FALSE)</f>
        <v>Is Trade Item A Variable Unit</v>
      </c>
      <c r="C15" s="257" t="str">
        <f>VLOOKUP(A15,Fielddefinitions!A:T,20,FALSE)</f>
        <v>isTradeItemAVariableUnit</v>
      </c>
      <c r="D15" s="257" t="str">
        <f>VLOOKUP(A15,Fielddefinitions!A:P,16,FALSE)</f>
        <v>Yes</v>
      </c>
      <c r="E15" s="380" t="s">
        <v>98</v>
      </c>
      <c r="F15" s="258" t="s">
        <v>176</v>
      </c>
      <c r="G15" s="260" t="s">
        <v>206</v>
      </c>
      <c r="H15" s="258" t="s">
        <v>98</v>
      </c>
      <c r="I15" s="258" t="s">
        <v>1627</v>
      </c>
      <c r="J15" s="258" t="s">
        <v>98</v>
      </c>
      <c r="K15" s="258" t="s">
        <v>98</v>
      </c>
      <c r="L15" s="258" t="s">
        <v>1629</v>
      </c>
      <c r="M15" s="260" t="s">
        <v>98</v>
      </c>
      <c r="N15" s="260" t="s">
        <v>98</v>
      </c>
      <c r="O15" s="260" t="s">
        <v>98</v>
      </c>
      <c r="P15" s="266" t="s">
        <v>39</v>
      </c>
      <c r="Q15" s="266" t="s">
        <v>1662</v>
      </c>
    </row>
    <row r="16" spans="1:17" s="1" customFormat="1" ht="51" x14ac:dyDescent="0.25">
      <c r="A16" s="80">
        <f>Fielddefinitions!A16</f>
        <v>144</v>
      </c>
      <c r="B16" s="257" t="str">
        <f>VLOOKUP(A16,Fielddefinitions!A:B,2,FALSE)</f>
        <v>Effective Date Time</v>
      </c>
      <c r="C16" s="257" t="str">
        <f>VLOOKUP(A16,Fielddefinitions!A:T,20,FALSE)</f>
        <v>effectiveDateTime</v>
      </c>
      <c r="D16" s="257" t="str">
        <f>VLOOKUP(A16,Fielddefinitions!A:P,16,FALSE)</f>
        <v>Yes</v>
      </c>
      <c r="E16" s="380"/>
      <c r="F16" s="258" t="s">
        <v>214</v>
      </c>
      <c r="G16" s="260" t="s">
        <v>1663</v>
      </c>
      <c r="H16" s="258"/>
      <c r="I16" s="258" t="s">
        <v>1627</v>
      </c>
      <c r="J16" s="258"/>
      <c r="K16" s="258"/>
      <c r="L16" s="258" t="s">
        <v>1629</v>
      </c>
      <c r="M16" s="258"/>
      <c r="N16" s="258"/>
      <c r="O16" s="258"/>
      <c r="P16" s="266" t="s">
        <v>39</v>
      </c>
      <c r="Q16" s="266" t="s">
        <v>1664</v>
      </c>
    </row>
    <row r="17" spans="1:17" s="1" customFormat="1" ht="76.5" x14ac:dyDescent="0.25">
      <c r="A17" s="80">
        <f>Fielddefinitions!A17</f>
        <v>1025</v>
      </c>
      <c r="B17" s="257" t="str">
        <f>VLOOKUP(A17,Fielddefinitions!A:B,2,FALSE)</f>
        <v>Start Availability Date Time</v>
      </c>
      <c r="C17" s="257" t="str">
        <f>VLOOKUP(A17,Fielddefinitions!A:T,20,FALSE)</f>
        <v>startAvailabilityDateTime</v>
      </c>
      <c r="D17" s="257" t="str">
        <f>VLOOKUP(A17,Fielddefinitions!A:P,16,FALSE)</f>
        <v>Yes</v>
      </c>
      <c r="E17" s="380"/>
      <c r="F17" s="258" t="s">
        <v>214</v>
      </c>
      <c r="G17" s="260" t="s">
        <v>222</v>
      </c>
      <c r="H17" s="258" t="s">
        <v>1665</v>
      </c>
      <c r="I17" s="258" t="s">
        <v>1627</v>
      </c>
      <c r="J17" s="258"/>
      <c r="K17" s="258"/>
      <c r="L17" s="258" t="s">
        <v>1629</v>
      </c>
      <c r="M17" s="258" t="s">
        <v>1666</v>
      </c>
      <c r="N17" s="258" t="s">
        <v>1667</v>
      </c>
      <c r="O17" s="258" t="s">
        <v>1668</v>
      </c>
      <c r="P17" s="266" t="s">
        <v>39</v>
      </c>
      <c r="Q17" s="266" t="s">
        <v>1669</v>
      </c>
    </row>
    <row r="18" spans="1:17" s="1" customFormat="1" ht="89.25" x14ac:dyDescent="0.25">
      <c r="A18" s="80">
        <f>Fielddefinitions!A18</f>
        <v>1002</v>
      </c>
      <c r="B18" s="257" t="str">
        <f>VLOOKUP(A18,Fielddefinitions!A:B,2,FALSE)</f>
        <v>End Availability Date Time</v>
      </c>
      <c r="C18" s="257" t="str">
        <f>VLOOKUP(A18,Fielddefinitions!A:T,20,FALSE)</f>
        <v>endAvailabilityDateTime</v>
      </c>
      <c r="D18" s="257" t="str">
        <f>VLOOKUP(A18,Fielddefinitions!A:P,16,FALSE)</f>
        <v>No</v>
      </c>
      <c r="E18" s="380" t="s">
        <v>98</v>
      </c>
      <c r="F18" s="258" t="s">
        <v>214</v>
      </c>
      <c r="G18" s="260" t="s">
        <v>230</v>
      </c>
      <c r="H18" s="258" t="s">
        <v>98</v>
      </c>
      <c r="I18" s="258" t="s">
        <v>1670</v>
      </c>
      <c r="J18" s="258" t="s">
        <v>98</v>
      </c>
      <c r="K18" s="258" t="s">
        <v>98</v>
      </c>
      <c r="L18" s="258" t="s">
        <v>1629</v>
      </c>
      <c r="M18" s="260" t="s">
        <v>98</v>
      </c>
      <c r="N18" s="260" t="s">
        <v>98</v>
      </c>
      <c r="O18" s="260" t="s">
        <v>98</v>
      </c>
      <c r="P18" s="266" t="s">
        <v>39</v>
      </c>
      <c r="Q18" s="266" t="s">
        <v>1671</v>
      </c>
    </row>
    <row r="19" spans="1:17" s="1" customFormat="1" ht="38.25" x14ac:dyDescent="0.25">
      <c r="A19" s="80">
        <f>Fielddefinitions!A19</f>
        <v>161</v>
      </c>
      <c r="B19" s="257" t="str">
        <f>VLOOKUP(A19,Fielddefinitions!A:B,2,FALSE)</f>
        <v>Global Product Classification: GPC Brick</v>
      </c>
      <c r="C19" s="257" t="str">
        <f>VLOOKUP(A19,Fielddefinitions!A:T,20,FALSE)</f>
        <v>gpcCategoryCode</v>
      </c>
      <c r="D19" s="257" t="str">
        <f>VLOOKUP(A19,Fielddefinitions!A:P,16,FALSE)</f>
        <v>Yes</v>
      </c>
      <c r="E19" s="380" t="s">
        <v>1672</v>
      </c>
      <c r="F19" s="258" t="str">
        <f>VLOOKUP(A19,Fielddefinitions!A:H,8,FALSE)</f>
        <v>String</v>
      </c>
      <c r="G19" s="260" t="s">
        <v>1673</v>
      </c>
      <c r="H19" s="258"/>
      <c r="I19" s="258" t="s">
        <v>1627</v>
      </c>
      <c r="J19" s="258" t="s">
        <v>1674</v>
      </c>
      <c r="K19" s="258"/>
      <c r="L19" s="258" t="s">
        <v>1629</v>
      </c>
      <c r="M19" s="260"/>
      <c r="N19" s="260"/>
      <c r="O19" s="260"/>
      <c r="P19" s="266" t="s">
        <v>39</v>
      </c>
      <c r="Q19" s="266" t="s">
        <v>1675</v>
      </c>
    </row>
    <row r="20" spans="1:17" s="1" customFormat="1" ht="127.5" x14ac:dyDescent="0.25">
      <c r="A20" s="80">
        <f>Fielddefinitions!A20</f>
        <v>83</v>
      </c>
      <c r="B20" s="257" t="str">
        <f>VLOOKUP(A20,Fielddefinitions!A:B,2,FALSE)</f>
        <v>Information Provider GLN</v>
      </c>
      <c r="C20" s="257" t="str">
        <f>VLOOKUP(A20,Fielddefinitions!A:T,20,FALSE)</f>
        <v>gln</v>
      </c>
      <c r="D20" s="257" t="str">
        <f>VLOOKUP(A20,Fielddefinitions!A:P,16,FALSE)</f>
        <v>Yes</v>
      </c>
      <c r="E20" s="380"/>
      <c r="F20" s="258" t="str">
        <f>VLOOKUP(A20,Fielddefinitions!A:H,8,FALSE)</f>
        <v>Numeric</v>
      </c>
      <c r="G20" s="260" t="s">
        <v>1676</v>
      </c>
      <c r="H20" s="258"/>
      <c r="I20" s="258" t="s">
        <v>1627</v>
      </c>
      <c r="J20" s="258"/>
      <c r="K20" s="258"/>
      <c r="L20" s="258" t="s">
        <v>1629</v>
      </c>
      <c r="M20" s="258"/>
      <c r="N20" s="258"/>
      <c r="O20" s="258"/>
      <c r="P20" s="266" t="s">
        <v>39</v>
      </c>
      <c r="Q20" s="266" t="s">
        <v>1677</v>
      </c>
    </row>
    <row r="21" spans="1:17" s="1" customFormat="1" ht="38.25" x14ac:dyDescent="0.25">
      <c r="A21" s="80">
        <f>Fielddefinitions!A21</f>
        <v>85</v>
      </c>
      <c r="B21" s="257" t="str">
        <f>VLOOKUP(A21,Fielddefinitions!A:B,2,FALSE)</f>
        <v>Information Provider Name</v>
      </c>
      <c r="C21" s="257" t="str">
        <f>VLOOKUP(A21,Fielddefinitions!A:T,20,FALSE)</f>
        <v>partyName</v>
      </c>
      <c r="D21" s="257" t="str">
        <f>VLOOKUP(A21,Fielddefinitions!A:P,16,FALSE)</f>
        <v>Yes</v>
      </c>
      <c r="E21" s="380"/>
      <c r="F21" s="258" t="str">
        <f>VLOOKUP(A21,Fielddefinitions!A:H,8,FALSE)</f>
        <v>String</v>
      </c>
      <c r="G21" s="260" t="s">
        <v>254</v>
      </c>
      <c r="H21" s="258"/>
      <c r="I21" s="258" t="s">
        <v>1627</v>
      </c>
      <c r="J21" s="258"/>
      <c r="K21" s="258"/>
      <c r="L21" s="258" t="s">
        <v>1629</v>
      </c>
      <c r="M21" s="258"/>
      <c r="N21" s="258"/>
      <c r="O21" s="258"/>
      <c r="P21" s="266" t="s">
        <v>39</v>
      </c>
      <c r="Q21" s="266" t="s">
        <v>1678</v>
      </c>
    </row>
    <row r="22" spans="1:17" s="1" customFormat="1" ht="51" x14ac:dyDescent="0.25">
      <c r="A22" s="80">
        <f>Fielddefinitions!A22</f>
        <v>3541</v>
      </c>
      <c r="B22" s="257" t="str">
        <f>VLOOKUP(A22,Fielddefinitions!A:B,2,FALSE)</f>
        <v>Brand Name</v>
      </c>
      <c r="C22" s="257" t="str">
        <f>VLOOKUP(A22,Fielddefinitions!A:T,20,FALSE)</f>
        <v>brandName</v>
      </c>
      <c r="D22" s="257" t="str">
        <f>VLOOKUP(A22,Fielddefinitions!A:P,16,FALSE)</f>
        <v>No</v>
      </c>
      <c r="E22" s="380" t="s">
        <v>1679</v>
      </c>
      <c r="F22" s="258" t="str">
        <f>VLOOKUP(A22,Fielddefinitions!A:H,8,FALSE)</f>
        <v>String</v>
      </c>
      <c r="G22" s="260" t="s">
        <v>1680</v>
      </c>
      <c r="H22" s="258"/>
      <c r="I22" s="258" t="s">
        <v>1627</v>
      </c>
      <c r="J22" s="258"/>
      <c r="K22" s="258"/>
      <c r="L22" s="258" t="s">
        <v>1629</v>
      </c>
      <c r="M22" s="258"/>
      <c r="N22" s="258"/>
      <c r="O22" s="258"/>
      <c r="P22" s="266" t="s">
        <v>39</v>
      </c>
      <c r="Q22" s="266" t="s">
        <v>1681</v>
      </c>
    </row>
    <row r="23" spans="1:17" s="1" customFormat="1" ht="102" x14ac:dyDescent="0.25">
      <c r="A23" s="80">
        <f>Fielddefinitions!A23</f>
        <v>3508</v>
      </c>
      <c r="B23" s="257" t="str">
        <f>VLOOKUP(A23,Fielddefinitions!A:B,2,FALSE)</f>
        <v>Functional Name</v>
      </c>
      <c r="C23" s="257" t="str">
        <f>VLOOKUP(A23,Fielddefinitions!A:T,20,FALSE)</f>
        <v>functionalName</v>
      </c>
      <c r="D23" s="257" t="str">
        <f>VLOOKUP(A23,Fielddefinitions!A:P,16,FALSE)</f>
        <v>No</v>
      </c>
      <c r="E23" s="380"/>
      <c r="F23" s="258" t="str">
        <f>VLOOKUP(A23,Fielddefinitions!A:H,8,FALSE)</f>
        <v>Text</v>
      </c>
      <c r="G23" s="260" t="s">
        <v>1682</v>
      </c>
      <c r="H23" s="258"/>
      <c r="I23" s="258" t="s">
        <v>1032</v>
      </c>
      <c r="J23" s="258"/>
      <c r="K23" s="258"/>
      <c r="L23" s="258"/>
      <c r="M23" s="260"/>
      <c r="N23" s="260"/>
      <c r="O23" s="260"/>
      <c r="P23" s="266" t="s">
        <v>39</v>
      </c>
      <c r="Q23" s="266" t="s">
        <v>1683</v>
      </c>
    </row>
    <row r="24" spans="1:17" s="1" customFormat="1" ht="38.25" x14ac:dyDescent="0.25">
      <c r="A24" s="80">
        <f>Fielddefinitions!A24</f>
        <v>3509</v>
      </c>
      <c r="B24" s="257" t="str">
        <f>VLOOKUP(A24,Fielddefinitions!A:B,2,FALSE)</f>
        <v>Functional Name - Language Code</v>
      </c>
      <c r="C24" s="257" t="str">
        <f>VLOOKUP(A24,Fielddefinitions!A:T,20,FALSE)</f>
        <v xml:space="preserve">functionalName/@languageCode
</v>
      </c>
      <c r="D24" s="257" t="str">
        <f>VLOOKUP(A24,Fielddefinitions!A:P,16,FALSE)</f>
        <v>No</v>
      </c>
      <c r="E24" s="380"/>
      <c r="F24" s="258" t="s">
        <v>147</v>
      </c>
      <c r="G24" s="260" t="s">
        <v>277</v>
      </c>
      <c r="H24" s="258"/>
      <c r="I24" s="258" t="s">
        <v>1684</v>
      </c>
      <c r="J24" s="258"/>
      <c r="K24" s="258"/>
      <c r="L24" s="258"/>
      <c r="M24" s="260"/>
      <c r="N24" s="260"/>
      <c r="O24" s="260"/>
      <c r="P24" s="266" t="s">
        <v>41</v>
      </c>
      <c r="Q24" s="266" t="s">
        <v>1685</v>
      </c>
    </row>
    <row r="25" spans="1:17" s="1" customFormat="1" ht="178.5" x14ac:dyDescent="0.25">
      <c r="A25" s="80">
        <f>Fielddefinitions!A25</f>
        <v>3504</v>
      </c>
      <c r="B25" s="257" t="str">
        <f>VLOOKUP(A25,Fielddefinitions!A:B,2,FALSE)</f>
        <v>Additional Trade Item Description</v>
      </c>
      <c r="C25" s="257" t="str">
        <f>VLOOKUP(A25,Fielddefinitions!A:T,20,FALSE)</f>
        <v>additionalTradeItemDescription</v>
      </c>
      <c r="D25" s="257" t="str">
        <f>VLOOKUP(A25,Fielddefinitions!A:P,16,FALSE)</f>
        <v>No</v>
      </c>
      <c r="E25" s="380" t="s">
        <v>1686</v>
      </c>
      <c r="F25" s="258" t="str">
        <f>VLOOKUP(A25,Fielddefinitions!A:H,8,FALSE)</f>
        <v>Text</v>
      </c>
      <c r="G25" s="260" t="s">
        <v>1687</v>
      </c>
      <c r="H25" s="258" t="s">
        <v>1688</v>
      </c>
      <c r="I25" s="258" t="s">
        <v>1032</v>
      </c>
      <c r="J25" s="258" t="s">
        <v>1689</v>
      </c>
      <c r="K25" s="258" t="s">
        <v>1690</v>
      </c>
      <c r="L25" s="258" t="s">
        <v>1629</v>
      </c>
      <c r="M25" s="260" t="s">
        <v>1691</v>
      </c>
      <c r="N25" s="260" t="s">
        <v>1692</v>
      </c>
      <c r="O25" s="260" t="s">
        <v>1693</v>
      </c>
      <c r="P25" s="266" t="s">
        <v>39</v>
      </c>
      <c r="Q25" s="266" t="s">
        <v>1694</v>
      </c>
    </row>
    <row r="26" spans="1:17" s="1" customFormat="1" ht="63.75" x14ac:dyDescent="0.25">
      <c r="A26" s="80">
        <f>Fielddefinitions!A26</f>
        <v>3505</v>
      </c>
      <c r="B26" s="257" t="str">
        <f>VLOOKUP(A26,Fielddefinitions!A:B,2,FALSE)</f>
        <v>Additional Trade Item Description - Language Code</v>
      </c>
      <c r="C26" s="257" t="str">
        <f>VLOOKUP(A26,Fielddefinitions!A:T,20,FALSE)</f>
        <v>languageCode</v>
      </c>
      <c r="D26" s="257" t="str">
        <f>VLOOKUP(A26,Fielddefinitions!A:P,16,FALSE)</f>
        <v>No</v>
      </c>
      <c r="E26" s="380"/>
      <c r="F26" s="258" t="s">
        <v>147</v>
      </c>
      <c r="G26" s="260" t="s">
        <v>294</v>
      </c>
      <c r="H26" s="258"/>
      <c r="I26" s="258" t="s">
        <v>1670</v>
      </c>
      <c r="J26" s="258"/>
      <c r="K26" s="258"/>
      <c r="L26" s="258" t="s">
        <v>1629</v>
      </c>
      <c r="M26" s="258"/>
      <c r="N26" s="258"/>
      <c r="O26" s="258"/>
      <c r="P26" s="266" t="s">
        <v>39</v>
      </c>
      <c r="Q26" s="266" t="s">
        <v>1695</v>
      </c>
    </row>
    <row r="27" spans="1:17" ht="306" x14ac:dyDescent="0.25">
      <c r="A27" s="80">
        <f>Fielddefinitions!A27</f>
        <v>3517</v>
      </c>
      <c r="B27" s="257" t="str">
        <f>VLOOKUP(A27,Fielddefinitions!A:B,2,FALSE)</f>
        <v>Trade Item Description</v>
      </c>
      <c r="C27" s="257" t="str">
        <f>VLOOKUP(A27,Fielddefinitions!A:T,20,FALSE)</f>
        <v>tradeItemDescription</v>
      </c>
      <c r="D27" s="257" t="str">
        <f>VLOOKUP(A27,Fielddefinitions!A:P,16,FALSE)</f>
        <v>No</v>
      </c>
      <c r="E27" s="380" t="s">
        <v>1696</v>
      </c>
      <c r="F27" s="258" t="str">
        <f>VLOOKUP(A27,Fielddefinitions!A:H,8,FALSE)</f>
        <v>Text</v>
      </c>
      <c r="G27" s="260" t="s">
        <v>1697</v>
      </c>
      <c r="H27" s="259"/>
      <c r="I27" s="258" t="s">
        <v>1627</v>
      </c>
      <c r="J27" s="259" t="s">
        <v>1698</v>
      </c>
      <c r="K27" s="258"/>
      <c r="L27" s="258" t="s">
        <v>1629</v>
      </c>
      <c r="M27" s="261"/>
      <c r="N27" s="261"/>
      <c r="O27" s="259"/>
      <c r="P27" s="266" t="s">
        <v>39</v>
      </c>
      <c r="Q27" s="266" t="s">
        <v>1699</v>
      </c>
    </row>
    <row r="28" spans="1:17" ht="63.75" x14ac:dyDescent="0.25">
      <c r="A28" s="80">
        <f>Fielddefinitions!A28</f>
        <v>3518</v>
      </c>
      <c r="B28" s="257" t="str">
        <f>VLOOKUP(A28,Fielddefinitions!A:B,2,FALSE)</f>
        <v>Trade Item Description - Language Code</v>
      </c>
      <c r="C28" s="257" t="str">
        <f>VLOOKUP(A28,Fielddefinitions!A:T,20,FALSE)</f>
        <v>languageCode</v>
      </c>
      <c r="D28" s="257" t="str">
        <f>VLOOKUP(A28,Fielddefinitions!A:P,16,FALSE)</f>
        <v>No</v>
      </c>
      <c r="E28" s="380" t="s">
        <v>1700</v>
      </c>
      <c r="F28" s="258" t="s">
        <v>147</v>
      </c>
      <c r="G28" s="260" t="s">
        <v>294</v>
      </c>
      <c r="H28" s="259"/>
      <c r="I28" s="258" t="s">
        <v>1627</v>
      </c>
      <c r="J28" s="259" t="s">
        <v>1701</v>
      </c>
      <c r="K28" s="258"/>
      <c r="L28" s="258" t="s">
        <v>1629</v>
      </c>
      <c r="M28" s="261"/>
      <c r="N28" s="261"/>
      <c r="O28" s="259"/>
      <c r="P28" s="266" t="s">
        <v>39</v>
      </c>
      <c r="Q28" s="266" t="s">
        <v>1702</v>
      </c>
    </row>
    <row r="29" spans="1:17" s="1" customFormat="1" ht="63.75" x14ac:dyDescent="0.25">
      <c r="A29" s="80">
        <f>Fielddefinitions!A29</f>
        <v>2306</v>
      </c>
      <c r="B29" s="257" t="str">
        <f>VLOOKUP(A29,Fielddefinitions!A:B,2,FALSE)</f>
        <v>Has Batch Number</v>
      </c>
      <c r="C29" s="257" t="str">
        <f>VLOOKUP(A29,Fielddefinitions!A:T,20,FALSE)</f>
        <v>hasBatchNumber</v>
      </c>
      <c r="D29" s="257" t="str">
        <f>VLOOKUP(A29,Fielddefinitions!A:P,16,FALSE)</f>
        <v>No</v>
      </c>
      <c r="E29" s="380" t="s">
        <v>1703</v>
      </c>
      <c r="F29" s="258" t="s">
        <v>176</v>
      </c>
      <c r="G29" s="260" t="s">
        <v>1704</v>
      </c>
      <c r="H29" s="258" t="s">
        <v>1665</v>
      </c>
      <c r="I29" s="258" t="s">
        <v>1627</v>
      </c>
      <c r="J29" s="258" t="s">
        <v>1705</v>
      </c>
      <c r="K29" s="258"/>
      <c r="L29" s="258" t="s">
        <v>1629</v>
      </c>
      <c r="M29" s="258" t="s">
        <v>1706</v>
      </c>
      <c r="N29" s="258" t="s">
        <v>1707</v>
      </c>
      <c r="O29" s="258" t="s">
        <v>1708</v>
      </c>
      <c r="P29" s="266" t="s">
        <v>39</v>
      </c>
      <c r="Q29" s="266" t="s">
        <v>1709</v>
      </c>
    </row>
    <row r="30" spans="1:17" s="1" customFormat="1" ht="102" x14ac:dyDescent="0.25">
      <c r="A30" s="80">
        <f>Fielddefinitions!A30</f>
        <v>2315</v>
      </c>
      <c r="B30" s="257" t="str">
        <f>VLOOKUP(A30,Fielddefinitions!A:B,2,FALSE)</f>
        <v>Serial Number Location Code</v>
      </c>
      <c r="C30" s="257" t="str">
        <f>VLOOKUP(A30,Fielddefinitions!A:T,20,FALSE)</f>
        <v>serialNumberLocationCode</v>
      </c>
      <c r="D30" s="257" t="str">
        <f>VLOOKUP(A30,Fielddefinitions!A:P,16,FALSE)</f>
        <v>No</v>
      </c>
      <c r="E30" s="380" t="s">
        <v>315</v>
      </c>
      <c r="F30" s="258" t="s">
        <v>147</v>
      </c>
      <c r="G30" s="260" t="s">
        <v>1710</v>
      </c>
      <c r="H30" s="258" t="s">
        <v>1665</v>
      </c>
      <c r="I30" s="258" t="s">
        <v>1627</v>
      </c>
      <c r="J30" s="258" t="s">
        <v>1711</v>
      </c>
      <c r="K30" s="258"/>
      <c r="L30" s="258" t="s">
        <v>1629</v>
      </c>
      <c r="M30" s="258" t="s">
        <v>1712</v>
      </c>
      <c r="N30" s="258" t="s">
        <v>1713</v>
      </c>
      <c r="O30" s="258" t="s">
        <v>1714</v>
      </c>
      <c r="P30" s="266" t="s">
        <v>39</v>
      </c>
      <c r="Q30" s="266" t="s">
        <v>1715</v>
      </c>
    </row>
    <row r="31" spans="1:17" s="1" customFormat="1" ht="331.5" x14ac:dyDescent="0.25">
      <c r="A31" s="80">
        <f>Fielddefinitions!A31</f>
        <v>3733</v>
      </c>
      <c r="B31" s="257" t="str">
        <f>VLOOKUP(A31,Fielddefinitions!A:B,2,FALSE)</f>
        <v>Net Content</v>
      </c>
      <c r="C31" s="257" t="str">
        <f>VLOOKUP(A31,Fielddefinitions!A:T,20,FALSE)</f>
        <v>netContent</v>
      </c>
      <c r="D31" s="257" t="str">
        <f>VLOOKUP(A31,Fielddefinitions!A:P,16,FALSE)</f>
        <v>No</v>
      </c>
      <c r="E31" s="380" t="s">
        <v>1716</v>
      </c>
      <c r="F31" s="258" t="s">
        <v>125</v>
      </c>
      <c r="G31" s="260" t="s">
        <v>324</v>
      </c>
      <c r="H31" s="258"/>
      <c r="I31" s="258" t="s">
        <v>1627</v>
      </c>
      <c r="J31" s="258"/>
      <c r="K31" s="258"/>
      <c r="L31" s="262"/>
      <c r="M31" s="260"/>
      <c r="N31" s="260"/>
      <c r="O31" s="260"/>
      <c r="P31" s="266" t="s">
        <v>39</v>
      </c>
      <c r="Q31" s="266" t="s">
        <v>1717</v>
      </c>
    </row>
    <row r="32" spans="1:17" s="1" customFormat="1" ht="38.25" x14ac:dyDescent="0.25">
      <c r="A32" s="80">
        <f>Fielddefinitions!A32</f>
        <v>3734</v>
      </c>
      <c r="B32" s="257" t="str">
        <f>VLOOKUP(A32,Fielddefinitions!A:B,2,FALSE)</f>
        <v>Net Content UOM</v>
      </c>
      <c r="C32" s="257" t="str">
        <f>VLOOKUP(A32,Fielddefinitions!A:T,20,FALSE)</f>
        <v>measurementUnitCode</v>
      </c>
      <c r="D32" s="257" t="str">
        <f>VLOOKUP(A32,Fielddefinitions!A:P,16,FALSE)</f>
        <v>No</v>
      </c>
      <c r="E32" s="380" t="s">
        <v>1718</v>
      </c>
      <c r="F32" s="258" t="s">
        <v>147</v>
      </c>
      <c r="G32" s="260" t="s">
        <v>329</v>
      </c>
      <c r="H32" s="258"/>
      <c r="I32" s="258" t="s">
        <v>1627</v>
      </c>
      <c r="J32" s="258"/>
      <c r="K32" s="258"/>
      <c r="L32" s="262"/>
      <c r="M32" s="260"/>
      <c r="N32" s="260"/>
      <c r="O32" s="260"/>
      <c r="P32" s="266" t="s">
        <v>39</v>
      </c>
      <c r="Q32" s="266" t="s">
        <v>1719</v>
      </c>
    </row>
    <row r="33" spans="1:17" s="1" customFormat="1" ht="51" x14ac:dyDescent="0.25">
      <c r="A33" s="80">
        <f>Fielddefinitions!A33</f>
        <v>2334</v>
      </c>
      <c r="B33" s="257" t="str">
        <f>VLOOKUP(A33,Fielddefinitions!A:B,2,FALSE)</f>
        <v>Trade Item Date On Packaging Type Code</v>
      </c>
      <c r="C33" s="257" t="str">
        <f>VLOOKUP(A33,Fielddefinitions!A:T,20,FALSE)</f>
        <v>tradeItemDateOnPackagingTypeCode</v>
      </c>
      <c r="D33" s="257" t="str">
        <f>VLOOKUP(A33,Fielddefinitions!A:P,16,FALSE)</f>
        <v>No</v>
      </c>
      <c r="E33" s="380"/>
      <c r="F33" s="258" t="s">
        <v>147</v>
      </c>
      <c r="G33" s="260" t="s">
        <v>1720</v>
      </c>
      <c r="H33" s="258"/>
      <c r="I33" s="258" t="s">
        <v>1627</v>
      </c>
      <c r="J33" s="258" t="s">
        <v>1721</v>
      </c>
      <c r="K33" s="258"/>
      <c r="L33" s="262" t="s">
        <v>1722</v>
      </c>
      <c r="M33" s="260"/>
      <c r="N33" s="260"/>
      <c r="O33" s="260"/>
      <c r="P33" s="266" t="s">
        <v>39</v>
      </c>
      <c r="Q33" s="266" t="s">
        <v>1723</v>
      </c>
    </row>
    <row r="34" spans="1:17" s="1" customFormat="1" ht="63.75" x14ac:dyDescent="0.25">
      <c r="A34" s="80">
        <f>Fielddefinitions!A34</f>
        <v>127</v>
      </c>
      <c r="B34" s="257" t="str">
        <f>VLOOKUP(A34,Fielddefinitions!A:B,2,FALSE)</f>
        <v>Contact Type Code</v>
      </c>
      <c r="C34" s="257" t="str">
        <f>VLOOKUP(A34,Fielddefinitions!A:T,20,FALSE)</f>
        <v>contactTypeCode</v>
      </c>
      <c r="D34" s="257" t="str">
        <f>VLOOKUP(A34,Fielddefinitions!A:P,16,FALSE)</f>
        <v>No</v>
      </c>
      <c r="E34" s="380"/>
      <c r="F34" s="258" t="str">
        <f>VLOOKUP(A34,Fielddefinitions!A:H,8,FALSE)</f>
        <v>Picklist</v>
      </c>
      <c r="G34" s="260" t="s">
        <v>347</v>
      </c>
      <c r="H34" s="258" t="s">
        <v>1665</v>
      </c>
      <c r="I34" s="258" t="s">
        <v>1032</v>
      </c>
      <c r="J34" s="258" t="s">
        <v>1724</v>
      </c>
      <c r="K34" s="258"/>
      <c r="L34" s="262" t="s">
        <v>1722</v>
      </c>
      <c r="M34" s="260" t="s">
        <v>1725</v>
      </c>
      <c r="N34" s="260" t="s">
        <v>1726</v>
      </c>
      <c r="O34" s="260" t="s">
        <v>1727</v>
      </c>
      <c r="P34" s="266" t="s">
        <v>39</v>
      </c>
      <c r="Q34" s="266" t="s">
        <v>1728</v>
      </c>
    </row>
    <row r="35" spans="1:17" s="1" customFormat="1" ht="51" x14ac:dyDescent="0.25">
      <c r="A35" s="80">
        <f>Fielddefinitions!A35</f>
        <v>134</v>
      </c>
      <c r="B35" s="257" t="str">
        <f>VLOOKUP(A35,Fielddefinitions!A:B,2,FALSE)</f>
        <v>Communication Channel Code</v>
      </c>
      <c r="C35" s="257" t="str">
        <f>VLOOKUP(A35,Fielddefinitions!A:T,20,FALSE)</f>
        <v>communicationChannelCode</v>
      </c>
      <c r="D35" s="257" t="str">
        <f>VLOOKUP(A35,Fielddefinitions!A:P,16,FALSE)</f>
        <v>No</v>
      </c>
      <c r="E35" s="380"/>
      <c r="F35" s="258" t="str">
        <f>VLOOKUP(A35,Fielddefinitions!A:H,8,FALSE)</f>
        <v>Picklist</v>
      </c>
      <c r="G35" s="260" t="s">
        <v>357</v>
      </c>
      <c r="H35" s="258"/>
      <c r="I35" s="258" t="s">
        <v>1032</v>
      </c>
      <c r="J35" s="258" t="s">
        <v>1729</v>
      </c>
      <c r="K35" s="258"/>
      <c r="L35" s="262" t="s">
        <v>1722</v>
      </c>
      <c r="M35" s="260"/>
      <c r="N35" s="260"/>
      <c r="O35" s="260"/>
      <c r="P35" s="266" t="s">
        <v>39</v>
      </c>
      <c r="Q35" s="266" t="s">
        <v>1730</v>
      </c>
    </row>
    <row r="36" spans="1:17" s="1" customFormat="1" ht="51" x14ac:dyDescent="0.25">
      <c r="A36" s="80">
        <f>Fielddefinitions!A36</f>
        <v>135</v>
      </c>
      <c r="B36" s="257" t="str">
        <f>VLOOKUP(A36,Fielddefinitions!A:B,2,FALSE)</f>
        <v>Communication Value</v>
      </c>
      <c r="C36" s="257" t="str">
        <f>VLOOKUP(A36,Fielddefinitions!A:T,20,FALSE)</f>
        <v>communicationValue</v>
      </c>
      <c r="D36" s="257" t="str">
        <f>VLOOKUP(A36,Fielddefinitions!A:P,16,FALSE)</f>
        <v>No</v>
      </c>
      <c r="E36" s="380"/>
      <c r="F36" s="258" t="str">
        <f>VLOOKUP(A36,Fielddefinitions!A:H,8,FALSE)</f>
        <v>String</v>
      </c>
      <c r="G36" s="260" t="s">
        <v>1731</v>
      </c>
      <c r="H36" s="258"/>
      <c r="I36" s="258" t="s">
        <v>1032</v>
      </c>
      <c r="J36" s="258" t="s">
        <v>1732</v>
      </c>
      <c r="K36" s="258"/>
      <c r="L36" s="262" t="s">
        <v>1722</v>
      </c>
      <c r="M36" s="260"/>
      <c r="N36" s="260"/>
      <c r="O36" s="260"/>
      <c r="P36" s="266" t="s">
        <v>39</v>
      </c>
      <c r="Q36" s="266" t="s">
        <v>1733</v>
      </c>
    </row>
    <row r="37" spans="1:17" s="1" customFormat="1" ht="51" x14ac:dyDescent="0.25">
      <c r="A37" s="80">
        <f>Fielddefinitions!A37</f>
        <v>1434</v>
      </c>
      <c r="B37" s="257" t="str">
        <f>VLOOKUP(A37,Fielddefinitions!A:B,2,FALSE)</f>
        <v>Does Trade Item Contain Latex</v>
      </c>
      <c r="C37" s="257" t="str">
        <f>VLOOKUP(A37,Fielddefinitions!A:T,20,FALSE)</f>
        <v>doesTradeItemContainLatex</v>
      </c>
      <c r="D37" s="257" t="str">
        <f>VLOOKUP(A37,Fielddefinitions!A:P,16,FALSE)</f>
        <v>No</v>
      </c>
      <c r="E37" s="380" t="s">
        <v>1734</v>
      </c>
      <c r="F37" s="258" t="s">
        <v>176</v>
      </c>
      <c r="G37" s="260" t="s">
        <v>1704</v>
      </c>
      <c r="H37" s="259" t="s">
        <v>98</v>
      </c>
      <c r="I37" s="258" t="s">
        <v>1627</v>
      </c>
      <c r="J37" s="93" t="s">
        <v>1735</v>
      </c>
      <c r="K37" s="258" t="s">
        <v>98</v>
      </c>
      <c r="L37" s="258" t="s">
        <v>1736</v>
      </c>
      <c r="M37" s="224" t="s">
        <v>1737</v>
      </c>
      <c r="N37" s="224" t="s">
        <v>1738</v>
      </c>
      <c r="O37" s="224" t="s">
        <v>1739</v>
      </c>
      <c r="P37" s="266" t="s">
        <v>39</v>
      </c>
      <c r="Q37" s="266" t="s">
        <v>1740</v>
      </c>
    </row>
    <row r="38" spans="1:17" s="1" customFormat="1" ht="76.5" x14ac:dyDescent="0.25">
      <c r="A38" s="80">
        <f>Fielddefinitions!A38</f>
        <v>1581</v>
      </c>
      <c r="B38" s="257" t="str">
        <f>VLOOKUP(A38,Fielddefinitions!A:B,2,FALSE)</f>
        <v>MRI Compatibility Code</v>
      </c>
      <c r="C38" s="257" t="str">
        <f>VLOOKUP(A38,Fielddefinitions!A:T,20,FALSE)</f>
        <v>mRICompatibilityCode</v>
      </c>
      <c r="D38" s="257" t="str">
        <f>VLOOKUP(A38,Fielddefinitions!A:P,16,FALSE)</f>
        <v>No</v>
      </c>
      <c r="E38" s="380" t="s">
        <v>381</v>
      </c>
      <c r="F38" s="258" t="s">
        <v>147</v>
      </c>
      <c r="G38" s="260" t="s">
        <v>383</v>
      </c>
      <c r="H38" s="259" t="s">
        <v>1698</v>
      </c>
      <c r="I38" s="258" t="s">
        <v>1627</v>
      </c>
      <c r="J38" s="259" t="s">
        <v>1698</v>
      </c>
      <c r="K38" s="258" t="s">
        <v>1698</v>
      </c>
      <c r="L38" s="258" t="s">
        <v>1736</v>
      </c>
      <c r="M38" s="259" t="s">
        <v>1698</v>
      </c>
      <c r="N38" s="259" t="s">
        <v>1698</v>
      </c>
      <c r="O38" s="259" t="s">
        <v>1698</v>
      </c>
      <c r="P38" s="266" t="s">
        <v>39</v>
      </c>
      <c r="Q38" s="266" t="s">
        <v>1741</v>
      </c>
    </row>
    <row r="39" spans="1:17" s="1" customFormat="1" ht="89.25" x14ac:dyDescent="0.25">
      <c r="A39" s="80">
        <f>Fielddefinitions!A39</f>
        <v>1593</v>
      </c>
      <c r="B39" s="257" t="str">
        <f>VLOOKUP(A39,Fielddefinitions!A:B,2,FALSE)</f>
        <v>Initial Manufacturer Sterilisation Code</v>
      </c>
      <c r="C39" s="257" t="str">
        <f>VLOOKUP(A39,Fielddefinitions!A:T,20,FALSE)</f>
        <v>initialManufacturerSterilisationCode</v>
      </c>
      <c r="D39" s="257" t="str">
        <f>VLOOKUP(A39,Fielddefinitions!A:P,16,FALSE)</f>
        <v>No</v>
      </c>
      <c r="E39" s="380"/>
      <c r="F39" s="258" t="s">
        <v>147</v>
      </c>
      <c r="G39" s="260" t="s">
        <v>1742</v>
      </c>
      <c r="H39" s="258" t="s">
        <v>1743</v>
      </c>
      <c r="I39" s="258" t="s">
        <v>1670</v>
      </c>
      <c r="J39" s="258"/>
      <c r="K39" s="258"/>
      <c r="L39" s="258" t="s">
        <v>1736</v>
      </c>
      <c r="M39" s="258" t="s">
        <v>1744</v>
      </c>
      <c r="N39" s="258" t="s">
        <v>1745</v>
      </c>
      <c r="O39" s="258" t="s">
        <v>1746</v>
      </c>
      <c r="P39" s="266" t="s">
        <v>39</v>
      </c>
      <c r="Q39" s="266" t="s">
        <v>1747</v>
      </c>
    </row>
    <row r="40" spans="1:17" s="1" customFormat="1" ht="89.25" x14ac:dyDescent="0.25">
      <c r="A40" s="80">
        <f>Fielddefinitions!A40</f>
        <v>1594</v>
      </c>
      <c r="B40" s="257" t="str">
        <f>VLOOKUP(A40,Fielddefinitions!A:B,2,FALSE)</f>
        <v>Initial Sterilisation Prior to Use Code</v>
      </c>
      <c r="C40" s="257" t="str">
        <f>VLOOKUP(A40,Fielddefinitions!A:T,20,FALSE)</f>
        <v>initialSterilisationPriorToUseCode</v>
      </c>
      <c r="D40" s="257" t="str">
        <f>VLOOKUP(A40,Fielddefinitions!A:P,16,FALSE)</f>
        <v>No</v>
      </c>
      <c r="E40" s="380" t="s">
        <v>395</v>
      </c>
      <c r="F40" s="258" t="s">
        <v>147</v>
      </c>
      <c r="G40" s="260" t="s">
        <v>1748</v>
      </c>
      <c r="H40" s="258" t="s">
        <v>1698</v>
      </c>
      <c r="I40" s="258" t="s">
        <v>1670</v>
      </c>
      <c r="J40" s="258" t="s">
        <v>98</v>
      </c>
      <c r="K40" s="258" t="s">
        <v>98</v>
      </c>
      <c r="L40" s="262" t="s">
        <v>98</v>
      </c>
      <c r="M40" s="260" t="s">
        <v>98</v>
      </c>
      <c r="N40" s="260" t="s">
        <v>98</v>
      </c>
      <c r="O40" s="260" t="s">
        <v>98</v>
      </c>
      <c r="P40" s="266" t="s">
        <v>39</v>
      </c>
      <c r="Q40" s="266" t="s">
        <v>1749</v>
      </c>
    </row>
    <row r="41" spans="1:17" s="1" customFormat="1" ht="127.5" x14ac:dyDescent="0.25">
      <c r="A41" s="80">
        <f>Fielddefinitions!A41</f>
        <v>1598</v>
      </c>
      <c r="B41" s="257" t="str">
        <f>VLOOKUP(A41,Fielddefinitions!A:B,2,FALSE)</f>
        <v>Manufacturer Declared Reusability Type Code</v>
      </c>
      <c r="C41" s="257" t="str">
        <f>VLOOKUP(A41,Fielddefinitions!A:T,20,FALSE)</f>
        <v>manufacturerDeclaredReusabilityTypeCode</v>
      </c>
      <c r="D41" s="257" t="str">
        <f>VLOOKUP(A41,Fielddefinitions!A:P,16,FALSE)</f>
        <v>No</v>
      </c>
      <c r="E41" s="380" t="s">
        <v>400</v>
      </c>
      <c r="F41" s="258" t="s">
        <v>147</v>
      </c>
      <c r="G41" s="260" t="s">
        <v>1750</v>
      </c>
      <c r="H41" s="259" t="s">
        <v>1698</v>
      </c>
      <c r="I41" s="258" t="s">
        <v>1627</v>
      </c>
      <c r="J41" s="259" t="s">
        <v>1698</v>
      </c>
      <c r="K41" s="258" t="s">
        <v>1698</v>
      </c>
      <c r="L41" s="258" t="s">
        <v>1736</v>
      </c>
      <c r="M41" s="259" t="s">
        <v>1698</v>
      </c>
      <c r="N41" s="259" t="s">
        <v>1698</v>
      </c>
      <c r="O41" s="259" t="s">
        <v>1698</v>
      </c>
      <c r="P41" s="266" t="s">
        <v>39</v>
      </c>
      <c r="Q41" s="266" t="s">
        <v>1751</v>
      </c>
    </row>
    <row r="42" spans="1:17" s="1" customFormat="1" x14ac:dyDescent="0.25">
      <c r="A42" s="80">
        <f>Fielddefinitions!A42</f>
        <v>325</v>
      </c>
      <c r="B42" s="257" t="str">
        <f>VLOOKUP(A42,Fielddefinitions!A:B,2,FALSE)</f>
        <v>Component Identification</v>
      </c>
      <c r="C42" s="257" t="str">
        <f>VLOOKUP(A42,Fielddefinitions!A:T,20,FALSE)</f>
        <v>componentIdentification</v>
      </c>
      <c r="D42" s="257" t="str">
        <f>VLOOKUP(A42,Fielddefinitions!A:P,16,FALSE)</f>
        <v>No</v>
      </c>
      <c r="E42" s="380"/>
      <c r="F42" s="258" t="str">
        <f>VLOOKUP(A42,Fielddefinitions!A:H,8,FALSE)</f>
        <v>Numeric</v>
      </c>
      <c r="G42" s="260" t="s">
        <v>98</v>
      </c>
      <c r="H42" s="259" t="s">
        <v>1698</v>
      </c>
      <c r="I42" s="259" t="s">
        <v>1698</v>
      </c>
      <c r="J42" s="259" t="s">
        <v>1698</v>
      </c>
      <c r="K42" s="259" t="s">
        <v>1698</v>
      </c>
      <c r="L42" s="258"/>
      <c r="M42" s="259" t="s">
        <v>1698</v>
      </c>
      <c r="N42" s="259" t="s">
        <v>1698</v>
      </c>
      <c r="O42" s="259" t="s">
        <v>1698</v>
      </c>
      <c r="P42" s="266" t="s">
        <v>1752</v>
      </c>
      <c r="Q42" s="266" t="s">
        <v>1753</v>
      </c>
    </row>
    <row r="43" spans="1:17" s="1" customFormat="1" x14ac:dyDescent="0.25">
      <c r="A43" s="80">
        <f>Fielddefinitions!A43</f>
        <v>75</v>
      </c>
      <c r="B43" s="257" t="str">
        <f>VLOOKUP(A43,Fielddefinitions!A:B,2,FALSE)</f>
        <v>Brand Owner GLN</v>
      </c>
      <c r="C43" s="257" t="str">
        <f>VLOOKUP(A43,Fielddefinitions!A:T,20,FALSE)</f>
        <v>gln</v>
      </c>
      <c r="D43" s="257" t="str">
        <f>VLOOKUP(A43,Fielddefinitions!A:P,16,FALSE)</f>
        <v>No</v>
      </c>
      <c r="E43" s="380"/>
      <c r="F43" s="258" t="str">
        <f>VLOOKUP(A43,Fielddefinitions!A:H,8,FALSE)</f>
        <v>Numeric</v>
      </c>
      <c r="G43" s="260" t="s">
        <v>98</v>
      </c>
      <c r="H43" s="258"/>
      <c r="I43" s="258" t="s">
        <v>1627</v>
      </c>
      <c r="J43" s="258"/>
      <c r="K43" s="258"/>
      <c r="L43" s="262" t="s">
        <v>1722</v>
      </c>
      <c r="M43" s="260"/>
      <c r="N43" s="260"/>
      <c r="O43" s="260"/>
      <c r="P43" s="266" t="s">
        <v>39</v>
      </c>
      <c r="Q43" s="266" t="s">
        <v>1754</v>
      </c>
    </row>
    <row r="44" spans="1:17" s="1" customFormat="1" x14ac:dyDescent="0.25">
      <c r="A44" s="80">
        <f>Fielddefinitions!A44</f>
        <v>77</v>
      </c>
      <c r="B44" s="257" t="str">
        <f>VLOOKUP(A44,Fielddefinitions!A:B,2,FALSE)</f>
        <v>Brand Owner Name</v>
      </c>
      <c r="C44" s="257" t="str">
        <f>VLOOKUP(A44,Fielddefinitions!A:T,20,FALSE)</f>
        <v>partyName</v>
      </c>
      <c r="D44" s="257" t="str">
        <f>VLOOKUP(A44,Fielddefinitions!A:P,16,FALSE)</f>
        <v>No</v>
      </c>
      <c r="E44" s="380"/>
      <c r="F44" s="258" t="str">
        <f>VLOOKUP(A44,Fielddefinitions!A:H,8,FALSE)</f>
        <v>String</v>
      </c>
      <c r="G44" s="260" t="s">
        <v>98</v>
      </c>
      <c r="H44" s="258"/>
      <c r="I44" s="258" t="s">
        <v>1627</v>
      </c>
      <c r="J44" s="258"/>
      <c r="K44" s="258"/>
      <c r="L44" s="262" t="s">
        <v>1722</v>
      </c>
      <c r="M44" s="260"/>
      <c r="N44" s="260"/>
      <c r="O44" s="260"/>
      <c r="P44" s="266" t="s">
        <v>39</v>
      </c>
      <c r="Q44" s="266" t="s">
        <v>1755</v>
      </c>
    </row>
    <row r="45" spans="1:17" s="1" customFormat="1" ht="25.5" x14ac:dyDescent="0.25">
      <c r="A45" s="80">
        <f>Fielddefinitions!A45</f>
        <v>147</v>
      </c>
      <c r="B45" s="257" t="str">
        <f>VLOOKUP(A45,Fielddefinitions!A:B,2,FALSE)</f>
        <v>UDID First Publication Date Time</v>
      </c>
      <c r="C45" s="257" t="str">
        <f>VLOOKUP(A45,Fielddefinitions!A:T,20,FALSE)</f>
        <v>udidFirstPublicationDateTime</v>
      </c>
      <c r="D45" s="257" t="str">
        <f>VLOOKUP(A45,Fielddefinitions!A:P,16,FALSE)</f>
        <v>No</v>
      </c>
      <c r="E45" s="380" t="s">
        <v>427</v>
      </c>
      <c r="F45" s="258" t="str">
        <f>VLOOKUP(A45,Fielddefinitions!A:H,8,FALSE)</f>
        <v>DateTime</v>
      </c>
      <c r="G45" s="260" t="s">
        <v>98</v>
      </c>
      <c r="H45" s="259" t="s">
        <v>1698</v>
      </c>
      <c r="I45" s="259" t="s">
        <v>1698</v>
      </c>
      <c r="J45" s="259" t="s">
        <v>1698</v>
      </c>
      <c r="K45" s="259" t="s">
        <v>1698</v>
      </c>
      <c r="L45" s="258"/>
      <c r="M45" s="259" t="s">
        <v>1698</v>
      </c>
      <c r="N45" s="259" t="s">
        <v>1698</v>
      </c>
      <c r="O45" s="259" t="s">
        <v>1698</v>
      </c>
      <c r="P45" s="266" t="s">
        <v>1752</v>
      </c>
      <c r="Q45" s="266" t="s">
        <v>1756</v>
      </c>
    </row>
    <row r="46" spans="1:17" s="1" customFormat="1" x14ac:dyDescent="0.25">
      <c r="A46" s="80">
        <f>Fielddefinitions!A46</f>
        <v>129</v>
      </c>
      <c r="B46" s="257" t="str">
        <f>VLOOKUP(A46,Fielddefinitions!A:B,2,FALSE)</f>
        <v>Additional Party Identification</v>
      </c>
      <c r="C46" s="257" t="str">
        <f>VLOOKUP(A46,Fielddefinitions!A:T,20,FALSE)</f>
        <v>additionalPartyIdentification</v>
      </c>
      <c r="D46" s="257" t="str">
        <f>VLOOKUP(A46,Fielddefinitions!A:P,16,FALSE)</f>
        <v>No</v>
      </c>
      <c r="E46" s="380" t="s">
        <v>98</v>
      </c>
      <c r="F46" s="258" t="str">
        <f>VLOOKUP(A46,Fielddefinitions!A:H,8,FALSE)</f>
        <v>Numeric</v>
      </c>
      <c r="G46" s="260" t="s">
        <v>98</v>
      </c>
      <c r="H46" s="259" t="s">
        <v>1698</v>
      </c>
      <c r="I46" s="259" t="s">
        <v>1698</v>
      </c>
      <c r="J46" s="259" t="s">
        <v>1698</v>
      </c>
      <c r="K46" s="259" t="s">
        <v>1698</v>
      </c>
      <c r="L46" s="258"/>
      <c r="M46" s="259" t="s">
        <v>1698</v>
      </c>
      <c r="N46" s="259" t="s">
        <v>1698</v>
      </c>
      <c r="O46" s="259" t="s">
        <v>1698</v>
      </c>
      <c r="P46" s="266" t="s">
        <v>39</v>
      </c>
      <c r="Q46" s="268" t="s">
        <v>98</v>
      </c>
    </row>
    <row r="47" spans="1:17" s="1" customFormat="1" ht="25.5" x14ac:dyDescent="0.25">
      <c r="A47" s="80">
        <f>Fielddefinitions!A47</f>
        <v>130</v>
      </c>
      <c r="B47" s="257" t="str">
        <f>VLOOKUP(A47,Fielddefinitions!A:B,2,FALSE)</f>
        <v>Additional Party Identification Code</v>
      </c>
      <c r="C47" s="257" t="str">
        <f>VLOOKUP(A47,Fielddefinitions!A:T,20,FALSE)</f>
        <v>additionalPartyIdentificationTypeCode</v>
      </c>
      <c r="D47" s="257" t="str">
        <f>VLOOKUP(A47,Fielddefinitions!A:P,16,FALSE)</f>
        <v>Yes</v>
      </c>
      <c r="E47" s="380" t="s">
        <v>98</v>
      </c>
      <c r="F47" s="258" t="str">
        <f>VLOOKUP(A47,Fielddefinitions!A:H,8,FALSE)</f>
        <v>Picklist</v>
      </c>
      <c r="G47" s="260" t="s">
        <v>98</v>
      </c>
      <c r="H47" s="259" t="s">
        <v>1698</v>
      </c>
      <c r="I47" s="259" t="s">
        <v>1698</v>
      </c>
      <c r="J47" s="259" t="s">
        <v>1698</v>
      </c>
      <c r="K47" s="259" t="s">
        <v>1698</v>
      </c>
      <c r="L47" s="258"/>
      <c r="M47" s="259" t="s">
        <v>1698</v>
      </c>
      <c r="N47" s="259" t="s">
        <v>1698</v>
      </c>
      <c r="O47" s="259" t="s">
        <v>1698</v>
      </c>
      <c r="P47" s="266" t="s">
        <v>1752</v>
      </c>
      <c r="Q47" s="266" t="s">
        <v>98</v>
      </c>
    </row>
    <row r="48" spans="1:17" s="1" customFormat="1" ht="25.5" x14ac:dyDescent="0.25">
      <c r="A48" s="80">
        <f>Fielddefinitions!A48</f>
        <v>1582</v>
      </c>
      <c r="B48" s="257" t="str">
        <f>VLOOKUP(A48,Fielddefinitions!A:B,2,FALSE)</f>
        <v>Is Trade Item Exempt from Direct Part Marking</v>
      </c>
      <c r="C48" s="257" t="str">
        <f>VLOOKUP(A48,Fielddefinitions!A:T,20,FALSE)</f>
        <v>isTradeItemExemptFromDirectPartMarking</v>
      </c>
      <c r="D48" s="257" t="str">
        <f>VLOOKUP(A48,Fielddefinitions!A:P,16,FALSE)</f>
        <v>No</v>
      </c>
      <c r="E48" s="380" t="s">
        <v>446</v>
      </c>
      <c r="F48" s="258" t="str">
        <f>VLOOKUP(A48,Fielddefinitions!A:H,8,FALSE)</f>
        <v>Boolean</v>
      </c>
      <c r="G48" s="260" t="s">
        <v>98</v>
      </c>
      <c r="H48" s="258" t="s">
        <v>98</v>
      </c>
      <c r="I48" s="258" t="s">
        <v>1670</v>
      </c>
      <c r="J48" s="258" t="s">
        <v>98</v>
      </c>
      <c r="K48" s="258" t="s">
        <v>98</v>
      </c>
      <c r="L48" s="262" t="s">
        <v>1736</v>
      </c>
      <c r="M48" s="260" t="s">
        <v>98</v>
      </c>
      <c r="N48" s="260" t="s">
        <v>98</v>
      </c>
      <c r="O48" s="260" t="s">
        <v>98</v>
      </c>
      <c r="P48" s="266" t="s">
        <v>39</v>
      </c>
      <c r="Q48" s="266" t="s">
        <v>1757</v>
      </c>
    </row>
    <row r="49" spans="1:17" s="1" customFormat="1" ht="153" x14ac:dyDescent="0.25">
      <c r="A49" s="80">
        <f>Fielddefinitions!A49</f>
        <v>6095</v>
      </c>
      <c r="B49" s="257" t="str">
        <f>VLOOKUP(A49,Fielddefinitions!A:B,2,FALSE)</f>
        <v>Direct Part Marking Identifier</v>
      </c>
      <c r="C49" s="257" t="str">
        <f>VLOOKUP(A49,Fielddefinitions!A:T,20,FALSE)</f>
        <v>directPartMarkingIdentifier</v>
      </c>
      <c r="D49" s="257" t="str">
        <f>VLOOKUP(A49,Fielddefinitions!A:P,16,FALSE)</f>
        <v>No</v>
      </c>
      <c r="E49" s="380" t="s">
        <v>450</v>
      </c>
      <c r="F49" s="258" t="str">
        <f>VLOOKUP(A49,Fielddefinitions!A:H,8,FALSE)</f>
        <v>Text</v>
      </c>
      <c r="G49" s="260" t="s">
        <v>98</v>
      </c>
      <c r="H49" s="258" t="s">
        <v>98</v>
      </c>
      <c r="I49" s="258" t="s">
        <v>1032</v>
      </c>
      <c r="J49" s="258" t="s">
        <v>1758</v>
      </c>
      <c r="K49" s="258" t="s">
        <v>1759</v>
      </c>
      <c r="L49" s="262" t="s">
        <v>1629</v>
      </c>
      <c r="M49" s="260" t="s">
        <v>1698</v>
      </c>
      <c r="N49" s="260" t="s">
        <v>1698</v>
      </c>
      <c r="O49" s="260" t="s">
        <v>1698</v>
      </c>
      <c r="P49" s="266" t="s">
        <v>39</v>
      </c>
      <c r="Q49" s="266" t="s">
        <v>1760</v>
      </c>
    </row>
    <row r="50" spans="1:17" s="1" customFormat="1" ht="255" x14ac:dyDescent="0.25">
      <c r="A50" s="80">
        <f>Fielddefinitions!A50</f>
        <v>6096</v>
      </c>
      <c r="B50" s="257" t="str">
        <f>VLOOKUP(A50,Fielddefinitions!A:B,2,FALSE)</f>
        <v xml:space="preserve">Direct Part Marking Identifier - Identification Scheme Agency Code
</v>
      </c>
      <c r="C50" s="257" t="str">
        <f>VLOOKUP(A50,Fielddefinitions!A:T,20,FALSE)</f>
        <v xml:space="preserve">directPartMarkingIdentifier/@identificationSchemeAgencyCode
</v>
      </c>
      <c r="D50" s="257" t="str">
        <f>VLOOKUP(A50,Fielddefinitions!A:P,16,FALSE)</f>
        <v>No</v>
      </c>
      <c r="E50" s="380" t="s">
        <v>1761</v>
      </c>
      <c r="F50" s="258" t="str">
        <f>VLOOKUP(A50,Fielddefinitions!A:H,8,FALSE)</f>
        <v>String</v>
      </c>
      <c r="G50" s="260" t="s">
        <v>98</v>
      </c>
      <c r="H50" s="258" t="s">
        <v>98</v>
      </c>
      <c r="I50" s="258" t="s">
        <v>1670</v>
      </c>
      <c r="J50" s="258" t="s">
        <v>1762</v>
      </c>
      <c r="K50" s="258" t="s">
        <v>98</v>
      </c>
      <c r="L50" s="262" t="s">
        <v>1736</v>
      </c>
      <c r="M50" s="260" t="s">
        <v>1763</v>
      </c>
      <c r="N50" s="260" t="s">
        <v>1764</v>
      </c>
      <c r="O50" s="260" t="s">
        <v>98</v>
      </c>
      <c r="P50" s="266" t="s">
        <v>39</v>
      </c>
      <c r="Q50" s="266" t="s">
        <v>1765</v>
      </c>
    </row>
    <row r="51" spans="1:17" s="1" customFormat="1" ht="38.25" x14ac:dyDescent="0.25">
      <c r="A51" s="80">
        <f>Fielddefinitions!A51</f>
        <v>6100</v>
      </c>
      <c r="B51" s="257" t="str">
        <f>VLOOKUP(A51,Fielddefinitions!A:B,2,FALSE)</f>
        <v>Is Exempt From Premarket Authorisation</v>
      </c>
      <c r="C51" s="257" t="str">
        <f>VLOOKUP(A51,Fielddefinitions!A:T,20,FALSE)</f>
        <v>isExemptFromPremarketAuthorisation</v>
      </c>
      <c r="D51" s="257" t="str">
        <f>VLOOKUP(A51,Fielddefinitions!A:P,16,FALSE)</f>
        <v>No</v>
      </c>
      <c r="E51" s="380" t="s">
        <v>1766</v>
      </c>
      <c r="F51" s="258" t="str">
        <f>VLOOKUP(A51,Fielddefinitions!A:H,8,FALSE)</f>
        <v>Boolean</v>
      </c>
      <c r="G51" s="260" t="s">
        <v>98</v>
      </c>
      <c r="H51" s="259" t="s">
        <v>1698</v>
      </c>
      <c r="I51" s="259" t="s">
        <v>1698</v>
      </c>
      <c r="J51" s="259" t="s">
        <v>1698</v>
      </c>
      <c r="K51" s="259" t="s">
        <v>1698</v>
      </c>
      <c r="L51" s="259"/>
      <c r="M51" s="259" t="s">
        <v>1698</v>
      </c>
      <c r="N51" s="259" t="s">
        <v>1698</v>
      </c>
      <c r="O51" s="259" t="s">
        <v>1698</v>
      </c>
      <c r="P51" s="266" t="s">
        <v>39</v>
      </c>
      <c r="Q51" s="266" t="s">
        <v>1767</v>
      </c>
    </row>
    <row r="52" spans="1:17" s="1" customFormat="1" ht="25.5" x14ac:dyDescent="0.25">
      <c r="A52" s="80" t="str">
        <f>Fielddefinitions!A52</f>
        <v>AVP - 1</v>
      </c>
      <c r="B52" s="257" t="str">
        <f>VLOOKUP(A52,Fielddefinitions!A:B,2,FALSE)</f>
        <v>FDA Medical Device Listing</v>
      </c>
      <c r="C52" s="257" t="str">
        <f>VLOOKUP(A52,Fielddefinitions!A:T,20,FALSE)</f>
        <v>fDAMedicalDeviceListing</v>
      </c>
      <c r="D52" s="257" t="str">
        <f>VLOOKUP(A52,Fielddefinitions!A:P,16,FALSE)</f>
        <v>No</v>
      </c>
      <c r="E52" s="380" t="s">
        <v>469</v>
      </c>
      <c r="F52" s="258" t="str">
        <f>VLOOKUP(A52,Fielddefinitions!A:H,8,FALSE)</f>
        <v>Text</v>
      </c>
      <c r="G52" s="260" t="s">
        <v>98</v>
      </c>
      <c r="H52" s="259" t="s">
        <v>1698</v>
      </c>
      <c r="I52" s="259" t="s">
        <v>1698</v>
      </c>
      <c r="J52" s="259" t="s">
        <v>1698</v>
      </c>
      <c r="K52" s="259" t="s">
        <v>1698</v>
      </c>
      <c r="L52" s="258"/>
      <c r="M52" s="259" t="s">
        <v>1698</v>
      </c>
      <c r="N52" s="259" t="s">
        <v>1698</v>
      </c>
      <c r="O52" s="259" t="s">
        <v>1698</v>
      </c>
      <c r="P52" s="266" t="s">
        <v>39</v>
      </c>
      <c r="Q52" s="268" t="s">
        <v>1768</v>
      </c>
    </row>
    <row r="53" spans="1:17" s="1" customFormat="1" ht="38.25" x14ac:dyDescent="0.25">
      <c r="A53" s="80">
        <f>Fielddefinitions!A53</f>
        <v>2319</v>
      </c>
      <c r="B53" s="257" t="str">
        <f>VLOOKUP(A53,Fielddefinitions!A:B,2,FALSE)</f>
        <v>Trade Item Identification Marking Type Code</v>
      </c>
      <c r="C53" s="257" t="str">
        <f>VLOOKUP(A53,Fielddefinitions!A:T,20,FALSE)</f>
        <v>tradeItemIdentificationMarkingTypeCode</v>
      </c>
      <c r="D53" s="257" t="str">
        <f>VLOOKUP(A53,Fielddefinitions!A:P,16,FALSE)</f>
        <v>No</v>
      </c>
      <c r="E53" s="380" t="s">
        <v>476</v>
      </c>
      <c r="F53" s="258" t="str">
        <f>VLOOKUP(A53,Fielddefinitions!A:H,8,FALSE)</f>
        <v>Picklist</v>
      </c>
      <c r="G53" s="260" t="s">
        <v>98</v>
      </c>
      <c r="H53" s="259" t="s">
        <v>1698</v>
      </c>
      <c r="I53" s="259" t="s">
        <v>1698</v>
      </c>
      <c r="J53" s="259" t="s">
        <v>1698</v>
      </c>
      <c r="K53" s="259" t="s">
        <v>1698</v>
      </c>
      <c r="L53" s="258"/>
      <c r="M53" s="259" t="s">
        <v>1698</v>
      </c>
      <c r="N53" s="259" t="s">
        <v>1698</v>
      </c>
      <c r="O53" s="259" t="s">
        <v>1698</v>
      </c>
      <c r="P53" s="266" t="s">
        <v>41</v>
      </c>
      <c r="Q53" s="266" t="s">
        <v>1769</v>
      </c>
    </row>
    <row r="54" spans="1:17" s="1" customFormat="1" x14ac:dyDescent="0.25">
      <c r="A54" s="80">
        <f>Fielddefinitions!A54</f>
        <v>1583</v>
      </c>
      <c r="B54" s="257" t="str">
        <f>VLOOKUP(A54,Fielddefinitions!A:B,2,FALSE)</f>
        <v>UDID Device Count</v>
      </c>
      <c r="C54" s="257" t="str">
        <f>VLOOKUP(A54,Fielddefinitions!A:T,20,FALSE)</f>
        <v>udidDeviceCount</v>
      </c>
      <c r="D54" s="257" t="str">
        <f>VLOOKUP(A54,Fielddefinitions!A:P,16,FALSE)</f>
        <v>No</v>
      </c>
      <c r="E54" s="380" t="s">
        <v>484</v>
      </c>
      <c r="F54" s="258" t="str">
        <f>VLOOKUP(A54,Fielddefinitions!A:H,8,FALSE)</f>
        <v>Numeric</v>
      </c>
      <c r="G54" s="260" t="s">
        <v>98</v>
      </c>
      <c r="H54" s="259"/>
      <c r="I54" s="259" t="s">
        <v>1698</v>
      </c>
      <c r="J54" s="259"/>
      <c r="K54" s="259" t="s">
        <v>1698</v>
      </c>
      <c r="L54" s="258"/>
      <c r="M54" s="259"/>
      <c r="N54" s="259"/>
      <c r="O54" s="259"/>
      <c r="P54" s="266" t="s">
        <v>41</v>
      </c>
      <c r="Q54" s="266" t="s">
        <v>1770</v>
      </c>
    </row>
    <row r="55" spans="1:17" s="1" customFormat="1" ht="25.5" x14ac:dyDescent="0.25">
      <c r="A55" s="80">
        <f>Fielddefinitions!A55</f>
        <v>171</v>
      </c>
      <c r="B55" s="257" t="str">
        <f>VLOOKUP(A55,Fielddefinitions!A:B,2,FALSE)</f>
        <v>Additional Trade Item Classification System Code</v>
      </c>
      <c r="C55" s="257" t="str">
        <f>VLOOKUP(A55,Fielddefinitions!A:T,20,FALSE)</f>
        <v>additionalTradeItemClassificationSystemCode</v>
      </c>
      <c r="D55" s="257" t="str">
        <f>VLOOKUP(A55,Fielddefinitions!A:P,16,FALSE)</f>
        <v>No</v>
      </c>
      <c r="E55" s="380" t="s">
        <v>98</v>
      </c>
      <c r="F55" s="258" t="str">
        <f>VLOOKUP(A55,Fielddefinitions!A:H,8,FALSE)</f>
        <v>Picklist</v>
      </c>
      <c r="G55" s="260" t="s">
        <v>98</v>
      </c>
      <c r="H55" s="259" t="s">
        <v>1698</v>
      </c>
      <c r="I55" s="259" t="s">
        <v>1698</v>
      </c>
      <c r="J55" s="259" t="s">
        <v>1698</v>
      </c>
      <c r="K55" s="259" t="s">
        <v>1698</v>
      </c>
      <c r="L55" s="258"/>
      <c r="M55" s="259" t="s">
        <v>1698</v>
      </c>
      <c r="N55" s="259" t="s">
        <v>1698</v>
      </c>
      <c r="O55" s="259" t="s">
        <v>1698</v>
      </c>
      <c r="P55" s="266" t="s">
        <v>41</v>
      </c>
      <c r="Q55" s="266" t="s">
        <v>1771</v>
      </c>
    </row>
    <row r="56" spans="1:17" s="1" customFormat="1" ht="25.5" x14ac:dyDescent="0.25">
      <c r="A56" s="80">
        <f>Fielddefinitions!A56</f>
        <v>173</v>
      </c>
      <c r="B56" s="257" t="str">
        <f>VLOOKUP(A56,Fielddefinitions!A:B,2,FALSE)</f>
        <v>Additional Trade Item Classification Code Value</v>
      </c>
      <c r="C56" s="257" t="str">
        <f>VLOOKUP(A56,Fielddefinitions!A:T,20,FALSE)</f>
        <v>additionalTradeItemClassificationCodeValue</v>
      </c>
      <c r="D56" s="257" t="str">
        <f>VLOOKUP(A56,Fielddefinitions!A:P,16,FALSE)</f>
        <v>No</v>
      </c>
      <c r="E56" s="380"/>
      <c r="F56" s="258" t="str">
        <f>VLOOKUP(A56,Fielddefinitions!A:H,8,FALSE)</f>
        <v>String</v>
      </c>
      <c r="G56" s="91" t="s">
        <v>98</v>
      </c>
      <c r="H56" s="259" t="s">
        <v>1698</v>
      </c>
      <c r="I56" s="259" t="s">
        <v>1698</v>
      </c>
      <c r="J56" s="259" t="s">
        <v>1698</v>
      </c>
      <c r="K56" s="259" t="s">
        <v>1698</v>
      </c>
      <c r="L56" s="258"/>
      <c r="M56" s="259" t="s">
        <v>1698</v>
      </c>
      <c r="N56" s="259" t="s">
        <v>1698</v>
      </c>
      <c r="O56" s="259" t="s">
        <v>1698</v>
      </c>
      <c r="P56" s="266" t="s">
        <v>1752</v>
      </c>
      <c r="Q56" s="266" t="s">
        <v>1772</v>
      </c>
    </row>
    <row r="57" spans="1:17" s="1" customFormat="1" ht="12.95" customHeight="1" x14ac:dyDescent="0.25">
      <c r="A57" s="80">
        <f>Fielddefinitions!A57</f>
        <v>175</v>
      </c>
      <c r="B57" s="257" t="str">
        <f>VLOOKUP(A57,Fielddefinitions!A:B,2,FALSE)</f>
        <v>Additional Trade Item Classification Version</v>
      </c>
      <c r="C57" s="257" t="str">
        <f>VLOOKUP(A57,Fielddefinitions!A:T,20,FALSE)</f>
        <v>AdditionalTradeItemClassificationVersion</v>
      </c>
      <c r="D57" s="257" t="str">
        <f>VLOOKUP(A57,Fielddefinitions!A:P,16,FALSE)</f>
        <v>No</v>
      </c>
      <c r="E57" s="380" t="s">
        <v>98</v>
      </c>
      <c r="F57" s="258" t="str">
        <f>VLOOKUP(A57,Fielddefinitions!A:H,8,FALSE)</f>
        <v>String</v>
      </c>
      <c r="G57" s="260" t="s">
        <v>98</v>
      </c>
      <c r="H57" s="259" t="s">
        <v>1698</v>
      </c>
      <c r="I57" s="259" t="s">
        <v>1698</v>
      </c>
      <c r="J57" s="259" t="s">
        <v>1698</v>
      </c>
      <c r="K57" s="259" t="s">
        <v>1698</v>
      </c>
      <c r="L57" s="258"/>
      <c r="M57" s="259" t="s">
        <v>1698</v>
      </c>
      <c r="N57" s="259" t="s">
        <v>1698</v>
      </c>
      <c r="O57" s="259" t="s">
        <v>1698</v>
      </c>
      <c r="P57" s="266" t="s">
        <v>41</v>
      </c>
      <c r="Q57" s="266" t="s">
        <v>1773</v>
      </c>
    </row>
    <row r="58" spans="1:17" s="1" customFormat="1" ht="38.25" x14ac:dyDescent="0.25">
      <c r="A58" s="80">
        <f>Fielddefinitions!A58</f>
        <v>174</v>
      </c>
      <c r="B58" s="257" t="str">
        <f>VLOOKUP(A58,Fielddefinitions!A:B,2,FALSE)</f>
        <v>Additional Trade Item Classification Code Description</v>
      </c>
      <c r="C58" s="257" t="str">
        <f>VLOOKUP(A58,Fielddefinitions!A:T,20,FALSE)</f>
        <v>additionalTradeItemClassificationCodeDescription</v>
      </c>
      <c r="D58" s="257" t="str">
        <f>VLOOKUP(A58,Fielddefinitions!A:P,16,FALSE)</f>
        <v>No</v>
      </c>
      <c r="E58" s="380" t="s">
        <v>514</v>
      </c>
      <c r="F58" s="258" t="str">
        <f>VLOOKUP(A58,Fielddefinitions!A:H,8,FALSE)</f>
        <v>String</v>
      </c>
      <c r="G58" s="260" t="s">
        <v>98</v>
      </c>
      <c r="H58" s="264" t="s">
        <v>1698</v>
      </c>
      <c r="I58" s="264" t="s">
        <v>1698</v>
      </c>
      <c r="J58" s="258"/>
      <c r="K58" s="260"/>
      <c r="L58" s="262"/>
      <c r="M58" s="260"/>
      <c r="N58" s="260"/>
      <c r="O58" s="260"/>
      <c r="P58" s="266" t="s">
        <v>41</v>
      </c>
      <c r="Q58" s="266" t="s">
        <v>1774</v>
      </c>
    </row>
    <row r="59" spans="1:17" s="1" customFormat="1" ht="38.25" x14ac:dyDescent="0.25">
      <c r="A59" s="80">
        <f>Fielddefinitions!A59</f>
        <v>177</v>
      </c>
      <c r="B59" s="257" t="str">
        <f>VLOOKUP(A59,Fielddefinitions!A:B,2,FALSE)</f>
        <v>Additional Trade Item Classification Property Code</v>
      </c>
      <c r="C59" s="257" t="str">
        <f>VLOOKUP(A59,Fielddefinitions!A:T,20,FALSE)</f>
        <v>additionalTradeItemClassificationPropertyCode</v>
      </c>
      <c r="D59" s="257" t="str">
        <f>VLOOKUP(A59,Fielddefinitions!A:P,16,FALSE)</f>
        <v>No</v>
      </c>
      <c r="E59" s="380" t="s">
        <v>520</v>
      </c>
      <c r="F59" s="258" t="str">
        <f>VLOOKUP(A59,Fielddefinitions!A:H,8,FALSE)</f>
        <v>String</v>
      </c>
      <c r="G59" s="260" t="s">
        <v>98</v>
      </c>
      <c r="H59" s="264" t="s">
        <v>1698</v>
      </c>
      <c r="I59" s="264" t="s">
        <v>1698</v>
      </c>
      <c r="J59" s="258"/>
      <c r="K59" s="260"/>
      <c r="L59" s="262"/>
      <c r="M59" s="260"/>
      <c r="N59" s="260"/>
      <c r="O59" s="260"/>
      <c r="P59" s="266" t="s">
        <v>41</v>
      </c>
      <c r="Q59" s="266" t="s">
        <v>1775</v>
      </c>
    </row>
    <row r="60" spans="1:17" s="1" customFormat="1" ht="38.25" x14ac:dyDescent="0.25">
      <c r="A60" s="80">
        <f>Fielddefinitions!A60</f>
        <v>178</v>
      </c>
      <c r="B60" s="257" t="str">
        <f>VLOOKUP(A60,Fielddefinitions!A:B,2,FALSE)</f>
        <v>Additional Trade Item Classification Property Description</v>
      </c>
      <c r="C60" s="257" t="str">
        <f>VLOOKUP(A60,Fielddefinitions!A:T,20,FALSE)</f>
        <v>additionalTradeItemClassificationPropertyDescription</v>
      </c>
      <c r="D60" s="257" t="str">
        <f>VLOOKUP(A60,Fielddefinitions!A:P,16,FALSE)</f>
        <v>No</v>
      </c>
      <c r="E60" s="380" t="s">
        <v>1776</v>
      </c>
      <c r="F60" s="258" t="str">
        <f>VLOOKUP(A60,Fielddefinitions!A:H,8,FALSE)</f>
        <v>Text</v>
      </c>
      <c r="G60" s="260" t="s">
        <v>98</v>
      </c>
      <c r="H60" s="264" t="s">
        <v>1698</v>
      </c>
      <c r="I60" s="264" t="s">
        <v>1698</v>
      </c>
      <c r="J60" s="258"/>
      <c r="K60" s="260"/>
      <c r="L60" s="262"/>
      <c r="M60" s="260"/>
      <c r="N60" s="260"/>
      <c r="O60" s="260"/>
      <c r="P60" s="266" t="s">
        <v>41</v>
      </c>
      <c r="Q60" s="266" t="s">
        <v>1777</v>
      </c>
    </row>
    <row r="61" spans="1:17" s="1" customFormat="1" ht="38.25" x14ac:dyDescent="0.25">
      <c r="A61" s="80">
        <f>Fielddefinitions!A61</f>
        <v>179</v>
      </c>
      <c r="B61" s="257" t="str">
        <f>VLOOKUP(A61,Fielddefinitions!A:B,2,FALSE)</f>
        <v>Additional Trade Item Classification Property Description - Language Code</v>
      </c>
      <c r="C61" s="257" t="str">
        <f>VLOOKUP(A61,Fielddefinitions!A:T,20,FALSE)</f>
        <v>additionalTradeItemClassificationPropertyDescription/@languageCode</v>
      </c>
      <c r="D61" s="257" t="str">
        <f>VLOOKUP(A61,Fielddefinitions!A:P,16,FALSE)</f>
        <v>No</v>
      </c>
      <c r="E61" s="380" t="s">
        <v>1778</v>
      </c>
      <c r="F61" s="258" t="str">
        <f>VLOOKUP(A61,Fielddefinitions!A:H,8,FALSE)</f>
        <v>Picklist</v>
      </c>
      <c r="G61" s="260" t="s">
        <v>98</v>
      </c>
      <c r="H61" s="264" t="s">
        <v>1698</v>
      </c>
      <c r="I61" s="264" t="s">
        <v>1698</v>
      </c>
      <c r="J61" s="258"/>
      <c r="K61" s="260"/>
      <c r="L61" s="262"/>
      <c r="M61" s="260"/>
      <c r="N61" s="260"/>
      <c r="O61" s="260"/>
      <c r="P61" s="266" t="s">
        <v>41</v>
      </c>
      <c r="Q61" s="266" t="s">
        <v>1779</v>
      </c>
    </row>
    <row r="62" spans="1:17" s="1" customFormat="1" ht="25.5" x14ac:dyDescent="0.25">
      <c r="A62" s="80">
        <f>Fielddefinitions!A62</f>
        <v>203</v>
      </c>
      <c r="B62" s="257" t="str">
        <f>VLOOKUP(A62,Fielddefinitions!A:B,2,FALSE)</f>
        <v>Child Trade Item Identification</v>
      </c>
      <c r="C62" s="257" t="str">
        <f>VLOOKUP(A62,Fielddefinitions!A:T,20,FALSE)</f>
        <v>ChildTradeItem/gtin</v>
      </c>
      <c r="D62" s="257" t="str">
        <f>VLOOKUP(A62,Fielddefinitions!A:P,16,FALSE)</f>
        <v>No</v>
      </c>
      <c r="E62" s="380" t="s">
        <v>98</v>
      </c>
      <c r="F62" s="258" t="str">
        <f>VLOOKUP(A62,Fielddefinitions!A:H,8,FALSE)</f>
        <v>Numeric</v>
      </c>
      <c r="G62" s="260" t="s">
        <v>98</v>
      </c>
      <c r="H62" s="258" t="s">
        <v>98</v>
      </c>
      <c r="I62" s="258" t="s">
        <v>1670</v>
      </c>
      <c r="J62" s="258" t="s">
        <v>98</v>
      </c>
      <c r="K62" s="260"/>
      <c r="L62" s="262"/>
      <c r="M62" s="260" t="s">
        <v>98</v>
      </c>
      <c r="N62" s="260" t="s">
        <v>98</v>
      </c>
      <c r="O62" s="260" t="s">
        <v>98</v>
      </c>
      <c r="P62" s="266" t="s">
        <v>39</v>
      </c>
      <c r="Q62" s="266" t="s">
        <v>1780</v>
      </c>
    </row>
    <row r="63" spans="1:17" s="1" customFormat="1" x14ac:dyDescent="0.25">
      <c r="A63" s="80">
        <f>Fielddefinitions!A63</f>
        <v>199</v>
      </c>
      <c r="B63" s="257" t="str">
        <f>VLOOKUP(A63,Fielddefinitions!A:B,2,FALSE)</f>
        <v>Quantity of Children</v>
      </c>
      <c r="C63" s="257" t="str">
        <f>VLOOKUP(A63,Fielddefinitions!A:T,20,FALSE)</f>
        <v>quantityOfChildren</v>
      </c>
      <c r="D63" s="257" t="str">
        <f>VLOOKUP(A63,Fielddefinitions!A:P,16,FALSE)</f>
        <v>No</v>
      </c>
      <c r="E63" s="380" t="s">
        <v>98</v>
      </c>
      <c r="F63" s="258" t="str">
        <f>VLOOKUP(A63,Fielddefinitions!A:H,8,FALSE)</f>
        <v>Numeric</v>
      </c>
      <c r="G63" s="260" t="s">
        <v>98</v>
      </c>
      <c r="H63" s="264" t="s">
        <v>1698</v>
      </c>
      <c r="I63" s="264" t="s">
        <v>1698</v>
      </c>
      <c r="J63" s="258"/>
      <c r="K63" s="260"/>
      <c r="L63" s="262"/>
      <c r="M63" s="260"/>
      <c r="N63" s="260"/>
      <c r="O63" s="260"/>
      <c r="P63" s="266" t="s">
        <v>41</v>
      </c>
      <c r="Q63" s="266" t="s">
        <v>98</v>
      </c>
    </row>
    <row r="64" spans="1:17" s="1" customFormat="1" ht="25.5" x14ac:dyDescent="0.25">
      <c r="A64" s="80">
        <f>Fielddefinitions!A64</f>
        <v>200</v>
      </c>
      <c r="B64" s="257" t="str">
        <f>VLOOKUP(A64,Fielddefinitions!A:B,2,FALSE)</f>
        <v>Total Quantity Of Next Lower Level Trade Item</v>
      </c>
      <c r="C64" s="257" t="str">
        <f>VLOOKUP(A64,Fielddefinitions!A:T,20,FALSE)</f>
        <v>totalQuantityOfNextLowerLevelTradeItem</v>
      </c>
      <c r="D64" s="257" t="str">
        <f>VLOOKUP(A64,Fielddefinitions!A:P,16,FALSE)</f>
        <v>No</v>
      </c>
      <c r="E64" s="380" t="s">
        <v>98</v>
      </c>
      <c r="F64" s="258" t="str">
        <f>VLOOKUP(A64,Fielddefinitions!A:H,8,FALSE)</f>
        <v>Numeric</v>
      </c>
      <c r="G64" s="260" t="s">
        <v>98</v>
      </c>
      <c r="H64" s="264" t="s">
        <v>1698</v>
      </c>
      <c r="I64" s="264" t="s">
        <v>1698</v>
      </c>
      <c r="J64" s="258"/>
      <c r="K64" s="260"/>
      <c r="L64" s="262"/>
      <c r="M64" s="260"/>
      <c r="N64" s="260"/>
      <c r="O64" s="260"/>
      <c r="P64" s="266" t="s">
        <v>41</v>
      </c>
      <c r="Q64" s="266" t="s">
        <v>98</v>
      </c>
    </row>
    <row r="65" spans="1:62" s="1" customFormat="1" ht="25.5" x14ac:dyDescent="0.25">
      <c r="A65" s="80">
        <f>Fielddefinitions!A65</f>
        <v>202</v>
      </c>
      <c r="B65" s="263" t="str">
        <f>VLOOKUP($A65,Fielddefinitions!$A:$B,2,FALSE)</f>
        <v>Quantity Of Next Lower Level Trade Item</v>
      </c>
      <c r="C65" s="257" t="str">
        <f>VLOOKUP(A65,Fielddefinitions!A:T,20,FALSE)</f>
        <v>quantityOfNextLowerLevelTradeItem</v>
      </c>
      <c r="D65" s="257" t="str">
        <f>VLOOKUP(A65,Fielddefinitions!A:P,16,FALSE)</f>
        <v>No</v>
      </c>
      <c r="E65" s="380" t="s">
        <v>98</v>
      </c>
      <c r="F65" s="258" t="str">
        <f>VLOOKUP(A65,Fielddefinitions!A:H,8,FALSE)</f>
        <v>Numeric</v>
      </c>
      <c r="G65" s="260" t="s">
        <v>98</v>
      </c>
      <c r="H65" s="258" t="s">
        <v>98</v>
      </c>
      <c r="I65" s="258" t="s">
        <v>1670</v>
      </c>
      <c r="J65" s="258" t="s">
        <v>98</v>
      </c>
      <c r="K65" s="260"/>
      <c r="L65" s="262"/>
      <c r="M65" s="260" t="s">
        <v>98</v>
      </c>
      <c r="N65" s="260" t="s">
        <v>98</v>
      </c>
      <c r="O65" s="260" t="s">
        <v>98</v>
      </c>
      <c r="P65" s="266" t="s">
        <v>39</v>
      </c>
      <c r="Q65" s="266" t="s">
        <v>1781</v>
      </c>
    </row>
    <row r="66" spans="1:62" x14ac:dyDescent="0.25">
      <c r="A66" s="80">
        <f>Fielddefinitions!A66</f>
        <v>322</v>
      </c>
      <c r="B66" s="263" t="str">
        <f>VLOOKUP($A66,Fielddefinitions!$A:$B,2,FALSE)</f>
        <v>Component Number</v>
      </c>
      <c r="C66" s="257" t="str">
        <f>VLOOKUP(A66,Fielddefinitions!A:T,20,FALSE)</f>
        <v>componentNumber</v>
      </c>
      <c r="D66" s="257" t="str">
        <f>VLOOKUP(A66,Fielddefinitions!A:P,16,FALSE)</f>
        <v>No</v>
      </c>
      <c r="E66" s="380"/>
      <c r="F66" s="258" t="str">
        <f>VLOOKUP(A66,Fielddefinitions!A:H,8,FALSE)</f>
        <v>Numeric</v>
      </c>
      <c r="G66" s="260" t="s">
        <v>98</v>
      </c>
      <c r="H66" s="264" t="s">
        <v>1698</v>
      </c>
      <c r="I66" s="264" t="s">
        <v>1698</v>
      </c>
      <c r="J66" s="258"/>
      <c r="K66" s="260"/>
      <c r="L66" s="262"/>
      <c r="M66" s="260"/>
      <c r="N66" s="260"/>
      <c r="O66" s="260"/>
      <c r="P66" s="266" t="s">
        <v>41</v>
      </c>
      <c r="Q66" s="266" t="s">
        <v>1782</v>
      </c>
    </row>
    <row r="67" spans="1:62" s="217" customFormat="1" ht="25.5" x14ac:dyDescent="0.25">
      <c r="A67" s="80">
        <f>Fielddefinitions!A67</f>
        <v>1008</v>
      </c>
      <c r="B67" s="257" t="str">
        <f>VLOOKUP($A67,Fielddefinitions!$A:$B,2,FALSE)</f>
        <v>First Ship Date Time</v>
      </c>
      <c r="C67" s="257" t="str">
        <f>VLOOKUP(A67,Fielddefinitions!A:T,20,FALSE)</f>
        <v>firstShipDateTime</v>
      </c>
      <c r="D67" s="257" t="str">
        <f>VLOOKUP(A67,Fielddefinitions!A:P,16,FALSE)</f>
        <v>No</v>
      </c>
      <c r="E67" s="380"/>
      <c r="F67" s="258" t="str">
        <f>VLOOKUP(A67,Fielddefinitions!A:H,8,FALSE)</f>
        <v>DateTime</v>
      </c>
      <c r="G67" s="260" t="s">
        <v>98</v>
      </c>
      <c r="H67" s="257"/>
      <c r="I67" s="257" t="s">
        <v>1032</v>
      </c>
      <c r="J67" s="257"/>
      <c r="K67" s="257"/>
      <c r="L67" s="257"/>
      <c r="M67" s="257"/>
      <c r="N67" s="257"/>
      <c r="O67" s="257"/>
      <c r="P67" s="257" t="s">
        <v>39</v>
      </c>
      <c r="Q67" s="257" t="s">
        <v>1783</v>
      </c>
    </row>
    <row r="68" spans="1:62" x14ac:dyDescent="0.25">
      <c r="A68" s="80" t="str">
        <f>Fielddefinitions!A68</f>
        <v>1017</v>
      </c>
      <c r="B68" s="257" t="str">
        <f>VLOOKUP(A68,Fielddefinitions!A:B,2,FALSE)</f>
        <v>Last Ship Date Time</v>
      </c>
      <c r="C68" s="257" t="str">
        <f>VLOOKUP(A68,Fielddefinitions!A:T,20,FALSE)</f>
        <v>lastShipDateTime</v>
      </c>
      <c r="D68" s="257" t="str">
        <f>VLOOKUP(A68,Fielddefinitions!A:P,16,FALSE)</f>
        <v>No</v>
      </c>
      <c r="E68" s="380" t="s">
        <v>98</v>
      </c>
      <c r="F68" s="258" t="str">
        <f>VLOOKUP(A68,Fielddefinitions!A:H,8,FALSE)</f>
        <v>DateTime</v>
      </c>
      <c r="G68" s="260" t="s">
        <v>98</v>
      </c>
      <c r="H68" s="264" t="s">
        <v>1698</v>
      </c>
      <c r="I68" s="264" t="s">
        <v>1698</v>
      </c>
      <c r="J68" s="258"/>
      <c r="K68" s="260"/>
      <c r="L68" s="262"/>
      <c r="M68" s="260"/>
      <c r="N68" s="260"/>
      <c r="O68" s="260"/>
      <c r="P68" s="266" t="s">
        <v>41</v>
      </c>
      <c r="Q68" s="266" t="s">
        <v>98</v>
      </c>
    </row>
    <row r="69" spans="1:62" x14ac:dyDescent="0.25">
      <c r="A69" s="80">
        <f>Fielddefinitions!A69</f>
        <v>2186</v>
      </c>
      <c r="B69" s="257" t="str">
        <f>VLOOKUP(A69,Fielddefinitions!A:B,2,FALSE)</f>
        <v>Packaging Type Code</v>
      </c>
      <c r="C69" s="257" t="str">
        <f>VLOOKUP(A69,Fielddefinitions!A:T,20,FALSE)</f>
        <v>packagingTypeCode</v>
      </c>
      <c r="D69" s="257" t="str">
        <f>VLOOKUP(A69,Fielddefinitions!A:P,16,FALSE)</f>
        <v>No</v>
      </c>
      <c r="E69" s="380" t="s">
        <v>98</v>
      </c>
      <c r="F69" s="258" t="str">
        <f>VLOOKUP(A69,Fielddefinitions!A:H,8,FALSE)</f>
        <v xml:space="preserve">Picklist </v>
      </c>
      <c r="G69" s="260" t="s">
        <v>98</v>
      </c>
      <c r="H69" s="264" t="s">
        <v>1698</v>
      </c>
      <c r="I69" s="264" t="s">
        <v>1698</v>
      </c>
      <c r="J69" s="258"/>
      <c r="K69" s="260"/>
      <c r="L69" s="262"/>
      <c r="M69" s="260"/>
      <c r="N69" s="260"/>
      <c r="O69" s="260"/>
      <c r="P69" s="266" t="s">
        <v>41</v>
      </c>
      <c r="Q69" s="266" t="s">
        <v>1784</v>
      </c>
    </row>
    <row r="70" spans="1:62" x14ac:dyDescent="0.25">
      <c r="A70" s="80" t="str">
        <f>Fielddefinitions!A70</f>
        <v>2187</v>
      </c>
      <c r="B70" s="257" t="str">
        <f>VLOOKUP(A70,Fielddefinitions!A:B,2,FALSE)</f>
        <v>Packaging Type Description</v>
      </c>
      <c r="C70" s="257" t="str">
        <f>VLOOKUP(A70,Fielddefinitions!A:T,20,FALSE)</f>
        <v>packagingTypeDescription</v>
      </c>
      <c r="D70" s="257" t="str">
        <f>VLOOKUP(A70,Fielddefinitions!A:P,16,FALSE)</f>
        <v>No</v>
      </c>
      <c r="E70" s="380" t="s">
        <v>98</v>
      </c>
      <c r="F70" s="258" t="str">
        <f>VLOOKUP(A70,Fielddefinitions!A:H,8,FALSE)</f>
        <v>Text</v>
      </c>
      <c r="G70" s="260" t="s">
        <v>98</v>
      </c>
      <c r="H70" s="264" t="s">
        <v>1698</v>
      </c>
      <c r="I70" s="264" t="s">
        <v>1698</v>
      </c>
      <c r="J70" s="258"/>
      <c r="K70" s="260"/>
      <c r="L70" s="262"/>
      <c r="M70" s="260"/>
      <c r="N70" s="260"/>
      <c r="O70" s="260"/>
      <c r="P70" s="266" t="s">
        <v>41</v>
      </c>
      <c r="Q70" s="266" t="s">
        <v>98</v>
      </c>
    </row>
    <row r="71" spans="1:62" x14ac:dyDescent="0.25">
      <c r="A71" s="80">
        <f>Fielddefinitions!A71</f>
        <v>143</v>
      </c>
      <c r="B71" s="257" t="str">
        <f>VLOOKUP(A71,Fielddefinitions!A:B,2,FALSE)</f>
        <v>Discontinued Date Time</v>
      </c>
      <c r="C71" s="257" t="str">
        <f>VLOOKUP(A71,Fielddefinitions!A:T,20,FALSE)</f>
        <v>discontinuedDateTime</v>
      </c>
      <c r="D71" s="257" t="str">
        <f>VLOOKUP(A71,Fielddefinitions!A:P,16,FALSE)</f>
        <v>No</v>
      </c>
      <c r="E71" s="380" t="s">
        <v>98</v>
      </c>
      <c r="F71" s="258" t="str">
        <f>VLOOKUP(A71,Fielddefinitions!A:H,8,FALSE)</f>
        <v>DateTime</v>
      </c>
      <c r="G71" s="260" t="s">
        <v>98</v>
      </c>
      <c r="H71" s="264" t="s">
        <v>1698</v>
      </c>
      <c r="I71" s="264" t="s">
        <v>1698</v>
      </c>
      <c r="J71" s="258"/>
      <c r="K71" s="260"/>
      <c r="L71" s="262"/>
      <c r="M71" s="260"/>
      <c r="N71" s="260"/>
      <c r="O71" s="260"/>
      <c r="P71" s="266" t="s">
        <v>41</v>
      </c>
      <c r="Q71" s="266" t="s">
        <v>1785</v>
      </c>
    </row>
    <row r="72" spans="1:62" ht="25.5" x14ac:dyDescent="0.25">
      <c r="A72" s="80" t="str">
        <f>Fielddefinitions!A72</f>
        <v>6089</v>
      </c>
      <c r="B72" s="257" t="str">
        <f>VLOOKUP(A72,Fielddefinitions!A:B,2,FALSE)</f>
        <v>Does Trade Item Contain Human Tissue</v>
      </c>
      <c r="C72" s="257" t="str">
        <f>VLOOKUP(A72,Fielddefinitions!A:T,20,FALSE)</f>
        <v>doesTradeItemContainHumanTissue</v>
      </c>
      <c r="D72" s="257" t="str">
        <f>VLOOKUP(A72,Fielddefinitions!A:P,16,FALSE)</f>
        <v>No</v>
      </c>
      <c r="E72" s="380" t="s">
        <v>1786</v>
      </c>
      <c r="F72" s="258" t="s">
        <v>147</v>
      </c>
      <c r="G72" s="260" t="s">
        <v>98</v>
      </c>
      <c r="H72" s="264" t="s">
        <v>98</v>
      </c>
      <c r="I72" s="260" t="s">
        <v>1032</v>
      </c>
      <c r="J72" s="258"/>
      <c r="K72" s="260"/>
      <c r="L72" s="262" t="s">
        <v>1736</v>
      </c>
      <c r="M72" s="260"/>
      <c r="N72" s="260"/>
      <c r="O72" s="260"/>
      <c r="P72" s="266" t="s">
        <v>41</v>
      </c>
      <c r="Q72" s="266" t="s">
        <v>1787</v>
      </c>
    </row>
    <row r="73" spans="1:62" ht="25.5" x14ac:dyDescent="0.25">
      <c r="A73" s="80" t="str">
        <f>Fielddefinitions!A73</f>
        <v>6090</v>
      </c>
      <c r="B73" s="257" t="str">
        <f>VLOOKUP(A73,Fielddefinitions!A:B,2,FALSE)</f>
        <v>Healthcare Grouped Product Code</v>
      </c>
      <c r="C73" s="257" t="str">
        <f>VLOOKUP(A73,Fielddefinitions!A:T,20,FALSE)</f>
        <v>healthcareGroupedProductCode</v>
      </c>
      <c r="D73" s="257" t="str">
        <f>VLOOKUP(A73,Fielddefinitions!A:P,16,FALSE)</f>
        <v>No</v>
      </c>
      <c r="E73" s="380" t="s">
        <v>615</v>
      </c>
      <c r="F73" s="258" t="str">
        <f>VLOOKUP(A73,Fielddefinitions!A:H,8,FALSE)</f>
        <v>Picklist</v>
      </c>
      <c r="G73" s="260" t="s">
        <v>98</v>
      </c>
      <c r="H73" s="264" t="s">
        <v>1698</v>
      </c>
      <c r="I73" s="264" t="s">
        <v>1698</v>
      </c>
      <c r="J73" s="258"/>
      <c r="K73" s="260"/>
      <c r="L73" s="262"/>
      <c r="M73" s="260"/>
      <c r="N73" s="260"/>
      <c r="O73" s="260"/>
      <c r="P73" s="266" t="s">
        <v>41</v>
      </c>
      <c r="Q73" s="266" t="s">
        <v>1788</v>
      </c>
    </row>
    <row r="74" spans="1:62" x14ac:dyDescent="0.25">
      <c r="A74" s="80" t="str">
        <f>Fielddefinitions!A74</f>
        <v>1473</v>
      </c>
      <c r="B74" s="257" t="str">
        <f>VLOOKUP(A74,Fielddefinitions!A:B,2,FALSE)</f>
        <v>Packaging Marked Free From Code</v>
      </c>
      <c r="C74" s="257" t="str">
        <f>VLOOKUP(A74,Fielddefinitions!A:T,20,FALSE)</f>
        <v>packagingMarkedFreeFromCode</v>
      </c>
      <c r="D74" s="257" t="str">
        <f>VLOOKUP(A74,Fielddefinitions!A:P,16,FALSE)</f>
        <v>No</v>
      </c>
      <c r="E74" s="380" t="s">
        <v>98</v>
      </c>
      <c r="F74" s="258" t="str">
        <f>VLOOKUP(A74,Fielddefinitions!A:H,8,FALSE)</f>
        <v>Picklist</v>
      </c>
      <c r="G74" s="260" t="s">
        <v>98</v>
      </c>
      <c r="H74" s="264" t="s">
        <v>1698</v>
      </c>
      <c r="I74" s="264" t="s">
        <v>1698</v>
      </c>
      <c r="J74" s="258"/>
      <c r="K74" s="260"/>
      <c r="L74" s="262"/>
      <c r="M74" s="260"/>
      <c r="N74" s="260"/>
      <c r="O74" s="260"/>
      <c r="P74" s="266" t="s">
        <v>41</v>
      </c>
      <c r="Q74" s="266" t="s">
        <v>1789</v>
      </c>
    </row>
    <row r="75" spans="1:62" x14ac:dyDescent="0.25">
      <c r="A75" s="80" t="str">
        <f>Fielddefinitions!A75</f>
        <v>3325</v>
      </c>
      <c r="B75" s="257" t="str">
        <f>VLOOKUP(A75,Fielddefinitions!A:B,2,FALSE)</f>
        <v>Consumer Sales Condition Code</v>
      </c>
      <c r="C75" s="257" t="str">
        <f>VLOOKUP(A75,Fielddefinitions!A:T,20,FALSE)</f>
        <v>ConsumerSalesConditionTypeCode</v>
      </c>
      <c r="D75" s="257" t="str">
        <f>VLOOKUP(A75,Fielddefinitions!A:P,16,FALSE)</f>
        <v>No</v>
      </c>
      <c r="E75" s="380" t="s">
        <v>98</v>
      </c>
      <c r="F75" s="258" t="str">
        <f>VLOOKUP(A75,Fielddefinitions!A:H,8,FALSE)</f>
        <v>Picklist</v>
      </c>
      <c r="G75" s="260" t="s">
        <v>98</v>
      </c>
      <c r="H75" s="264" t="s">
        <v>1698</v>
      </c>
      <c r="I75" s="264" t="s">
        <v>1698</v>
      </c>
      <c r="J75" s="258"/>
      <c r="K75" s="260"/>
      <c r="L75" s="262"/>
      <c r="M75" s="260"/>
      <c r="N75" s="260"/>
      <c r="O75" s="260"/>
      <c r="P75" s="266" t="s">
        <v>41</v>
      </c>
      <c r="Q75" s="266" t="s">
        <v>1790</v>
      </c>
    </row>
    <row r="76" spans="1:62" x14ac:dyDescent="0.25">
      <c r="A76" s="80">
        <f>Fielddefinitions!A76</f>
        <v>6077</v>
      </c>
      <c r="B76" s="257" t="str">
        <f>VLOOKUP(A76,Fielddefinitions!A:B,2,FALSE)</f>
        <v>Clinical Size Type Code</v>
      </c>
      <c r="C76" s="257" t="str">
        <f>VLOOKUP(A76,Fielddefinitions!A:T,20,FALSE)</f>
        <v>clinicalSizeTypeCode</v>
      </c>
      <c r="D76" s="257" t="str">
        <f>VLOOKUP(A76,Fielddefinitions!A:P,16,FALSE)</f>
        <v>No</v>
      </c>
      <c r="E76" s="380" t="s">
        <v>638</v>
      </c>
      <c r="F76" s="258" t="str">
        <f>VLOOKUP(A76,Fielddefinitions!A:H,8,FALSE)</f>
        <v>Picklist</v>
      </c>
      <c r="G76" s="260" t="s">
        <v>98</v>
      </c>
      <c r="H76" s="264" t="s">
        <v>1698</v>
      </c>
      <c r="I76" s="264" t="s">
        <v>1698</v>
      </c>
      <c r="J76" s="258"/>
      <c r="K76" s="260"/>
      <c r="L76" s="262"/>
      <c r="M76" s="260"/>
      <c r="N76" s="260"/>
      <c r="O76" s="260"/>
      <c r="P76" s="266" t="s">
        <v>41</v>
      </c>
      <c r="Q76" s="266" t="s">
        <v>1791</v>
      </c>
    </row>
    <row r="77" spans="1:62" x14ac:dyDescent="0.25">
      <c r="A77" s="80">
        <f>Fielddefinitions!A77</f>
        <v>6078</v>
      </c>
      <c r="B77" s="257" t="str">
        <f>VLOOKUP(A77,Fielddefinitions!A:B,2,FALSE)</f>
        <v>Clinical Size Value</v>
      </c>
      <c r="C77" s="257" t="str">
        <f>VLOOKUP(A77,Fielddefinitions!A:T,20,FALSE)</f>
        <v>clinicalSizeValue</v>
      </c>
      <c r="D77" s="257" t="str">
        <f>VLOOKUP(A77,Fielddefinitions!A:P,16,FALSE)</f>
        <v>No</v>
      </c>
      <c r="E77" s="380" t="s">
        <v>1792</v>
      </c>
      <c r="F77" s="258" t="str">
        <f>VLOOKUP(A77,Fielddefinitions!A:H,8,FALSE)</f>
        <v>Numeric</v>
      </c>
      <c r="G77" s="260" t="s">
        <v>98</v>
      </c>
      <c r="H77" s="264" t="s">
        <v>1698</v>
      </c>
      <c r="I77" s="264" t="s">
        <v>1698</v>
      </c>
      <c r="J77" s="258"/>
      <c r="K77" s="260"/>
      <c r="L77" s="262"/>
      <c r="M77" s="260"/>
      <c r="N77" s="260"/>
      <c r="O77" s="260"/>
      <c r="P77" s="266" t="s">
        <v>41</v>
      </c>
      <c r="Q77" s="266" t="s">
        <v>1793</v>
      </c>
    </row>
    <row r="78" spans="1:62" x14ac:dyDescent="0.25">
      <c r="A78" s="80">
        <f>Fielddefinitions!A78</f>
        <v>6079</v>
      </c>
      <c r="B78" s="257" t="str">
        <f>VLOOKUP(A78,Fielddefinitions!A:B,2,FALSE)</f>
        <v>Clinical Size Value UOM</v>
      </c>
      <c r="C78" s="257" t="str">
        <f>VLOOKUP(A78,Fielddefinitions!A:T,20,FALSE)</f>
        <v>clinicalSizeValue/@measurementUnitCode</v>
      </c>
      <c r="D78" s="257" t="str">
        <f>VLOOKUP(A78,Fielddefinitions!A:P,16,FALSE)</f>
        <v>No</v>
      </c>
      <c r="E78" s="380" t="s">
        <v>1794</v>
      </c>
      <c r="F78" s="258" t="str">
        <f>VLOOKUP(A78,Fielddefinitions!A:H,8,FALSE)</f>
        <v>Picklist</v>
      </c>
      <c r="G78" s="260" t="s">
        <v>98</v>
      </c>
      <c r="H78" s="264" t="s">
        <v>1698</v>
      </c>
      <c r="I78" s="264" t="s">
        <v>1698</v>
      </c>
      <c r="J78" s="258"/>
      <c r="K78" s="260"/>
      <c r="L78" s="262"/>
      <c r="M78" s="260"/>
      <c r="N78" s="260"/>
      <c r="O78" s="260"/>
      <c r="P78" s="266" t="s">
        <v>41</v>
      </c>
      <c r="Q78" s="266" t="s">
        <v>1795</v>
      </c>
    </row>
    <row r="79" spans="1:62" s="309" customFormat="1" x14ac:dyDescent="0.25">
      <c r="A79" s="80">
        <f>Fielddefinitions!A79</f>
        <v>6379</v>
      </c>
      <c r="B79" s="380" t="str">
        <f>VLOOKUP(A79,Fielddefinitions!A:B,2,FALSE)</f>
        <v>Clinical Size Value Maximum</v>
      </c>
      <c r="C79" s="380" t="str">
        <f>VLOOKUP(A79,Fielddefinitions!A:T,20,FALSE)</f>
        <v>clinicalSizeValueMaximum</v>
      </c>
      <c r="D79" s="380" t="str">
        <f>VLOOKUP(A79,Fielddefinitions!A:P,16,FALSE)</f>
        <v>No</v>
      </c>
      <c r="E79" s="380" t="s">
        <v>1698</v>
      </c>
      <c r="F79" s="258" t="str">
        <f>VLOOKUP(A79,Fielddefinitions!A:H,8,FALSE)</f>
        <v>Numeric</v>
      </c>
      <c r="G79" s="260" t="s">
        <v>98</v>
      </c>
      <c r="H79" s="264" t="s">
        <v>1698</v>
      </c>
      <c r="I79" s="264" t="s">
        <v>1698</v>
      </c>
      <c r="J79" s="380"/>
      <c r="K79" s="380"/>
      <c r="L79" s="380"/>
      <c r="M79" s="380"/>
      <c r="N79" s="380"/>
      <c r="O79" s="380"/>
      <c r="P79" s="380" t="s">
        <v>1796</v>
      </c>
      <c r="Q79" s="380" t="e">
        <v>#N/A</v>
      </c>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row>
    <row r="80" spans="1:62" s="309" customFormat="1" ht="25.5" x14ac:dyDescent="0.25">
      <c r="A80" s="80">
        <f>Fielddefinitions!A80</f>
        <v>6380</v>
      </c>
      <c r="B80" s="380" t="str">
        <f>VLOOKUP(A80,Fielddefinitions!A:B,2,FALSE)</f>
        <v>Clinical Size Value Maximum UOM</v>
      </c>
      <c r="C80" s="380" t="str">
        <f>VLOOKUP(A80,Fielddefinitions!A:T,20,FALSE)</f>
        <v>clinicalSizeValueMaximum/@MeasurementUnitCode</v>
      </c>
      <c r="D80" s="380" t="str">
        <f>VLOOKUP(A80,Fielddefinitions!A:P,16,FALSE)</f>
        <v>No</v>
      </c>
      <c r="E80" s="380" t="s">
        <v>1698</v>
      </c>
      <c r="F80" s="258" t="str">
        <f>VLOOKUP(A80,Fielddefinitions!A:H,8,FALSE)</f>
        <v>Picklist</v>
      </c>
      <c r="G80" s="260" t="s">
        <v>98</v>
      </c>
      <c r="H80" s="264" t="s">
        <v>1698</v>
      </c>
      <c r="I80" s="264" t="s">
        <v>1698</v>
      </c>
      <c r="J80" s="380"/>
      <c r="K80" s="380"/>
      <c r="L80" s="380"/>
      <c r="M80" s="380"/>
      <c r="N80" s="380"/>
      <c r="O80" s="380"/>
      <c r="P80" s="380" t="s">
        <v>1796</v>
      </c>
      <c r="Q80" s="380" t="e">
        <v>#N/A</v>
      </c>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row>
    <row r="81" spans="1:17" x14ac:dyDescent="0.25">
      <c r="A81" s="80">
        <f>Fielddefinitions!A81</f>
        <v>6075</v>
      </c>
      <c r="B81" s="380" t="str">
        <f>VLOOKUP(A81,Fielddefinitions!A:B,2,FALSE)</f>
        <v>Clinical Size Description</v>
      </c>
      <c r="C81" s="380" t="str">
        <f>VLOOKUP(A81,Fielddefinitions!A:T,20,FALSE)</f>
        <v>clinicalSizeDescription</v>
      </c>
      <c r="D81" s="380" t="str">
        <f>VLOOKUP(A81,Fielddefinitions!A:P,16,FALSE)</f>
        <v>No</v>
      </c>
      <c r="E81" s="380" t="s">
        <v>666</v>
      </c>
      <c r="F81" s="258" t="str">
        <f>VLOOKUP(A81,Fielddefinitions!A:H,8,FALSE)</f>
        <v>Text</v>
      </c>
      <c r="G81" s="260" t="s">
        <v>98</v>
      </c>
      <c r="H81" s="264" t="s">
        <v>1698</v>
      </c>
      <c r="I81" s="264" t="s">
        <v>1698</v>
      </c>
      <c r="J81" s="258"/>
      <c r="K81" s="260"/>
      <c r="L81" s="262"/>
      <c r="M81" s="260"/>
      <c r="N81" s="260"/>
      <c r="O81" s="260"/>
      <c r="P81" s="266" t="s">
        <v>41</v>
      </c>
      <c r="Q81" s="266" t="s">
        <v>1797</v>
      </c>
    </row>
    <row r="82" spans="1:17" ht="25.5" x14ac:dyDescent="0.25">
      <c r="A82" s="382">
        <f>Fielddefinitions!A82</f>
        <v>6076</v>
      </c>
      <c r="B82" s="380" t="str">
        <f>VLOOKUP(A82,Fielddefinitions!A:B,2,FALSE)</f>
        <v>Clinical Size Description - Language Code</v>
      </c>
      <c r="C82" s="380" t="str">
        <f>VLOOKUP(A82,Fielddefinitions!A:T,20,FALSE)</f>
        <v>clinicalSizeDescription/@languageCode</v>
      </c>
      <c r="D82" s="380" t="str">
        <f>VLOOKUP(A82,Fielddefinitions!A:P,16,FALSE)</f>
        <v>No</v>
      </c>
      <c r="E82" s="380" t="s">
        <v>1778</v>
      </c>
      <c r="F82" s="380" t="str">
        <f>VLOOKUP(A82,Fielddefinitions!A:H,8,FALSE)</f>
        <v>Picklist</v>
      </c>
      <c r="G82" s="381" t="s">
        <v>98</v>
      </c>
      <c r="H82" s="383" t="s">
        <v>1698</v>
      </c>
      <c r="I82" s="383" t="s">
        <v>1698</v>
      </c>
      <c r="J82" s="380"/>
      <c r="K82" s="381"/>
      <c r="L82" s="384"/>
      <c r="M82" s="381"/>
      <c r="N82" s="381"/>
      <c r="O82" s="381"/>
      <c r="P82" s="266" t="s">
        <v>41</v>
      </c>
      <c r="Q82" s="266" t="s">
        <v>1798</v>
      </c>
    </row>
    <row r="83" spans="1:17" ht="25.5" x14ac:dyDescent="0.25">
      <c r="A83" s="382">
        <f>Fielddefinitions!A83</f>
        <v>6378</v>
      </c>
      <c r="B83" s="380" t="str">
        <f>VLOOKUP(A83,Fielddefinitions!A:B,2,FALSE)</f>
        <v>Clinical Size Measurement Precision Code</v>
      </c>
      <c r="C83" s="380" t="str">
        <f>VLOOKUP(A83,Fielddefinitions!A:T,20,FALSE)</f>
        <v>clinicalSizeMeasurementPrecisionCode</v>
      </c>
      <c r="D83" s="380" t="str">
        <f>VLOOKUP(A83,Fielddefinitions!A:P,16,FALSE)</f>
        <v>No</v>
      </c>
      <c r="E83" s="380" t="s">
        <v>1698</v>
      </c>
      <c r="F83" s="380" t="str">
        <f>VLOOKUP(A83,Fielddefinitions!A:H,8,FALSE)</f>
        <v>Picklist</v>
      </c>
      <c r="G83" s="381" t="s">
        <v>98</v>
      </c>
      <c r="H83" s="383" t="s">
        <v>1698</v>
      </c>
      <c r="I83" s="383" t="s">
        <v>1698</v>
      </c>
      <c r="J83" s="380"/>
      <c r="K83" s="381"/>
      <c r="L83" s="384"/>
      <c r="M83" s="381"/>
      <c r="N83" s="381"/>
      <c r="O83" s="381"/>
      <c r="P83" s="266" t="s">
        <v>1796</v>
      </c>
      <c r="Q83" s="266" t="e">
        <v>#N/A</v>
      </c>
    </row>
    <row r="84" spans="1:17" x14ac:dyDescent="0.25">
      <c r="A84" s="382">
        <f>Fielddefinitions!A84</f>
        <v>6143</v>
      </c>
      <c r="B84" s="380" t="str">
        <f>VLOOKUP(A84,Fielddefinitions!A:B,2,FALSE)</f>
        <v>Clinical Warning Agency Code</v>
      </c>
      <c r="C84" s="380" t="str">
        <f>VLOOKUP(A84,Fielddefinitions!A:T,20,FALSE)</f>
        <v>clinicalWarningAgencyCode</v>
      </c>
      <c r="D84" s="380" t="str">
        <f>VLOOKUP(A84,Fielddefinitions!A:P,16,FALSE)</f>
        <v>No</v>
      </c>
      <c r="E84" s="380" t="s">
        <v>1698</v>
      </c>
      <c r="F84" s="380" t="str">
        <f>VLOOKUP(A84,Fielddefinitions!A:H,8,FALSE)</f>
        <v>Picklist</v>
      </c>
      <c r="G84" s="381" t="s">
        <v>98</v>
      </c>
      <c r="H84" s="383" t="s">
        <v>1698</v>
      </c>
      <c r="I84" s="383" t="s">
        <v>1698</v>
      </c>
      <c r="J84" s="380"/>
      <c r="K84" s="381"/>
      <c r="L84" s="384"/>
      <c r="M84" s="381"/>
      <c r="N84" s="381"/>
      <c r="O84" s="381"/>
      <c r="P84" s="266" t="s">
        <v>1796</v>
      </c>
      <c r="Q84" s="266" t="e">
        <v>#N/A</v>
      </c>
    </row>
    <row r="85" spans="1:17" x14ac:dyDescent="0.25">
      <c r="A85" s="382">
        <f>Fielddefinitions!A85</f>
        <v>6144</v>
      </c>
      <c r="B85" s="380" t="str">
        <f>VLOOKUP(A85,Fielddefinitions!A:B,2,FALSE)</f>
        <v>Clinical Warning Code</v>
      </c>
      <c r="C85" s="380" t="str">
        <f>VLOOKUP(A85,Fielddefinitions!A:T,20,FALSE)</f>
        <v>ClinicalWarning</v>
      </c>
      <c r="D85" s="380" t="str">
        <f>VLOOKUP(A85,Fielddefinitions!A:P,16,FALSE)</f>
        <v>No</v>
      </c>
      <c r="E85" s="380" t="s">
        <v>1698</v>
      </c>
      <c r="F85" s="380" t="str">
        <f>VLOOKUP(A85,Fielddefinitions!A:H,8,FALSE)</f>
        <v>String</v>
      </c>
      <c r="G85" s="381" t="s">
        <v>98</v>
      </c>
      <c r="H85" s="383" t="s">
        <v>1698</v>
      </c>
      <c r="I85" s="383" t="s">
        <v>1698</v>
      </c>
      <c r="J85" s="380"/>
      <c r="K85" s="381"/>
      <c r="L85" s="384"/>
      <c r="M85" s="381"/>
      <c r="N85" s="381"/>
      <c r="O85" s="381"/>
      <c r="P85" s="266" t="s">
        <v>1796</v>
      </c>
      <c r="Q85" s="266" t="e">
        <v>#N/A</v>
      </c>
    </row>
    <row r="86" spans="1:17" ht="25.5" x14ac:dyDescent="0.25">
      <c r="A86" s="382">
        <f>Fielddefinitions!A86</f>
        <v>6381</v>
      </c>
      <c r="B86" s="380" t="str">
        <f>VLOOKUP(A86,Fielddefinitions!A:B,2,FALSE)</f>
        <v>Warnings Or Contra Indication Description</v>
      </c>
      <c r="C86" s="380" t="str">
        <f>VLOOKUP(A86,Fielddefinitions!A:T,20,FALSE)</f>
        <v>warningsOrContraIndicationDescription</v>
      </c>
      <c r="D86" s="380" t="str">
        <f>VLOOKUP(A86,Fielddefinitions!A:P,16,FALSE)</f>
        <v>No</v>
      </c>
      <c r="E86" s="380" t="s">
        <v>1698</v>
      </c>
      <c r="F86" s="380" t="str">
        <f>VLOOKUP(A86,Fielddefinitions!A:H,8,FALSE)</f>
        <v>Text</v>
      </c>
      <c r="G86" s="381" t="s">
        <v>98</v>
      </c>
      <c r="H86" s="383" t="s">
        <v>1698</v>
      </c>
      <c r="I86" s="383" t="s">
        <v>1698</v>
      </c>
      <c r="J86" s="380"/>
      <c r="K86" s="381"/>
      <c r="L86" s="384"/>
      <c r="M86" s="381"/>
      <c r="N86" s="381"/>
      <c r="O86" s="381"/>
      <c r="P86" s="266" t="s">
        <v>1796</v>
      </c>
      <c r="Q86" s="266" t="e">
        <v>#N/A</v>
      </c>
    </row>
    <row r="87" spans="1:17" ht="25.5" x14ac:dyDescent="0.25">
      <c r="A87" s="382">
        <f>Fielddefinitions!A87</f>
        <v>6382</v>
      </c>
      <c r="B87" s="380" t="str">
        <f>VLOOKUP(A87,Fielddefinitions!A:B,2,FALSE)</f>
        <v>Warnings Or Contra Indication Description - Language Code</v>
      </c>
      <c r="C87" s="380" t="str">
        <f>VLOOKUP(A87,Fielddefinitions!A:T,20,FALSE)</f>
        <v>warningsOrContraIndicationDescription/@languageCode</v>
      </c>
      <c r="D87" s="380" t="str">
        <f>VLOOKUP(A87,Fielddefinitions!A:P,16,FALSE)</f>
        <v>No</v>
      </c>
      <c r="E87" s="380" t="s">
        <v>1698</v>
      </c>
      <c r="F87" s="380" t="str">
        <f>VLOOKUP(A87,Fielddefinitions!A:H,8,FALSE)</f>
        <v>Picklist</v>
      </c>
      <c r="G87" s="381" t="s">
        <v>98</v>
      </c>
      <c r="H87" s="383" t="s">
        <v>1698</v>
      </c>
      <c r="I87" s="383" t="s">
        <v>1698</v>
      </c>
      <c r="J87" s="380"/>
      <c r="K87" s="381"/>
      <c r="L87" s="384"/>
      <c r="M87" s="381"/>
      <c r="N87" s="381"/>
      <c r="O87" s="381"/>
      <c r="P87" s="266" t="s">
        <v>1796</v>
      </c>
      <c r="Q87" s="266" t="e">
        <v>#N/A</v>
      </c>
    </row>
    <row r="88" spans="1:17" ht="25.5" x14ac:dyDescent="0.25">
      <c r="A88" s="382">
        <f>Fielddefinitions!A88</f>
        <v>6377</v>
      </c>
      <c r="B88" s="380" t="str">
        <f>VLOOKUP(A88,Fielddefinitions!A:B,2,FALSE)</f>
        <v>Clinical Storage Handling Type Code</v>
      </c>
      <c r="C88" s="380" t="str">
        <f>VLOOKUP(A88,Fielddefinitions!A:T,20,FALSE)</f>
        <v>clinicalStorageHandlingTypeCode</v>
      </c>
      <c r="D88" s="380" t="str">
        <f>VLOOKUP(A88,Fielddefinitions!A:P,16,FALSE)</f>
        <v>No</v>
      </c>
      <c r="E88" s="380" t="s">
        <v>1698</v>
      </c>
      <c r="F88" s="380" t="str">
        <f>VLOOKUP(A88,Fielddefinitions!A:H,8,FALSE)</f>
        <v>Picklist</v>
      </c>
      <c r="G88" s="381" t="s">
        <v>98</v>
      </c>
      <c r="H88" s="383" t="s">
        <v>1698</v>
      </c>
      <c r="I88" s="383" t="s">
        <v>1698</v>
      </c>
      <c r="J88" s="380"/>
      <c r="K88" s="381"/>
      <c r="L88" s="384"/>
      <c r="M88" s="381"/>
      <c r="N88" s="381"/>
      <c r="O88" s="381"/>
      <c r="P88" s="266" t="s">
        <v>1796</v>
      </c>
      <c r="Q88" s="266" t="e">
        <v>#N/A</v>
      </c>
    </row>
    <row r="89" spans="1:17" ht="25.5" x14ac:dyDescent="0.25">
      <c r="A89" s="382">
        <f>Fielddefinitions!A89</f>
        <v>6375</v>
      </c>
      <c r="B89" s="380" t="str">
        <f>VLOOKUP(A89,Fielddefinitions!A:B,2,FALSE)</f>
        <v>Clinical Storage Handling Description</v>
      </c>
      <c r="C89" s="380" t="str">
        <f>VLOOKUP(A89,Fielddefinitions!A:T,20,FALSE)</f>
        <v>clinicalStorageHandlingDescription</v>
      </c>
      <c r="D89" s="380" t="str">
        <f>VLOOKUP(A89,Fielddefinitions!A:P,16,FALSE)</f>
        <v>No</v>
      </c>
      <c r="E89" s="380" t="s">
        <v>1698</v>
      </c>
      <c r="F89" s="380" t="str">
        <f>VLOOKUP(A89,Fielddefinitions!A:H,8,FALSE)</f>
        <v>Text</v>
      </c>
      <c r="G89" s="381" t="s">
        <v>98</v>
      </c>
      <c r="H89" s="383" t="s">
        <v>1698</v>
      </c>
      <c r="I89" s="383" t="s">
        <v>1698</v>
      </c>
      <c r="J89" s="380"/>
      <c r="K89" s="381"/>
      <c r="L89" s="384"/>
      <c r="M89" s="381"/>
      <c r="N89" s="381"/>
      <c r="O89" s="381"/>
      <c r="P89" s="266" t="s">
        <v>1796</v>
      </c>
      <c r="Q89" s="266" t="e">
        <v>#N/A</v>
      </c>
    </row>
    <row r="90" spans="1:17" ht="25.5" x14ac:dyDescent="0.25">
      <c r="A90" s="382">
        <f>Fielddefinitions!A90</f>
        <v>6376</v>
      </c>
      <c r="B90" s="380" t="str">
        <f>VLOOKUP(A90,Fielddefinitions!A:B,2,FALSE)</f>
        <v>Clinical Storage Handling Description - Language Code</v>
      </c>
      <c r="C90" s="380" t="str">
        <f>VLOOKUP(A90,Fielddefinitions!A:T,20,FALSE)</f>
        <v>clinicalStorageHandlingDescription/@languageCode</v>
      </c>
      <c r="D90" s="380" t="str">
        <f>VLOOKUP(A90,Fielddefinitions!A:P,16,FALSE)</f>
        <v>No</v>
      </c>
      <c r="E90" s="380" t="s">
        <v>1698</v>
      </c>
      <c r="F90" s="380" t="str">
        <f>VLOOKUP(A90,Fielddefinitions!A:H,8,FALSE)</f>
        <v>Picklist</v>
      </c>
      <c r="G90" s="381" t="s">
        <v>98</v>
      </c>
      <c r="H90" s="383" t="s">
        <v>1698</v>
      </c>
      <c r="I90" s="383" t="s">
        <v>1698</v>
      </c>
      <c r="J90" s="380"/>
      <c r="K90" s="381"/>
      <c r="L90" s="384"/>
      <c r="M90" s="381"/>
      <c r="N90" s="381"/>
      <c r="O90" s="381"/>
      <c r="P90" s="266" t="s">
        <v>1796</v>
      </c>
      <c r="Q90" s="266" t="e">
        <v>#N/A</v>
      </c>
    </row>
    <row r="91" spans="1:17" x14ac:dyDescent="0.25">
      <c r="A91" s="382">
        <f>Fielddefinitions!A91</f>
        <v>3830</v>
      </c>
      <c r="B91" s="380" t="str">
        <f>VLOOKUP(A91,Fielddefinitions!A:B,2,FALSE)</f>
        <v>Temperature Qualifier Code</v>
      </c>
      <c r="C91" s="380" t="str">
        <f>VLOOKUP(A91,Fielddefinitions!A:T,20,FALSE)</f>
        <v>temperatureQualifierCode</v>
      </c>
      <c r="D91" s="380" t="str">
        <f>VLOOKUP(A91,Fielddefinitions!A:P,16,FALSE)</f>
        <v>No</v>
      </c>
      <c r="E91" s="380" t="s">
        <v>98</v>
      </c>
      <c r="F91" s="380" t="str">
        <f>VLOOKUP(A91,Fielddefinitions!A:H,8,FALSE)</f>
        <v>Picklist</v>
      </c>
      <c r="G91" s="381" t="s">
        <v>98</v>
      </c>
      <c r="H91" s="383" t="s">
        <v>1698</v>
      </c>
      <c r="I91" s="383" t="s">
        <v>1698</v>
      </c>
      <c r="J91" s="380"/>
      <c r="K91" s="381"/>
      <c r="L91" s="384"/>
      <c r="M91" s="381"/>
      <c r="N91" s="381"/>
      <c r="O91" s="381"/>
      <c r="P91" s="266" t="s">
        <v>41</v>
      </c>
      <c r="Q91" s="266" t="s">
        <v>1799</v>
      </c>
    </row>
    <row r="92" spans="1:17" x14ac:dyDescent="0.25">
      <c r="A92" s="80">
        <f>Fielddefinitions!A92</f>
        <v>3820</v>
      </c>
      <c r="B92" s="380" t="str">
        <f>VLOOKUP(A92,Fielddefinitions!A:B,2,FALSE)</f>
        <v>Maximum Temperature</v>
      </c>
      <c r="C92" s="380" t="str">
        <f>VLOOKUP(A92,Fielddefinitions!A:T,20,FALSE)</f>
        <v>maximumTemperature</v>
      </c>
      <c r="D92" s="380" t="str">
        <f>VLOOKUP(A92,Fielddefinitions!A:P,16,FALSE)</f>
        <v>No</v>
      </c>
      <c r="E92" s="380" t="s">
        <v>98</v>
      </c>
      <c r="F92" s="258" t="str">
        <f>VLOOKUP(A92,Fielddefinitions!A:H,8,FALSE)</f>
        <v>Numeric</v>
      </c>
      <c r="G92" s="260" t="s">
        <v>98</v>
      </c>
      <c r="H92" s="264" t="s">
        <v>1698</v>
      </c>
      <c r="I92" s="264" t="s">
        <v>1698</v>
      </c>
      <c r="J92" s="258"/>
      <c r="K92" s="260"/>
      <c r="L92" s="262"/>
      <c r="M92" s="260"/>
      <c r="N92" s="260"/>
      <c r="O92" s="260"/>
      <c r="P92" s="266" t="s">
        <v>41</v>
      </c>
      <c r="Q92" s="266" t="s">
        <v>1800</v>
      </c>
    </row>
    <row r="93" spans="1:17" ht="25.5" x14ac:dyDescent="0.25">
      <c r="A93" s="80">
        <f>Fielddefinitions!A93</f>
        <v>3821</v>
      </c>
      <c r="B93" s="380" t="str">
        <f>VLOOKUP(A93,Fielddefinitions!A:B,2,FALSE)</f>
        <v>Maximum Temperature UOM</v>
      </c>
      <c r="C93" s="380" t="str">
        <f>VLOOKUP(A93,Fielddefinitions!A:T,20,FALSE)</f>
        <v>maximumTemperature/@temperatureMeasurementUnitCode</v>
      </c>
      <c r="D93" s="380" t="str">
        <f>VLOOKUP(A93,Fielddefinitions!A:P,16,FALSE)</f>
        <v>No</v>
      </c>
      <c r="E93" s="380" t="s">
        <v>98</v>
      </c>
      <c r="F93" s="258" t="str">
        <f>VLOOKUP(A93,Fielddefinitions!A:H,8,FALSE)</f>
        <v xml:space="preserve">Picklist </v>
      </c>
      <c r="G93" s="260" t="s">
        <v>98</v>
      </c>
      <c r="H93" s="264" t="s">
        <v>1698</v>
      </c>
      <c r="I93" s="264" t="s">
        <v>1698</v>
      </c>
      <c r="J93" s="258"/>
      <c r="K93" s="260"/>
      <c r="L93" s="262"/>
      <c r="M93" s="260"/>
      <c r="N93" s="260"/>
      <c r="O93" s="260"/>
      <c r="P93" s="266" t="s">
        <v>41</v>
      </c>
      <c r="Q93" s="266" t="s">
        <v>1801</v>
      </c>
    </row>
    <row r="94" spans="1:17" x14ac:dyDescent="0.25">
      <c r="A94" s="80">
        <f>Fielddefinitions!A94</f>
        <v>3826</v>
      </c>
      <c r="B94" s="380" t="str">
        <f>VLOOKUP(A94,Fielddefinitions!A:B,2,FALSE)</f>
        <v>Minimum Temperature</v>
      </c>
      <c r="C94" s="380" t="str">
        <f>VLOOKUP(A94,Fielddefinitions!A:T,20,FALSE)</f>
        <v>minimumTemperature</v>
      </c>
      <c r="D94" s="380" t="str">
        <f>VLOOKUP(A94,Fielddefinitions!A:P,16,FALSE)</f>
        <v>No</v>
      </c>
      <c r="E94" s="380" t="s">
        <v>98</v>
      </c>
      <c r="F94" s="258" t="str">
        <f>VLOOKUP(A94,Fielddefinitions!A:H,8,FALSE)</f>
        <v>Numeric</v>
      </c>
      <c r="G94" s="260" t="s">
        <v>98</v>
      </c>
      <c r="H94" s="264" t="s">
        <v>1698</v>
      </c>
      <c r="I94" s="264" t="s">
        <v>1698</v>
      </c>
      <c r="J94" s="258"/>
      <c r="K94" s="260"/>
      <c r="L94" s="262"/>
      <c r="M94" s="260"/>
      <c r="N94" s="260"/>
      <c r="O94" s="260"/>
      <c r="P94" s="266" t="s">
        <v>41</v>
      </c>
      <c r="Q94" s="266" t="s">
        <v>1802</v>
      </c>
    </row>
    <row r="95" spans="1:17" ht="25.5" x14ac:dyDescent="0.25">
      <c r="A95" s="80">
        <f>Fielddefinitions!A95</f>
        <v>3827</v>
      </c>
      <c r="B95" s="380" t="str">
        <f>VLOOKUP(A95,Fielddefinitions!A:B,2,FALSE)</f>
        <v>Minimum Temperature UOM</v>
      </c>
      <c r="C95" s="380" t="str">
        <f>VLOOKUP(A95,Fielddefinitions!A:T,20,FALSE)</f>
        <v>minimumTemperature/@temperatureMeasurementUnitCode</v>
      </c>
      <c r="D95" s="380" t="str">
        <f>VLOOKUP(A95,Fielddefinitions!A:P,16,FALSE)</f>
        <v>No</v>
      </c>
      <c r="E95" s="380" t="s">
        <v>98</v>
      </c>
      <c r="F95" s="258" t="str">
        <f>VLOOKUP(A95,Fielddefinitions!A:H,8,FALSE)</f>
        <v xml:space="preserve">Picklist </v>
      </c>
      <c r="G95" s="260" t="s">
        <v>98</v>
      </c>
      <c r="H95" s="264" t="s">
        <v>1698</v>
      </c>
      <c r="I95" s="264" t="s">
        <v>1698</v>
      </c>
      <c r="J95" s="258"/>
      <c r="K95" s="260"/>
      <c r="L95" s="262"/>
      <c r="M95" s="260"/>
      <c r="N95" s="260"/>
      <c r="O95" s="260"/>
      <c r="P95" s="266" t="s">
        <v>41</v>
      </c>
      <c r="Q95" s="266" t="s">
        <v>1803</v>
      </c>
    </row>
    <row r="96" spans="1:17" ht="25.5" x14ac:dyDescent="0.25">
      <c r="A96" s="80">
        <f>Fielddefinitions!A96</f>
        <v>6139</v>
      </c>
      <c r="B96" s="380" t="str">
        <f>VLOOKUP(A96,Fielddefinitions!A:B,2,FALSE)</f>
        <v>Maximum Environment Atmospheric Pressure</v>
      </c>
      <c r="C96" s="380" t="str">
        <f>VLOOKUP(A96,Fielddefinitions!A:T,20,FALSE)</f>
        <v>maximumEnvironmentAtmosphericPressure</v>
      </c>
      <c r="D96" s="380" t="str">
        <f>VLOOKUP(A96,Fielddefinitions!A:P,16,FALSE)</f>
        <v>No</v>
      </c>
      <c r="E96" s="380" t="s">
        <v>746</v>
      </c>
      <c r="F96" s="258" t="str">
        <f>VLOOKUP(A96,Fielddefinitions!A:H,8,FALSE)</f>
        <v>Numeric</v>
      </c>
      <c r="G96" s="260" t="s">
        <v>98</v>
      </c>
      <c r="H96" s="264" t="s">
        <v>1698</v>
      </c>
      <c r="I96" s="264" t="s">
        <v>1698</v>
      </c>
      <c r="J96" s="258"/>
      <c r="K96" s="260"/>
      <c r="L96" s="262"/>
      <c r="M96" s="260"/>
      <c r="N96" s="260"/>
      <c r="O96" s="260"/>
      <c r="P96" s="266" t="s">
        <v>41</v>
      </c>
      <c r="Q96" s="266" t="s">
        <v>1804</v>
      </c>
    </row>
    <row r="97" spans="1:17" ht="25.5" x14ac:dyDescent="0.25">
      <c r="A97" s="80">
        <f>Fielddefinitions!A97</f>
        <v>6140</v>
      </c>
      <c r="B97" s="380" t="str">
        <f>VLOOKUP(A97,Fielddefinitions!A:B,2,FALSE)</f>
        <v>Maximum Environment Atmospheric Pressure UOM</v>
      </c>
      <c r="C97" s="380" t="str">
        <f>VLOOKUP(A97,Fielddefinitions!A:T,20,FALSE)</f>
        <v>maximumEnvironmentAtmosphericPressure/@measurementUnitCode</v>
      </c>
      <c r="D97" s="380" t="str">
        <f>VLOOKUP(A97,Fielddefinitions!A:P,16,FALSE)</f>
        <v>No</v>
      </c>
      <c r="E97" s="380" t="s">
        <v>1794</v>
      </c>
      <c r="F97" s="258" t="str">
        <f>VLOOKUP(A97,Fielddefinitions!A:H,8,FALSE)</f>
        <v xml:space="preserve">Picklist </v>
      </c>
      <c r="G97" s="260" t="s">
        <v>98</v>
      </c>
      <c r="H97" s="264" t="s">
        <v>1698</v>
      </c>
      <c r="I97" s="264" t="s">
        <v>1698</v>
      </c>
      <c r="J97" s="258"/>
      <c r="K97" s="260"/>
      <c r="L97" s="262"/>
      <c r="M97" s="260"/>
      <c r="N97" s="260"/>
      <c r="O97" s="260"/>
      <c r="P97" s="266" t="s">
        <v>41</v>
      </c>
      <c r="Q97" s="266" t="s">
        <v>1805</v>
      </c>
    </row>
    <row r="98" spans="1:17" ht="25.5" x14ac:dyDescent="0.25">
      <c r="A98" s="80">
        <f>Fielddefinitions!A98</f>
        <v>6141</v>
      </c>
      <c r="B98" s="380" t="str">
        <f>VLOOKUP(A98,Fielddefinitions!A:B,2,FALSE)</f>
        <v>Minimum Environment Atmospheric Pressure</v>
      </c>
      <c r="C98" s="380" t="str">
        <f>VLOOKUP(A98,Fielddefinitions!A:T,20,FALSE)</f>
        <v>minimumEnvironmentAtmosphericPressure</v>
      </c>
      <c r="D98" s="380" t="str">
        <f>VLOOKUP(A98,Fielddefinitions!A:P,16,FALSE)</f>
        <v>No</v>
      </c>
      <c r="E98" s="380" t="s">
        <v>756</v>
      </c>
      <c r="F98" s="258" t="str">
        <f>VLOOKUP(A98,Fielddefinitions!A:H,8,FALSE)</f>
        <v>Numeric</v>
      </c>
      <c r="G98" s="260" t="s">
        <v>98</v>
      </c>
      <c r="H98" s="264" t="s">
        <v>1698</v>
      </c>
      <c r="I98" s="264" t="s">
        <v>1698</v>
      </c>
      <c r="J98" s="258"/>
      <c r="K98" s="260"/>
      <c r="L98" s="262"/>
      <c r="M98" s="260"/>
      <c r="N98" s="260"/>
      <c r="O98" s="260"/>
      <c r="P98" s="266" t="s">
        <v>41</v>
      </c>
      <c r="Q98" s="266" t="s">
        <v>1806</v>
      </c>
    </row>
    <row r="99" spans="1:17" ht="25.5" x14ac:dyDescent="0.25">
      <c r="A99" s="80">
        <f>Fielddefinitions!A99</f>
        <v>6142</v>
      </c>
      <c r="B99" s="380" t="str">
        <f>VLOOKUP(A99,Fielddefinitions!A:B,2,FALSE)</f>
        <v>Minimum Environment Atmospheric Pressure UOM</v>
      </c>
      <c r="C99" s="380" t="str">
        <f>VLOOKUP(A99,Fielddefinitions!A:T,20,FALSE)</f>
        <v>minimumEnvironmentAtmosphericPressure</v>
      </c>
      <c r="D99" s="380" t="str">
        <f>VLOOKUP(A99,Fielddefinitions!A:P,16,FALSE)</f>
        <v>No</v>
      </c>
      <c r="E99" s="380" t="s">
        <v>1794</v>
      </c>
      <c r="F99" s="258" t="str">
        <f>VLOOKUP(A99,Fielddefinitions!A:H,8,FALSE)</f>
        <v xml:space="preserve">Picklist </v>
      </c>
      <c r="G99" s="260" t="s">
        <v>98</v>
      </c>
      <c r="H99" s="264" t="s">
        <v>1698</v>
      </c>
      <c r="I99" s="264" t="s">
        <v>1698</v>
      </c>
      <c r="J99" s="258"/>
      <c r="K99" s="260"/>
      <c r="L99" s="262"/>
      <c r="M99" s="260"/>
      <c r="N99" s="260"/>
      <c r="O99" s="260"/>
      <c r="P99" s="266" t="s">
        <v>41</v>
      </c>
      <c r="Q99" s="266" t="s">
        <v>1807</v>
      </c>
    </row>
    <row r="100" spans="1:17" x14ac:dyDescent="0.25">
      <c r="A100" s="80">
        <f>Fielddefinitions!A100</f>
        <v>3640</v>
      </c>
      <c r="B100" s="380" t="str">
        <f>VLOOKUP(A100,Fielddefinitions!A:B,2,FALSE)</f>
        <v>Humidity Qualifier Code</v>
      </c>
      <c r="C100" s="380" t="str">
        <f>VLOOKUP(A100,Fielddefinitions!A:T,20,FALSE)</f>
        <v>humidityQualifierCode</v>
      </c>
      <c r="D100" s="380" t="str">
        <f>VLOOKUP(A100,Fielddefinitions!A:P,16,FALSE)</f>
        <v>No</v>
      </c>
      <c r="E100" s="380" t="s">
        <v>763</v>
      </c>
      <c r="F100" s="258" t="str">
        <f>VLOOKUP(A100,Fielddefinitions!A:H,8,FALSE)</f>
        <v>Picklist</v>
      </c>
      <c r="G100" s="260" t="s">
        <v>98</v>
      </c>
      <c r="H100" s="264" t="s">
        <v>1698</v>
      </c>
      <c r="I100" s="264" t="s">
        <v>1698</v>
      </c>
      <c r="J100" s="258"/>
      <c r="K100" s="260"/>
      <c r="L100" s="262"/>
      <c r="M100" s="260"/>
      <c r="N100" s="260"/>
      <c r="O100" s="260"/>
      <c r="P100" s="266" t="s">
        <v>41</v>
      </c>
      <c r="Q100" s="266" t="s">
        <v>1808</v>
      </c>
    </row>
    <row r="101" spans="1:17" ht="25.5" x14ac:dyDescent="0.25">
      <c r="A101" s="80">
        <f>Fielddefinitions!A101</f>
        <v>3643</v>
      </c>
      <c r="B101" s="380" t="str">
        <f>VLOOKUP(A101,Fielddefinitions!A:B,2,FALSE)</f>
        <v>Maximum Humidity Percentage</v>
      </c>
      <c r="C101" s="380" t="str">
        <f>VLOOKUP(A101,Fielddefinitions!A:T,20,FALSE)</f>
        <v>maximumHumidityPercentage</v>
      </c>
      <c r="D101" s="380" t="str">
        <f>VLOOKUP(A101,Fielddefinitions!A:P,16,FALSE)</f>
        <v>No</v>
      </c>
      <c r="E101" s="380" t="s">
        <v>767</v>
      </c>
      <c r="F101" s="258" t="str">
        <f>VLOOKUP(A101,Fielddefinitions!A:H,8,FALSE)</f>
        <v>Numeric</v>
      </c>
      <c r="G101" s="260" t="s">
        <v>98</v>
      </c>
      <c r="H101" s="264" t="s">
        <v>1698</v>
      </c>
      <c r="I101" s="264" t="s">
        <v>1698</v>
      </c>
      <c r="J101" s="258"/>
      <c r="K101" s="260"/>
      <c r="L101" s="262"/>
      <c r="M101" s="260"/>
      <c r="N101" s="260"/>
      <c r="O101" s="260"/>
      <c r="P101" s="266" t="s">
        <v>41</v>
      </c>
      <c r="Q101" s="266" t="s">
        <v>1809</v>
      </c>
    </row>
    <row r="102" spans="1:17" ht="25.5" x14ac:dyDescent="0.25">
      <c r="A102" s="80">
        <f>Fielddefinitions!A102</f>
        <v>3644</v>
      </c>
      <c r="B102" s="380" t="str">
        <f>VLOOKUP(A102,Fielddefinitions!A:B,2,FALSE)</f>
        <v>Minimum Humidity Percentage</v>
      </c>
      <c r="C102" s="380" t="str">
        <f>VLOOKUP(A102,Fielddefinitions!A:T,20,FALSE)</f>
        <v>minimumHumidityPercentage</v>
      </c>
      <c r="D102" s="380" t="str">
        <f>VLOOKUP(A102,Fielddefinitions!A:P,16,FALSE)</f>
        <v>No</v>
      </c>
      <c r="E102" s="380" t="s">
        <v>772</v>
      </c>
      <c r="F102" s="258" t="str">
        <f>VLOOKUP(A102,Fielddefinitions!A:H,8,FALSE)</f>
        <v>Numeric</v>
      </c>
      <c r="G102" s="260" t="s">
        <v>98</v>
      </c>
      <c r="H102" s="264" t="s">
        <v>1698</v>
      </c>
      <c r="I102" s="264" t="s">
        <v>1698</v>
      </c>
      <c r="J102" s="258"/>
      <c r="K102" s="260"/>
      <c r="L102" s="262"/>
      <c r="M102" s="260"/>
      <c r="N102" s="260"/>
      <c r="O102" s="260"/>
      <c r="P102" s="266" t="s">
        <v>41</v>
      </c>
      <c r="Q102" s="266" t="s">
        <v>1810</v>
      </c>
    </row>
    <row r="103" spans="1:17" x14ac:dyDescent="0.25">
      <c r="A103" s="80">
        <f>Fielddefinitions!A103</f>
        <v>789</v>
      </c>
      <c r="B103" s="380" t="str">
        <f>VLOOKUP(A103,Fielddefinitions!A:B,2,FALSE)</f>
        <v>Consumer Storage Instructions</v>
      </c>
      <c r="C103" s="380" t="str">
        <f>VLOOKUP(A103,Fielddefinitions!A:T,20,FALSE)</f>
        <v>consumerStorageInstructions</v>
      </c>
      <c r="D103" s="380" t="str">
        <f>VLOOKUP(A103,Fielddefinitions!A:P,16,FALSE)</f>
        <v>No</v>
      </c>
      <c r="E103" s="380"/>
      <c r="F103" s="258" t="str">
        <f>VLOOKUP(A103,Fielddefinitions!A:H,8,FALSE)</f>
        <v>Text</v>
      </c>
      <c r="G103" s="260" t="s">
        <v>98</v>
      </c>
      <c r="H103" s="264" t="s">
        <v>1698</v>
      </c>
      <c r="I103" s="264" t="s">
        <v>1698</v>
      </c>
      <c r="J103" s="258"/>
      <c r="K103" s="260"/>
      <c r="L103" s="262"/>
      <c r="M103" s="260"/>
      <c r="N103" s="260"/>
      <c r="O103" s="260"/>
      <c r="P103" s="266" t="s">
        <v>41</v>
      </c>
      <c r="Q103" s="266" t="s">
        <v>1811</v>
      </c>
    </row>
    <row r="104" spans="1:17" x14ac:dyDescent="0.25">
      <c r="A104" s="80">
        <f>Fielddefinitions!A104</f>
        <v>3725</v>
      </c>
      <c r="B104" s="380" t="str">
        <f>VLOOKUP(A104,Fielddefinitions!A:B,2,FALSE)</f>
        <v>Height</v>
      </c>
      <c r="C104" s="380" t="str">
        <f>VLOOKUP(A104,Fielddefinitions!A:T,20,FALSE)</f>
        <v>height</v>
      </c>
      <c r="D104" s="380" t="str">
        <f>VLOOKUP(A104,Fielddefinitions!A:P,16,FALSE)</f>
        <v>No</v>
      </c>
      <c r="E104" s="380" t="s">
        <v>98</v>
      </c>
      <c r="F104" s="258" t="str">
        <f>VLOOKUP(A104,Fielddefinitions!A:H,8,FALSE)</f>
        <v>Numeric</v>
      </c>
      <c r="G104" s="260" t="s">
        <v>98</v>
      </c>
      <c r="H104" s="258" t="s">
        <v>98</v>
      </c>
      <c r="I104" s="258" t="s">
        <v>1032</v>
      </c>
      <c r="J104" s="258" t="s">
        <v>98</v>
      </c>
      <c r="K104" s="258" t="s">
        <v>98</v>
      </c>
      <c r="L104" s="262"/>
      <c r="M104" s="260" t="s">
        <v>98</v>
      </c>
      <c r="N104" s="260" t="s">
        <v>98</v>
      </c>
      <c r="O104" s="260" t="s">
        <v>98</v>
      </c>
      <c r="P104" s="266" t="s">
        <v>39</v>
      </c>
      <c r="Q104" s="266" t="s">
        <v>1812</v>
      </c>
    </row>
    <row r="105" spans="1:17" x14ac:dyDescent="0.25">
      <c r="A105" s="80">
        <f>Fielddefinitions!A105</f>
        <v>3726</v>
      </c>
      <c r="B105" s="380" t="str">
        <f>VLOOKUP(A105,Fielddefinitions!A:B,2,FALSE)</f>
        <v>Height UOM</v>
      </c>
      <c r="C105" s="380" t="str">
        <f>VLOOKUP(A105,Fielddefinitions!A:T,20,FALSE)</f>
        <v>height/@measurementUnitCode</v>
      </c>
      <c r="D105" s="380" t="str">
        <f>VLOOKUP(A105,Fielddefinitions!A:P,16,FALSE)</f>
        <v>No</v>
      </c>
      <c r="E105" s="380" t="s">
        <v>98</v>
      </c>
      <c r="F105" s="258" t="str">
        <f>VLOOKUP(A105,Fielddefinitions!A:H,8,FALSE)</f>
        <v xml:space="preserve">Picklist </v>
      </c>
      <c r="G105" s="260" t="s">
        <v>98</v>
      </c>
      <c r="H105" s="258" t="s">
        <v>98</v>
      </c>
      <c r="I105" s="258" t="s">
        <v>1032</v>
      </c>
      <c r="J105" s="258" t="s">
        <v>98</v>
      </c>
      <c r="K105" s="258" t="s">
        <v>98</v>
      </c>
      <c r="L105" s="262"/>
      <c r="M105" s="260" t="s">
        <v>98</v>
      </c>
      <c r="N105" s="260" t="s">
        <v>98</v>
      </c>
      <c r="O105" s="260" t="s">
        <v>98</v>
      </c>
      <c r="P105" s="266" t="s">
        <v>39</v>
      </c>
      <c r="Q105" s="266" t="s">
        <v>1813</v>
      </c>
    </row>
    <row r="106" spans="1:17" x14ac:dyDescent="0.25">
      <c r="A106" s="80">
        <f>Fielddefinitions!A106</f>
        <v>3739</v>
      </c>
      <c r="B106" s="380" t="str">
        <f>VLOOKUP(A106,Fielddefinitions!A:B,2,FALSE)</f>
        <v>Width</v>
      </c>
      <c r="C106" s="380" t="str">
        <f>VLOOKUP(A106,Fielddefinitions!A:T,20,FALSE)</f>
        <v>width</v>
      </c>
      <c r="D106" s="380" t="str">
        <f>VLOOKUP(A106,Fielddefinitions!A:P,16,FALSE)</f>
        <v>No</v>
      </c>
      <c r="E106" s="380" t="s">
        <v>98</v>
      </c>
      <c r="F106" s="258" t="str">
        <f>VLOOKUP(A106,Fielddefinitions!A:H,8,FALSE)</f>
        <v>Numeric</v>
      </c>
      <c r="G106" s="260" t="s">
        <v>98</v>
      </c>
      <c r="H106" s="258" t="s">
        <v>98</v>
      </c>
      <c r="I106" s="258" t="s">
        <v>1032</v>
      </c>
      <c r="J106" s="258" t="s">
        <v>98</v>
      </c>
      <c r="K106" s="258" t="s">
        <v>98</v>
      </c>
      <c r="L106" s="262"/>
      <c r="M106" s="260" t="s">
        <v>98</v>
      </c>
      <c r="N106" s="260" t="s">
        <v>98</v>
      </c>
      <c r="O106" s="260" t="s">
        <v>98</v>
      </c>
      <c r="P106" s="266" t="s">
        <v>39</v>
      </c>
      <c r="Q106" s="266" t="s">
        <v>1814</v>
      </c>
    </row>
    <row r="107" spans="1:17" x14ac:dyDescent="0.25">
      <c r="A107" s="80">
        <f>Fielddefinitions!A107</f>
        <v>3740</v>
      </c>
      <c r="B107" s="380" t="str">
        <f>VLOOKUP(A107,Fielddefinitions!A:B,2,FALSE)</f>
        <v>Width UOM</v>
      </c>
      <c r="C107" s="380" t="str">
        <f>VLOOKUP(A107,Fielddefinitions!A:T,20,FALSE)</f>
        <v>width/@measurementUnitCode</v>
      </c>
      <c r="D107" s="380" t="str">
        <f>VLOOKUP(A107,Fielddefinitions!A:P,16,FALSE)</f>
        <v>No</v>
      </c>
      <c r="E107" s="380" t="s">
        <v>98</v>
      </c>
      <c r="F107" s="258" t="str">
        <f>VLOOKUP(A107,Fielddefinitions!A:H,8,FALSE)</f>
        <v xml:space="preserve">Picklist </v>
      </c>
      <c r="G107" s="260" t="s">
        <v>98</v>
      </c>
      <c r="H107" s="258" t="s">
        <v>98</v>
      </c>
      <c r="I107" s="258" t="s">
        <v>1032</v>
      </c>
      <c r="J107" s="258" t="s">
        <v>98</v>
      </c>
      <c r="K107" s="258" t="s">
        <v>98</v>
      </c>
      <c r="L107" s="262"/>
      <c r="M107" s="260" t="s">
        <v>98</v>
      </c>
      <c r="N107" s="260" t="s">
        <v>98</v>
      </c>
      <c r="O107" s="260" t="s">
        <v>98</v>
      </c>
      <c r="P107" s="266" t="s">
        <v>39</v>
      </c>
      <c r="Q107" s="266" t="s">
        <v>1815</v>
      </c>
    </row>
    <row r="108" spans="1:17" x14ac:dyDescent="0.25">
      <c r="A108" s="80">
        <f>Fielddefinitions!A108</f>
        <v>3721</v>
      </c>
      <c r="B108" s="380" t="str">
        <f>VLOOKUP(A108,Fielddefinitions!A:B,2,FALSE)</f>
        <v>Depth</v>
      </c>
      <c r="C108" s="380" t="str">
        <f>VLOOKUP(A108,Fielddefinitions!A:T,20,FALSE)</f>
        <v>depth</v>
      </c>
      <c r="D108" s="380" t="str">
        <f>VLOOKUP(A108,Fielddefinitions!A:P,16,FALSE)</f>
        <v>No</v>
      </c>
      <c r="E108" s="380" t="s">
        <v>98</v>
      </c>
      <c r="F108" s="258" t="str">
        <f>VLOOKUP(A108,Fielddefinitions!A:H,8,FALSE)</f>
        <v>Numeric</v>
      </c>
      <c r="G108" s="260" t="s">
        <v>98</v>
      </c>
      <c r="H108" s="258" t="s">
        <v>98</v>
      </c>
      <c r="I108" s="258" t="s">
        <v>1032</v>
      </c>
      <c r="J108" s="258" t="s">
        <v>98</v>
      </c>
      <c r="K108" s="258" t="s">
        <v>98</v>
      </c>
      <c r="L108" s="262"/>
      <c r="M108" s="260" t="s">
        <v>98</v>
      </c>
      <c r="N108" s="260" t="s">
        <v>98</v>
      </c>
      <c r="O108" s="260" t="s">
        <v>98</v>
      </c>
      <c r="P108" s="266" t="s">
        <v>39</v>
      </c>
      <c r="Q108" s="266" t="s">
        <v>1816</v>
      </c>
    </row>
    <row r="109" spans="1:17" x14ac:dyDescent="0.25">
      <c r="A109" s="80">
        <f>Fielddefinitions!A109</f>
        <v>3722</v>
      </c>
      <c r="B109" s="380" t="str">
        <f>VLOOKUP(A109,Fielddefinitions!A:B,2,FALSE)</f>
        <v>Depth UOM</v>
      </c>
      <c r="C109" s="380" t="str">
        <f>VLOOKUP(A109,Fielddefinitions!A:T,20,FALSE)</f>
        <v>depth/@measurementUnitCode</v>
      </c>
      <c r="D109" s="380" t="str">
        <f>VLOOKUP(A109,Fielddefinitions!A:P,16,FALSE)</f>
        <v>No</v>
      </c>
      <c r="E109" s="380" t="s">
        <v>98</v>
      </c>
      <c r="F109" s="258" t="str">
        <f>VLOOKUP(A109,Fielddefinitions!A:H,8,FALSE)</f>
        <v xml:space="preserve">Picklist </v>
      </c>
      <c r="G109" s="260" t="s">
        <v>98</v>
      </c>
      <c r="H109" s="258" t="s">
        <v>98</v>
      </c>
      <c r="I109" s="258" t="s">
        <v>1032</v>
      </c>
      <c r="J109" s="258" t="s">
        <v>98</v>
      </c>
      <c r="K109" s="258" t="s">
        <v>98</v>
      </c>
      <c r="L109" s="262"/>
      <c r="M109" s="260" t="s">
        <v>98</v>
      </c>
      <c r="N109" s="260" t="s">
        <v>98</v>
      </c>
      <c r="O109" s="260" t="s">
        <v>98</v>
      </c>
      <c r="P109" s="266" t="s">
        <v>39</v>
      </c>
      <c r="Q109" s="266" t="s">
        <v>1817</v>
      </c>
    </row>
    <row r="110" spans="1:17" s="111" customFormat="1" x14ac:dyDescent="0.25">
      <c r="A110" s="80">
        <f>Fielddefinitions!A110</f>
        <v>2308</v>
      </c>
      <c r="B110" s="380" t="str">
        <f>VLOOKUP(A110,Fielddefinitions!A:B,2,FALSE)</f>
        <v>Is Packaging Marked Returnable</v>
      </c>
      <c r="C110" s="380" t="str">
        <f>VLOOKUP(A110,Fielddefinitions!A:T,20,FALSE)</f>
        <v>isPackagingMarkedReturnable</v>
      </c>
      <c r="D110" s="380" t="str">
        <f>VLOOKUP(A110,Fielddefinitions!A:P,16,FALSE)</f>
        <v>No</v>
      </c>
      <c r="E110" s="380" t="s">
        <v>98</v>
      </c>
      <c r="F110" s="258" t="str">
        <f>VLOOKUP(A110,Fielddefinitions!A:H,8,FALSE)</f>
        <v>Boolean</v>
      </c>
      <c r="G110" s="260" t="s">
        <v>98</v>
      </c>
      <c r="H110" s="264" t="s">
        <v>1698</v>
      </c>
      <c r="I110" s="264" t="s">
        <v>1698</v>
      </c>
      <c r="J110" s="258"/>
      <c r="K110" s="260"/>
      <c r="L110" s="262"/>
      <c r="M110" s="260"/>
      <c r="N110" s="260"/>
      <c r="O110" s="260"/>
      <c r="P110" s="266" t="s">
        <v>41</v>
      </c>
      <c r="Q110" s="266" t="s">
        <v>1818</v>
      </c>
    </row>
    <row r="111" spans="1:17" x14ac:dyDescent="0.25">
      <c r="A111" s="80">
        <f>Fielddefinitions!A111</f>
        <v>3777</v>
      </c>
      <c r="B111" s="380" t="str">
        <f>VLOOKUP(A111,Fielddefinitions!A:B,2,FALSE)</f>
        <v>Gross Weight</v>
      </c>
      <c r="C111" s="380" t="str">
        <f>VLOOKUP(A111,Fielddefinitions!A:T,20,FALSE)</f>
        <v>grossWeight</v>
      </c>
      <c r="D111" s="380" t="str">
        <f>VLOOKUP(A111,Fielddefinitions!A:P,16,FALSE)</f>
        <v>No</v>
      </c>
      <c r="E111" s="380" t="s">
        <v>98</v>
      </c>
      <c r="F111" s="258" t="str">
        <f>VLOOKUP(A111,Fielddefinitions!A:H,8,FALSE)</f>
        <v>Numeric</v>
      </c>
      <c r="G111" s="260" t="s">
        <v>98</v>
      </c>
      <c r="H111" s="258" t="s">
        <v>98</v>
      </c>
      <c r="I111" s="258" t="s">
        <v>1032</v>
      </c>
      <c r="J111" s="258" t="s">
        <v>98</v>
      </c>
      <c r="K111" s="258" t="s">
        <v>98</v>
      </c>
      <c r="L111" s="262"/>
      <c r="M111" s="260" t="s">
        <v>98</v>
      </c>
      <c r="N111" s="260" t="s">
        <v>98</v>
      </c>
      <c r="O111" s="260" t="s">
        <v>98</v>
      </c>
      <c r="P111" s="266" t="s">
        <v>39</v>
      </c>
      <c r="Q111" s="266" t="s">
        <v>1819</v>
      </c>
    </row>
    <row r="112" spans="1:17" x14ac:dyDescent="0.25">
      <c r="A112" s="80">
        <f>Fielddefinitions!A112</f>
        <v>3778</v>
      </c>
      <c r="B112" s="380" t="str">
        <f>VLOOKUP(A112,Fielddefinitions!A:B,2,FALSE)</f>
        <v>Gross Weight UOM</v>
      </c>
      <c r="C112" s="380" t="str">
        <f>VLOOKUP(A112,Fielddefinitions!A:T,20,FALSE)</f>
        <v>grossWeight/@measurementUnitCode</v>
      </c>
      <c r="D112" s="380" t="str">
        <f>VLOOKUP(A112,Fielddefinitions!A:P,16,FALSE)</f>
        <v>No</v>
      </c>
      <c r="E112" s="380" t="s">
        <v>98</v>
      </c>
      <c r="F112" s="258" t="str">
        <f>VLOOKUP(A112,Fielddefinitions!A:H,8,FALSE)</f>
        <v xml:space="preserve">Picklist </v>
      </c>
      <c r="G112" s="260" t="s">
        <v>98</v>
      </c>
      <c r="H112" s="258" t="s">
        <v>98</v>
      </c>
      <c r="I112" s="258" t="s">
        <v>1032</v>
      </c>
      <c r="J112" s="258" t="s">
        <v>98</v>
      </c>
      <c r="K112" s="258" t="s">
        <v>98</v>
      </c>
      <c r="L112" s="262"/>
      <c r="M112" s="260" t="s">
        <v>98</v>
      </c>
      <c r="N112" s="260" t="s">
        <v>98</v>
      </c>
      <c r="O112" s="260" t="s">
        <v>98</v>
      </c>
      <c r="P112" s="266" t="s">
        <v>39</v>
      </c>
      <c r="Q112" s="266" t="s">
        <v>1820</v>
      </c>
    </row>
    <row r="113" spans="1:17" s="111" customFormat="1" ht="25.5" x14ac:dyDescent="0.25">
      <c r="A113" s="80">
        <f>Fielddefinitions!A113</f>
        <v>3478</v>
      </c>
      <c r="B113" s="380" t="str">
        <f>VLOOKUP(A113,Fielddefinitions!A:B,2,FALSE)</f>
        <v>Data Carrier Family Type Code</v>
      </c>
      <c r="C113" s="380" t="str">
        <f>VLOOKUP(A113,Fielddefinitions!A:T,20,FALSE)</f>
        <v>dataCarrierFamilyTypeCode</v>
      </c>
      <c r="D113" s="380" t="str">
        <f>VLOOKUP(A113,Fielddefinitions!A:P,16,FALSE)</f>
        <v>No</v>
      </c>
      <c r="E113" s="380" t="s">
        <v>833</v>
      </c>
      <c r="F113" s="258" t="str">
        <f>VLOOKUP(A113,Fielddefinitions!A:H,8,FALSE)</f>
        <v xml:space="preserve">Picklist </v>
      </c>
      <c r="G113" s="260" t="s">
        <v>98</v>
      </c>
      <c r="H113" s="264" t="s">
        <v>1698</v>
      </c>
      <c r="I113" s="264" t="s">
        <v>1698</v>
      </c>
      <c r="J113" s="258"/>
      <c r="K113" s="260"/>
      <c r="L113" s="262"/>
      <c r="M113" s="260"/>
      <c r="N113" s="260"/>
      <c r="O113" s="260"/>
      <c r="P113" s="266" t="s">
        <v>41</v>
      </c>
      <c r="Q113" s="266" t="s">
        <v>1821</v>
      </c>
    </row>
    <row r="114" spans="1:17" s="111" customFormat="1" x14ac:dyDescent="0.25">
      <c r="A114" s="80">
        <f>Fielddefinitions!A114</f>
        <v>3480</v>
      </c>
      <c r="B114" s="380" t="str">
        <f>VLOOKUP(A114,Fielddefinitions!A:B,2,FALSE)</f>
        <v>Data Carrier Type Code</v>
      </c>
      <c r="C114" s="380" t="str">
        <f>VLOOKUP(A114,Fielddefinitions!A:T,20,FALSE)</f>
        <v>dataCarrierTypeCode</v>
      </c>
      <c r="D114" s="380" t="str">
        <f>VLOOKUP(A114,Fielddefinitions!A:P,16,FALSE)</f>
        <v>No</v>
      </c>
      <c r="E114" s="380" t="s">
        <v>839</v>
      </c>
      <c r="F114" s="258" t="str">
        <f>VLOOKUP(A114,Fielddefinitions!A:H,8,FALSE)</f>
        <v xml:space="preserve">Picklist </v>
      </c>
      <c r="G114" s="260" t="s">
        <v>98</v>
      </c>
      <c r="H114" s="264" t="s">
        <v>1698</v>
      </c>
      <c r="I114" s="264" t="s">
        <v>1698</v>
      </c>
      <c r="J114" s="258"/>
      <c r="K114" s="260"/>
      <c r="L114" s="262"/>
      <c r="M114" s="260"/>
      <c r="N114" s="260"/>
      <c r="O114" s="260"/>
      <c r="P114" s="266" t="s">
        <v>41</v>
      </c>
      <c r="Q114" s="266" t="s">
        <v>1822</v>
      </c>
    </row>
    <row r="115" spans="1:17" ht="25.5" x14ac:dyDescent="0.25">
      <c r="A115" s="80">
        <f>Fielddefinitions!A115</f>
        <v>3704</v>
      </c>
      <c r="B115" s="380" t="str">
        <f>VLOOKUP(A115,Fielddefinitions!A:B,2,FALSE)</f>
        <v>Minimum Trade Item Lifespan From Time Of Production</v>
      </c>
      <c r="C115" s="380" t="str">
        <f>VLOOKUP(A115,Fielddefinitions!A:T,20,FALSE)</f>
        <v>minimumTradeItemLifespanFromTimeOfProduction</v>
      </c>
      <c r="D115" s="380" t="str">
        <f>VLOOKUP(A115,Fielddefinitions!A:P,16,FALSE)</f>
        <v>No</v>
      </c>
      <c r="E115" s="380" t="s">
        <v>98</v>
      </c>
      <c r="F115" s="258" t="str">
        <f>VLOOKUP(A115,Fielddefinitions!A:H,8,FALSE)</f>
        <v>Numeric</v>
      </c>
      <c r="G115" s="260" t="s">
        <v>98</v>
      </c>
      <c r="H115" s="258" t="s">
        <v>98</v>
      </c>
      <c r="I115" s="258" t="s">
        <v>1032</v>
      </c>
      <c r="J115" s="258" t="s">
        <v>98</v>
      </c>
      <c r="K115" s="258" t="s">
        <v>98</v>
      </c>
      <c r="L115" s="262"/>
      <c r="M115" s="260" t="s">
        <v>98</v>
      </c>
      <c r="N115" s="260" t="s">
        <v>98</v>
      </c>
      <c r="O115" s="260" t="s">
        <v>98</v>
      </c>
      <c r="P115" s="266" t="s">
        <v>39</v>
      </c>
      <c r="Q115" s="266" t="s">
        <v>1823</v>
      </c>
    </row>
    <row r="116" spans="1:17" ht="25.5" x14ac:dyDescent="0.25">
      <c r="A116" s="80">
        <f>Fielddefinitions!A116</f>
        <v>3703</v>
      </c>
      <c r="B116" s="380" t="str">
        <f>VLOOKUP(A116,Fielddefinitions!A:B,2,FALSE)</f>
        <v>Minimum Trade Item Lifespan From Time Of Arrival</v>
      </c>
      <c r="C116" s="380" t="str">
        <f>VLOOKUP(A116,Fielddefinitions!A:T,20,FALSE)</f>
        <v>minimumTradeItemLifespanFromTimeOfArrival</v>
      </c>
      <c r="D116" s="380" t="str">
        <f>VLOOKUP(A116,Fielddefinitions!A:P,16,FALSE)</f>
        <v>No</v>
      </c>
      <c r="E116" s="380" t="s">
        <v>98</v>
      </c>
      <c r="F116" s="258" t="str">
        <f>VLOOKUP(A116,Fielddefinitions!A:H,8,FALSE)</f>
        <v>Numeric</v>
      </c>
      <c r="G116" s="260" t="s">
        <v>98</v>
      </c>
      <c r="H116" s="258" t="s">
        <v>98</v>
      </c>
      <c r="I116" s="258" t="s">
        <v>1032</v>
      </c>
      <c r="J116" s="258" t="s">
        <v>98</v>
      </c>
      <c r="K116" s="258" t="s">
        <v>98</v>
      </c>
      <c r="L116" s="262"/>
      <c r="M116" s="260" t="s">
        <v>98</v>
      </c>
      <c r="N116" s="260" t="s">
        <v>98</v>
      </c>
      <c r="O116" s="260" t="s">
        <v>98</v>
      </c>
      <c r="P116" s="266" t="s">
        <v>39</v>
      </c>
      <c r="Q116" s="266" t="s">
        <v>1824</v>
      </c>
    </row>
    <row r="117" spans="1:17" ht="25.5" x14ac:dyDescent="0.25">
      <c r="A117" s="80">
        <f>Fielddefinitions!A117</f>
        <v>1580</v>
      </c>
      <c r="B117" s="380" t="str">
        <f>VLOOKUP(A117,Fielddefinitions!A:B,2,FALSE)</f>
        <v>Is Trade Item Implantable</v>
      </c>
      <c r="C117" s="380" t="str">
        <f>VLOOKUP(A117,Fielddefinitions!A:T,20,FALSE)</f>
        <v>isTradeItemImplantable</v>
      </c>
      <c r="D117" s="380" t="str">
        <f>VLOOKUP(A117,Fielddefinitions!A:P,16,FALSE)</f>
        <v>No</v>
      </c>
      <c r="E117" s="380" t="s">
        <v>1825</v>
      </c>
      <c r="F117" s="258" t="s">
        <v>147</v>
      </c>
      <c r="G117" s="260" t="s">
        <v>98</v>
      </c>
      <c r="H117" s="264" t="s">
        <v>1698</v>
      </c>
      <c r="I117" s="264" t="s">
        <v>1698</v>
      </c>
      <c r="J117" s="258" t="s">
        <v>98</v>
      </c>
      <c r="K117" s="258" t="s">
        <v>98</v>
      </c>
      <c r="L117" s="262"/>
      <c r="M117" s="260" t="s">
        <v>98</v>
      </c>
      <c r="N117" s="260" t="s">
        <v>98</v>
      </c>
      <c r="O117" s="260" t="s">
        <v>98</v>
      </c>
      <c r="P117" s="266" t="s">
        <v>41</v>
      </c>
      <c r="Q117" s="266" t="s">
        <v>1826</v>
      </c>
    </row>
    <row r="118" spans="1:17" x14ac:dyDescent="0.25">
      <c r="A118" s="80">
        <f>Fielddefinitions!A118</f>
        <v>93</v>
      </c>
      <c r="B118" s="380" t="str">
        <f>VLOOKUP(A118,Fielddefinitions!A:B,2,FALSE)</f>
        <v>Name of manufacturer</v>
      </c>
      <c r="C118" s="380" t="str">
        <f>VLOOKUP(A118,Fielddefinitions!A:T,20,FALSE)</f>
        <v>partyName</v>
      </c>
      <c r="D118" s="380" t="str">
        <f>VLOOKUP(A118,Fielddefinitions!A:P,16,FALSE)</f>
        <v>No</v>
      </c>
      <c r="E118" s="380" t="s">
        <v>98</v>
      </c>
      <c r="F118" s="258" t="str">
        <f>VLOOKUP(A118,Fielddefinitions!A:H,8,FALSE)</f>
        <v>String</v>
      </c>
      <c r="G118" s="260" t="s">
        <v>98</v>
      </c>
      <c r="H118" s="264" t="s">
        <v>1698</v>
      </c>
      <c r="I118" s="264" t="s">
        <v>1698</v>
      </c>
      <c r="J118" s="258" t="s">
        <v>98</v>
      </c>
      <c r="K118" s="258" t="s">
        <v>98</v>
      </c>
      <c r="L118" s="262"/>
      <c r="M118" s="260" t="s">
        <v>98</v>
      </c>
      <c r="N118" s="260" t="s">
        <v>98</v>
      </c>
      <c r="O118" s="260" t="s">
        <v>98</v>
      </c>
      <c r="P118" s="266" t="s">
        <v>41</v>
      </c>
      <c r="Q118" s="266" t="s">
        <v>1827</v>
      </c>
    </row>
    <row r="119" spans="1:17" x14ac:dyDescent="0.25">
      <c r="A119" s="80">
        <f>Fielddefinitions!A119</f>
        <v>91</v>
      </c>
      <c r="B119" s="380" t="str">
        <f>VLOOKUP(A119,Fielddefinitions!A:B,2,FALSE)</f>
        <v>Manufacturer (GLN)</v>
      </c>
      <c r="C119" s="380" t="str">
        <f>VLOOKUP(A119,Fielddefinitions!A:T,20,FALSE)</f>
        <v>gln</v>
      </c>
      <c r="D119" s="380" t="str">
        <f>VLOOKUP(A119,Fielddefinitions!A:P,16,FALSE)</f>
        <v>No</v>
      </c>
      <c r="E119" s="380" t="s">
        <v>98</v>
      </c>
      <c r="F119" s="258" t="str">
        <f>VLOOKUP(A119,Fielddefinitions!A:H,8,FALSE)</f>
        <v>Numeric</v>
      </c>
      <c r="G119" s="260" t="s">
        <v>98</v>
      </c>
      <c r="H119" s="264" t="s">
        <v>1698</v>
      </c>
      <c r="I119" s="264" t="s">
        <v>1698</v>
      </c>
      <c r="J119" s="258" t="s">
        <v>98</v>
      </c>
      <c r="K119" s="258" t="s">
        <v>98</v>
      </c>
      <c r="L119" s="262"/>
      <c r="M119" s="260" t="s">
        <v>98</v>
      </c>
      <c r="N119" s="260" t="s">
        <v>98</v>
      </c>
      <c r="O119" s="260" t="s">
        <v>98</v>
      </c>
      <c r="P119" s="266" t="s">
        <v>41</v>
      </c>
      <c r="Q119" s="266" t="s">
        <v>1828</v>
      </c>
    </row>
    <row r="120" spans="1:17" ht="25.5" x14ac:dyDescent="0.25">
      <c r="A120" s="80">
        <f>Fielddefinitions!A120</f>
        <v>1709</v>
      </c>
      <c r="B120" s="380" t="str">
        <f>VLOOKUP(A120,Fielddefinitions!A:B,2,FALSE)</f>
        <v>Nutritional Claim Nutrient Element Code</v>
      </c>
      <c r="C120" s="380" t="str">
        <f>VLOOKUP(A120,Fielddefinitions!A:T,20,FALSE)</f>
        <v>nutritionalClaimNutrientElementCode</v>
      </c>
      <c r="D120" s="380" t="str">
        <f>VLOOKUP(A120,Fielddefinitions!A:P,16,FALSE)</f>
        <v>No</v>
      </c>
      <c r="E120" s="380" t="s">
        <v>98</v>
      </c>
      <c r="F120" s="258" t="s">
        <v>147</v>
      </c>
      <c r="G120" s="260" t="s">
        <v>98</v>
      </c>
      <c r="H120" s="264" t="s">
        <v>1698</v>
      </c>
      <c r="I120" s="264" t="s">
        <v>1698</v>
      </c>
      <c r="J120" s="258" t="s">
        <v>98</v>
      </c>
      <c r="K120" s="258" t="s">
        <v>98</v>
      </c>
      <c r="L120" s="262"/>
      <c r="M120" s="260" t="s">
        <v>98</v>
      </c>
      <c r="N120" s="260" t="s">
        <v>98</v>
      </c>
      <c r="O120" s="260" t="s">
        <v>98</v>
      </c>
      <c r="P120" s="266" t="s">
        <v>41</v>
      </c>
      <c r="Q120" s="266" t="s">
        <v>1829</v>
      </c>
    </row>
    <row r="121" spans="1:17" x14ac:dyDescent="0.25">
      <c r="A121" s="80">
        <f>Fielddefinitions!A121</f>
        <v>1710</v>
      </c>
      <c r="B121" s="380" t="str">
        <f>VLOOKUP(A121,Fielddefinitions!A:B,2,FALSE)</f>
        <v>Nutritional Claim Type Code</v>
      </c>
      <c r="C121" s="380" t="str">
        <f>VLOOKUP(A121,Fielddefinitions!A:T,20,FALSE)</f>
        <v>nutritionalClaimTypeCode</v>
      </c>
      <c r="D121" s="380" t="str">
        <f>VLOOKUP(A121,Fielddefinitions!A:P,16,FALSE)</f>
        <v>No</v>
      </c>
      <c r="E121" s="380" t="s">
        <v>98</v>
      </c>
      <c r="F121" s="258" t="s">
        <v>147</v>
      </c>
      <c r="G121" s="260" t="s">
        <v>98</v>
      </c>
      <c r="H121" s="264" t="s">
        <v>1698</v>
      </c>
      <c r="I121" s="264" t="s">
        <v>1698</v>
      </c>
      <c r="J121" s="258" t="s">
        <v>98</v>
      </c>
      <c r="K121" s="258" t="s">
        <v>98</v>
      </c>
      <c r="L121" s="262"/>
      <c r="M121" s="260" t="s">
        <v>98</v>
      </c>
      <c r="N121" s="260" t="s">
        <v>98</v>
      </c>
      <c r="O121" s="260" t="s">
        <v>98</v>
      </c>
      <c r="P121" s="266" t="s">
        <v>41</v>
      </c>
      <c r="Q121" s="266" t="s">
        <v>1830</v>
      </c>
    </row>
    <row r="122" spans="1:17" ht="25.5" x14ac:dyDescent="0.25">
      <c r="A122" s="80" t="str">
        <f>Fielddefinitions!A122</f>
        <v>1514</v>
      </c>
      <c r="B122" s="380" t="str">
        <f>VLOOKUP(A122,Fielddefinitions!A:B,2,FALSE)</f>
        <v>Trade Item Feature Code Reference</v>
      </c>
      <c r="C122" s="380" t="str">
        <f>VLOOKUP(A122,Fielddefinitions!A:T,20,FALSE)</f>
        <v>tradeItemFeatureCodeReference</v>
      </c>
      <c r="D122" s="380" t="str">
        <f>VLOOKUP(A122,Fielddefinitions!A:P,16,FALSE)</f>
        <v>No</v>
      </c>
      <c r="E122" s="380" t="s">
        <v>98</v>
      </c>
      <c r="F122" s="258" t="s">
        <v>147</v>
      </c>
      <c r="G122" s="260" t="s">
        <v>98</v>
      </c>
      <c r="H122" s="264" t="s">
        <v>1698</v>
      </c>
      <c r="I122" s="264" t="s">
        <v>1698</v>
      </c>
      <c r="J122" s="258" t="s">
        <v>98</v>
      </c>
      <c r="K122" s="258" t="s">
        <v>98</v>
      </c>
      <c r="L122" s="262"/>
      <c r="M122" s="260" t="s">
        <v>98</v>
      </c>
      <c r="N122" s="260" t="s">
        <v>98</v>
      </c>
      <c r="O122" s="260" t="s">
        <v>98</v>
      </c>
      <c r="P122" s="266" t="s">
        <v>41</v>
      </c>
      <c r="Q122" s="266" t="s">
        <v>1831</v>
      </c>
    </row>
    <row r="123" spans="1:17" ht="63.75" x14ac:dyDescent="0.25">
      <c r="A123" s="80">
        <f>Fielddefinitions!A123</f>
        <v>2999</v>
      </c>
      <c r="B123" s="380" t="str">
        <f>VLOOKUP(A123,Fielddefinitions!A:B,2,FALSE)</f>
        <v>Referenced File Type Code</v>
      </c>
      <c r="C123" s="380" t="str">
        <f>VLOOKUP(A123,Fielddefinitions!A:T,20,FALSE)</f>
        <v>referencedFileTypeCode</v>
      </c>
      <c r="D123" s="380" t="str">
        <f>VLOOKUP(A123,Fielddefinitions!A:P,16,FALSE)</f>
        <v>No</v>
      </c>
      <c r="E123" s="381" t="s">
        <v>1832</v>
      </c>
      <c r="F123" s="258" t="s">
        <v>147</v>
      </c>
      <c r="G123" s="260" t="s">
        <v>98</v>
      </c>
      <c r="H123" s="263" t="s">
        <v>1833</v>
      </c>
      <c r="I123" s="258" t="s">
        <v>1032</v>
      </c>
      <c r="J123" s="263" t="s">
        <v>1834</v>
      </c>
      <c r="K123" s="258" t="s">
        <v>98</v>
      </c>
      <c r="L123" s="262" t="s">
        <v>1736</v>
      </c>
      <c r="M123" s="303" t="s">
        <v>1835</v>
      </c>
      <c r="N123" s="263" t="s">
        <v>98</v>
      </c>
      <c r="O123" s="260" t="s">
        <v>98</v>
      </c>
      <c r="P123" s="266" t="s">
        <v>39</v>
      </c>
      <c r="Q123" s="266" t="s">
        <v>1836</v>
      </c>
    </row>
    <row r="124" spans="1:17" x14ac:dyDescent="0.25">
      <c r="A124" s="80">
        <f>Fielddefinitions!A124</f>
        <v>3000</v>
      </c>
      <c r="B124" s="380" t="str">
        <f>VLOOKUP(A124,Fielddefinitions!A:B,2,FALSE)</f>
        <v>Uniform Resource Identifier</v>
      </c>
      <c r="C124" s="380" t="str">
        <f>VLOOKUP(A124,Fielddefinitions!A:T,20,FALSE)</f>
        <v>uniformResourceIdentifier</v>
      </c>
      <c r="D124" s="380" t="str">
        <f>VLOOKUP(A124,Fielddefinitions!A:P,16,FALSE)</f>
        <v>No</v>
      </c>
      <c r="E124" s="381" t="s">
        <v>98</v>
      </c>
      <c r="F124" s="258" t="str">
        <f>VLOOKUP(A124,Fielddefinitions!A:H,8,FALSE)</f>
        <v>String</v>
      </c>
      <c r="G124" s="260" t="s">
        <v>98</v>
      </c>
      <c r="H124" s="258" t="s">
        <v>98</v>
      </c>
      <c r="I124" s="258" t="s">
        <v>1032</v>
      </c>
      <c r="J124" s="258" t="s">
        <v>98</v>
      </c>
      <c r="K124" s="258" t="s">
        <v>98</v>
      </c>
      <c r="L124" s="262"/>
      <c r="M124" s="260" t="s">
        <v>98</v>
      </c>
      <c r="N124" s="263" t="s">
        <v>98</v>
      </c>
      <c r="O124" s="260" t="s">
        <v>98</v>
      </c>
      <c r="P124" s="266" t="s">
        <v>39</v>
      </c>
      <c r="Q124" s="266" t="s">
        <v>1837</v>
      </c>
    </row>
    <row r="125" spans="1:17" ht="25.5" x14ac:dyDescent="0.25">
      <c r="A125" s="80">
        <f>Fielddefinitions!A125</f>
        <v>2995</v>
      </c>
      <c r="B125" s="380" t="str">
        <f>VLOOKUP(A125,Fielddefinitions!A:B,2,FALSE)</f>
        <v>File Name</v>
      </c>
      <c r="C125" s="380" t="str">
        <f>VLOOKUP(A125,Fielddefinitions!A:T,20,FALSE)</f>
        <v xml:space="preserve">fileName
</v>
      </c>
      <c r="D125" s="380" t="str">
        <f>VLOOKUP(A125,Fielddefinitions!A:P,16,FALSE)</f>
        <v>No</v>
      </c>
      <c r="E125" s="381" t="s">
        <v>1838</v>
      </c>
      <c r="F125" s="258" t="str">
        <f>VLOOKUP(A125,Fielddefinitions!A:H,8,FALSE)</f>
        <v>Text</v>
      </c>
      <c r="G125" s="260" t="s">
        <v>98</v>
      </c>
      <c r="H125" s="263" t="s">
        <v>98</v>
      </c>
      <c r="I125" s="258" t="s">
        <v>1839</v>
      </c>
      <c r="J125" s="263" t="s">
        <v>98</v>
      </c>
      <c r="K125" s="258" t="s">
        <v>98</v>
      </c>
      <c r="L125" s="262" t="s">
        <v>1736</v>
      </c>
      <c r="M125" s="263" t="s">
        <v>919</v>
      </c>
      <c r="N125" s="263" t="s">
        <v>98</v>
      </c>
      <c r="O125" s="260" t="s">
        <v>98</v>
      </c>
      <c r="P125" s="266" t="s">
        <v>39</v>
      </c>
      <c r="Q125" s="266" t="s">
        <v>1840</v>
      </c>
    </row>
    <row r="126" spans="1:17" ht="25.5" x14ac:dyDescent="0.25">
      <c r="A126" s="80">
        <f>Fielddefinitions!A126</f>
        <v>2993</v>
      </c>
      <c r="B126" s="380" t="str">
        <f>VLOOKUP(A126,Fielddefinitions!A:B,2,FALSE)</f>
        <v>File Format Name</v>
      </c>
      <c r="C126" s="380" t="str">
        <f>VLOOKUP(A126,Fielddefinitions!A:T,20,FALSE)</f>
        <v>fileFormatName</v>
      </c>
      <c r="D126" s="380" t="str">
        <f>VLOOKUP(A126,Fielddefinitions!A:P,16,FALSE)</f>
        <v>No</v>
      </c>
      <c r="E126" s="381" t="s">
        <v>1841</v>
      </c>
      <c r="F126" s="258" t="str">
        <f>VLOOKUP(A126,Fielddefinitions!A:H,8,FALSE)</f>
        <v>String</v>
      </c>
      <c r="G126" s="260" t="s">
        <v>98</v>
      </c>
      <c r="H126" s="258" t="s">
        <v>98</v>
      </c>
      <c r="I126" s="258" t="s">
        <v>1839</v>
      </c>
      <c r="J126" s="258" t="s">
        <v>1842</v>
      </c>
      <c r="K126" s="258" t="s">
        <v>98</v>
      </c>
      <c r="L126" s="262"/>
      <c r="M126" s="263" t="s">
        <v>98</v>
      </c>
      <c r="N126" s="260" t="s">
        <v>98</v>
      </c>
      <c r="O126" s="260" t="s">
        <v>98</v>
      </c>
      <c r="P126" s="266" t="s">
        <v>39</v>
      </c>
      <c r="Q126" s="266" t="s">
        <v>1843</v>
      </c>
    </row>
    <row r="127" spans="1:17" ht="38.25" x14ac:dyDescent="0.25">
      <c r="A127" s="80">
        <f>Fielddefinitions!A127</f>
        <v>2990</v>
      </c>
      <c r="B127" s="380" t="str">
        <f>VLOOKUP(A127,Fielddefinitions!A:B,2,FALSE)</f>
        <v>File Effective Start Date Time</v>
      </c>
      <c r="C127" s="380" t="str">
        <f>VLOOKUP(A127,Fielddefinitions!A:T,20,FALSE)</f>
        <v>fileEffectiveStartDateTime</v>
      </c>
      <c r="D127" s="380" t="str">
        <f>VLOOKUP(A127,Fielddefinitions!A:P,16,FALSE)</f>
        <v>No</v>
      </c>
      <c r="E127" s="381" t="s">
        <v>1844</v>
      </c>
      <c r="F127" s="258" t="str">
        <f>VLOOKUP(A127,Fielddefinitions!A:H,8,FALSE)</f>
        <v>DateTime</v>
      </c>
      <c r="G127" s="260" t="s">
        <v>98</v>
      </c>
      <c r="H127" s="258"/>
      <c r="I127" s="258" t="s">
        <v>1032</v>
      </c>
      <c r="J127" s="302">
        <v>44531.545856481483</v>
      </c>
      <c r="K127" s="258"/>
      <c r="L127" s="262"/>
      <c r="M127" s="260"/>
      <c r="N127" s="260"/>
      <c r="O127" s="260"/>
      <c r="P127" s="266" t="s">
        <v>41</v>
      </c>
      <c r="Q127" s="266" t="s">
        <v>1845</v>
      </c>
    </row>
    <row r="128" spans="1:17" ht="38.25" x14ac:dyDescent="0.25">
      <c r="A128" s="80">
        <f>Fielddefinitions!A128</f>
        <v>2989</v>
      </c>
      <c r="B128" s="380" t="str">
        <f>VLOOKUP(A128,Fielddefinitions!A:B,2,FALSE)</f>
        <v>File Effective End Date Time</v>
      </c>
      <c r="C128" s="380" t="str">
        <f>VLOOKUP(A128,Fielddefinitions!A:T,20,FALSE)</f>
        <v>fileEffectiveEndDateTime</v>
      </c>
      <c r="D128" s="380" t="str">
        <f>VLOOKUP(A128,Fielddefinitions!A:P,16,FALSE)</f>
        <v>No</v>
      </c>
      <c r="E128" s="381" t="s">
        <v>1846</v>
      </c>
      <c r="F128" s="258" t="str">
        <f>VLOOKUP(A128,Fielddefinitions!A:H,8,FALSE)</f>
        <v>DateTime</v>
      </c>
      <c r="G128" s="260" t="s">
        <v>98</v>
      </c>
      <c r="H128" s="258"/>
      <c r="I128" s="258" t="s">
        <v>1032</v>
      </c>
      <c r="J128" s="302">
        <v>44561.545891203707</v>
      </c>
      <c r="K128" s="258"/>
      <c r="L128" s="262"/>
      <c r="M128" s="260"/>
      <c r="N128" s="260"/>
      <c r="O128" s="260"/>
      <c r="P128" s="266" t="s">
        <v>41</v>
      </c>
      <c r="Q128" s="266" t="s">
        <v>1847</v>
      </c>
    </row>
    <row r="129" spans="1:17" x14ac:dyDescent="0.25">
      <c r="A129" s="382">
        <f>Fielddefinitions!A129</f>
        <v>3012</v>
      </c>
      <c r="B129" s="380" t="str">
        <f>VLOOKUP(A129,Fielddefinitions!A:B,2,FALSE)</f>
        <v>File Aspect Ratio</v>
      </c>
      <c r="C129" s="380" t="str">
        <f>VLOOKUP(A129,Fielddefinitions!A:T,20,FALSE)</f>
        <v>fileAspectRatio</v>
      </c>
      <c r="D129" s="380" t="str">
        <f>VLOOKUP(A129,Fielddefinitions!A:P,16,FALSE)</f>
        <v>No</v>
      </c>
      <c r="E129" s="381" t="s">
        <v>1698</v>
      </c>
      <c r="F129" s="380" t="str">
        <f>VLOOKUP(A129,Fielddefinitions!A:H,8,FALSE)</f>
        <v>String</v>
      </c>
      <c r="G129" s="381" t="s">
        <v>98</v>
      </c>
      <c r="H129" s="380" t="s">
        <v>1698</v>
      </c>
      <c r="I129" s="380" t="s">
        <v>1698</v>
      </c>
      <c r="J129" s="385"/>
      <c r="K129" s="380"/>
      <c r="L129" s="384"/>
      <c r="M129" s="381"/>
      <c r="N129" s="381"/>
      <c r="O129" s="381"/>
      <c r="P129" s="266" t="s">
        <v>1796</v>
      </c>
      <c r="Q129" s="266" t="e">
        <v>#N/A</v>
      </c>
    </row>
    <row r="130" spans="1:17" x14ac:dyDescent="0.25">
      <c r="A130" s="382">
        <f>Fielddefinitions!A130</f>
        <v>3017</v>
      </c>
      <c r="B130" s="380" t="str">
        <f>VLOOKUP(A130,Fielddefinitions!A:B,2,FALSE)</f>
        <v>File Colour Scheme Code</v>
      </c>
      <c r="C130" s="380" t="str">
        <f>VLOOKUP(A130,Fielddefinitions!A:T,20,FALSE)</f>
        <v>fileColourSchemeCode</v>
      </c>
      <c r="D130" s="380" t="str">
        <f>VLOOKUP(A130,Fielddefinitions!A:P,16,FALSE)</f>
        <v>No</v>
      </c>
      <c r="E130" s="381" t="s">
        <v>1698</v>
      </c>
      <c r="F130" s="380" t="str">
        <f>VLOOKUP(A130,Fielddefinitions!A:H,8,FALSE)</f>
        <v>Picklist</v>
      </c>
      <c r="G130" s="381" t="s">
        <v>98</v>
      </c>
      <c r="H130" s="380" t="s">
        <v>1698</v>
      </c>
      <c r="I130" s="380" t="s">
        <v>1698</v>
      </c>
      <c r="J130" s="385"/>
      <c r="K130" s="380"/>
      <c r="L130" s="384"/>
      <c r="M130" s="381"/>
      <c r="N130" s="381"/>
      <c r="O130" s="381"/>
      <c r="P130" s="266" t="s">
        <v>1796</v>
      </c>
      <c r="Q130" s="266" t="e">
        <v>#N/A</v>
      </c>
    </row>
    <row r="131" spans="1:17" x14ac:dyDescent="0.25">
      <c r="A131" s="382">
        <f>Fielddefinitions!A131</f>
        <v>3021</v>
      </c>
      <c r="B131" s="380" t="str">
        <f>VLOOKUP(A131,Fielddefinitions!A:B,2,FALSE)</f>
        <v>File Pixel Height</v>
      </c>
      <c r="C131" s="380" t="str">
        <f>VLOOKUP(A131,Fielddefinitions!A:T,20,FALSE)</f>
        <v>filePixelHeight</v>
      </c>
      <c r="D131" s="380" t="str">
        <f>VLOOKUP(A131,Fielddefinitions!A:P,16,FALSE)</f>
        <v>No</v>
      </c>
      <c r="E131" s="381" t="s">
        <v>1698</v>
      </c>
      <c r="F131" s="380" t="str">
        <f>VLOOKUP(A131,Fielddefinitions!A:H,8,FALSE)</f>
        <v>Numeric</v>
      </c>
      <c r="G131" s="381" t="s">
        <v>98</v>
      </c>
      <c r="H131" s="380" t="s">
        <v>1698</v>
      </c>
      <c r="I131" s="380" t="s">
        <v>1698</v>
      </c>
      <c r="J131" s="385"/>
      <c r="K131" s="380"/>
      <c r="L131" s="384"/>
      <c r="M131" s="381"/>
      <c r="N131" s="381"/>
      <c r="O131" s="381"/>
      <c r="P131" s="266" t="s">
        <v>1796</v>
      </c>
      <c r="Q131" s="266" t="e">
        <v>#N/A</v>
      </c>
    </row>
    <row r="132" spans="1:17" x14ac:dyDescent="0.25">
      <c r="A132" s="382">
        <f>Fielddefinitions!A132</f>
        <v>3022</v>
      </c>
      <c r="B132" s="380" t="str">
        <f>VLOOKUP(A132,Fielddefinitions!A:B,2,FALSE)</f>
        <v>File Pixel Width</v>
      </c>
      <c r="C132" s="380" t="str">
        <f>VLOOKUP(A132,Fielddefinitions!A:T,20,FALSE)</f>
        <v>filePixelWidth</v>
      </c>
      <c r="D132" s="380" t="str">
        <f>VLOOKUP(A132,Fielddefinitions!A:P,16,FALSE)</f>
        <v>No</v>
      </c>
      <c r="E132" s="381" t="s">
        <v>1698</v>
      </c>
      <c r="F132" s="380" t="str">
        <f>VLOOKUP(A132,Fielddefinitions!A:H,8,FALSE)</f>
        <v>Numeric</v>
      </c>
      <c r="G132" s="381" t="s">
        <v>98</v>
      </c>
      <c r="H132" s="380" t="s">
        <v>1698</v>
      </c>
      <c r="I132" s="380" t="s">
        <v>1698</v>
      </c>
      <c r="J132" s="385"/>
      <c r="K132" s="380"/>
      <c r="L132" s="384"/>
      <c r="M132" s="381"/>
      <c r="N132" s="381"/>
      <c r="O132" s="381"/>
      <c r="P132" s="266" t="s">
        <v>1796</v>
      </c>
      <c r="Q132" s="266" t="e">
        <v>#N/A</v>
      </c>
    </row>
    <row r="133" spans="1:17" x14ac:dyDescent="0.25">
      <c r="A133" s="382">
        <f>Fielddefinitions!A133</f>
        <v>3028</v>
      </c>
      <c r="B133" s="380" t="str">
        <f>VLOOKUP(A133,Fielddefinitions!A:B,2,FALSE)</f>
        <v>File Resolution Description</v>
      </c>
      <c r="C133" s="380" t="str">
        <f>VLOOKUP(A133,Fielddefinitions!A:T,20,FALSE)</f>
        <v>fileResolutionDescription</v>
      </c>
      <c r="D133" s="380" t="str">
        <f>VLOOKUP(A133,Fielddefinitions!A:P,16,FALSE)</f>
        <v>No</v>
      </c>
      <c r="E133" s="381" t="s">
        <v>1698</v>
      </c>
      <c r="F133" s="380" t="str">
        <f>VLOOKUP(A133,Fielddefinitions!A:H,8,FALSE)</f>
        <v>Text</v>
      </c>
      <c r="G133" s="381" t="s">
        <v>98</v>
      </c>
      <c r="H133" s="380" t="s">
        <v>1698</v>
      </c>
      <c r="I133" s="380" t="s">
        <v>1698</v>
      </c>
      <c r="J133" s="385"/>
      <c r="K133" s="380"/>
      <c r="L133" s="384"/>
      <c r="M133" s="381"/>
      <c r="N133" s="381"/>
      <c r="O133" s="381"/>
      <c r="P133" s="266" t="s">
        <v>1796</v>
      </c>
      <c r="Q133" s="266" t="e">
        <v>#N/A</v>
      </c>
    </row>
    <row r="134" spans="1:17" ht="25.5" x14ac:dyDescent="0.25">
      <c r="A134" s="382">
        <f>Fielddefinitions!A134</f>
        <v>3029</v>
      </c>
      <c r="B134" s="380" t="str">
        <f>VLOOKUP(A134,Fielddefinitions!A:B,2,FALSE)</f>
        <v>File Resolution Description - Language Code</v>
      </c>
      <c r="C134" s="380" t="str">
        <f>VLOOKUP(A134,Fielddefinitions!A:T,20,FALSE)</f>
        <v>fileResolutionDescription/@languageCode</v>
      </c>
      <c r="D134" s="380" t="str">
        <f>VLOOKUP(A134,Fielddefinitions!A:P,16,FALSE)</f>
        <v>No</v>
      </c>
      <c r="E134" s="381" t="s">
        <v>1698</v>
      </c>
      <c r="F134" s="380" t="str">
        <f>VLOOKUP(A134,Fielddefinitions!A:H,8,FALSE)</f>
        <v>Picklist</v>
      </c>
      <c r="G134" s="381" t="s">
        <v>98</v>
      </c>
      <c r="H134" s="380" t="s">
        <v>1698</v>
      </c>
      <c r="I134" s="380" t="s">
        <v>1698</v>
      </c>
      <c r="J134" s="385"/>
      <c r="K134" s="380"/>
      <c r="L134" s="384"/>
      <c r="M134" s="381"/>
      <c r="N134" s="381"/>
      <c r="O134" s="381"/>
      <c r="P134" s="266" t="s">
        <v>1796</v>
      </c>
      <c r="Q134" s="266" t="e">
        <v>#N/A</v>
      </c>
    </row>
    <row r="135" spans="1:17" x14ac:dyDescent="0.25">
      <c r="A135" s="382">
        <f>Fielddefinitions!A135</f>
        <v>3031</v>
      </c>
      <c r="B135" s="380" t="str">
        <f>VLOOKUP(A135,Fielddefinitions!A:B,2,FALSE)</f>
        <v>File Size</v>
      </c>
      <c r="C135" s="380" t="str">
        <f>VLOOKUP(A135,Fielddefinitions!A:T,20,FALSE)</f>
        <v>fileSize</v>
      </c>
      <c r="D135" s="380" t="str">
        <f>VLOOKUP(A135,Fielddefinitions!A:P,16,FALSE)</f>
        <v>No</v>
      </c>
      <c r="E135" s="381" t="s">
        <v>1698</v>
      </c>
      <c r="F135" s="380" t="str">
        <f>VLOOKUP(A135,Fielddefinitions!A:H,8,FALSE)</f>
        <v>Numeric</v>
      </c>
      <c r="G135" s="381" t="s">
        <v>98</v>
      </c>
      <c r="H135" s="380" t="s">
        <v>1698</v>
      </c>
      <c r="I135" s="380" t="s">
        <v>1698</v>
      </c>
      <c r="J135" s="385"/>
      <c r="K135" s="380"/>
      <c r="L135" s="384"/>
      <c r="M135" s="381"/>
      <c r="N135" s="381"/>
      <c r="O135" s="381"/>
      <c r="P135" s="266" t="s">
        <v>1796</v>
      </c>
      <c r="Q135" s="266" t="e">
        <v>#N/A</v>
      </c>
    </row>
    <row r="136" spans="1:17" x14ac:dyDescent="0.25">
      <c r="A136" s="382">
        <f>Fielddefinitions!A136</f>
        <v>3032</v>
      </c>
      <c r="B136" s="380" t="str">
        <f>VLOOKUP(A136,Fielddefinitions!A:B,2,FALSE)</f>
        <v>File Size UOM</v>
      </c>
      <c r="C136" s="380" t="str">
        <f>VLOOKUP(A136,Fielddefinitions!A:T,20,FALSE)</f>
        <v>fileSize/@measurementUnitCode</v>
      </c>
      <c r="D136" s="380" t="str">
        <f>VLOOKUP(A136,Fielddefinitions!A:P,16,FALSE)</f>
        <v>No</v>
      </c>
      <c r="E136" s="381" t="s">
        <v>1698</v>
      </c>
      <c r="F136" s="380" t="str">
        <f>VLOOKUP(A136,Fielddefinitions!A:H,8,FALSE)</f>
        <v>Picklist</v>
      </c>
      <c r="G136" s="381" t="s">
        <v>98</v>
      </c>
      <c r="H136" s="380" t="s">
        <v>1698</v>
      </c>
      <c r="I136" s="380" t="s">
        <v>1698</v>
      </c>
      <c r="J136" s="385"/>
      <c r="K136" s="380"/>
      <c r="L136" s="384"/>
      <c r="M136" s="381"/>
      <c r="N136" s="381"/>
      <c r="O136" s="381"/>
      <c r="P136" s="266" t="s">
        <v>1796</v>
      </c>
      <c r="Q136" s="266" t="e">
        <v>#N/A</v>
      </c>
    </row>
    <row r="137" spans="1:17" x14ac:dyDescent="0.25">
      <c r="A137" s="382" t="str">
        <f>Fielddefinitions!A137</f>
        <v>AVP - 2</v>
      </c>
      <c r="B137" s="380" t="str">
        <f>VLOOKUP(A137,Fielddefinitions!A:B,2,FALSE)</f>
        <v>Qualification Date Time</v>
      </c>
      <c r="C137" s="380">
        <f>VLOOKUP(A137,Fielddefinitions!A:T,20,FALSE)</f>
        <v>0</v>
      </c>
      <c r="D137" s="380" t="str">
        <f>VLOOKUP(A137,Fielddefinitions!A:P,16,FALSE)</f>
        <v>No</v>
      </c>
      <c r="E137" s="381" t="s">
        <v>1698</v>
      </c>
      <c r="F137" s="380" t="str">
        <f>VLOOKUP(A137,Fielddefinitions!A:H,8,FALSE)</f>
        <v>DateTime</v>
      </c>
      <c r="G137" s="381" t="s">
        <v>98</v>
      </c>
      <c r="H137" s="380" t="s">
        <v>1698</v>
      </c>
      <c r="I137" s="380" t="s">
        <v>1698</v>
      </c>
      <c r="J137" s="385"/>
      <c r="K137" s="380"/>
      <c r="L137" s="384"/>
      <c r="M137" s="381"/>
      <c r="N137" s="381"/>
      <c r="O137" s="381"/>
      <c r="P137" s="266" t="s">
        <v>1796</v>
      </c>
      <c r="Q137" s="266" t="e">
        <v>#N/A</v>
      </c>
    </row>
    <row r="138" spans="1:17" x14ac:dyDescent="0.25">
      <c r="A138" s="80">
        <f>Fielddefinitions!A138</f>
        <v>665</v>
      </c>
      <c r="B138" s="380" t="str">
        <f>VLOOKUP(A138,Fielddefinitions!A:B,2,FALSE)</f>
        <v>Certification Agency</v>
      </c>
      <c r="C138" s="380" t="str">
        <f>VLOOKUP(A138,Fielddefinitions!A:T,20,FALSE)</f>
        <v>certificationAgency</v>
      </c>
      <c r="D138" s="380" t="str">
        <f>VLOOKUP(A138,Fielddefinitions!A:P,16,FALSE)</f>
        <v>No</v>
      </c>
      <c r="E138" s="383" t="s">
        <v>98</v>
      </c>
      <c r="F138" s="258" t="str">
        <f>VLOOKUP(A138,Fielddefinitions!A:H,8,FALSE)</f>
        <v>String</v>
      </c>
      <c r="G138" s="260" t="s">
        <v>98</v>
      </c>
      <c r="H138" s="264" t="s">
        <v>1698</v>
      </c>
      <c r="I138" s="264" t="s">
        <v>1698</v>
      </c>
      <c r="J138" s="258"/>
      <c r="K138" s="260"/>
      <c r="L138" s="262"/>
      <c r="M138" s="260"/>
      <c r="N138" s="260"/>
      <c r="O138" s="260"/>
      <c r="P138" s="266" t="s">
        <v>41</v>
      </c>
      <c r="Q138" s="266" t="s">
        <v>1848</v>
      </c>
    </row>
    <row r="139" spans="1:17" x14ac:dyDescent="0.25">
      <c r="A139" s="80">
        <f>Fielddefinitions!A139</f>
        <v>667</v>
      </c>
      <c r="B139" s="380" t="str">
        <f>VLOOKUP(A139,Fielddefinitions!A:B,2,FALSE)</f>
        <v>Certification Standard</v>
      </c>
      <c r="C139" s="380" t="str">
        <f>VLOOKUP(A139,Fielddefinitions!A:T,20,FALSE)</f>
        <v>certificationStandard</v>
      </c>
      <c r="D139" s="380" t="str">
        <f>VLOOKUP(A139,Fielddefinitions!A:P,16,FALSE)</f>
        <v>No</v>
      </c>
      <c r="E139" s="383" t="s">
        <v>98</v>
      </c>
      <c r="F139" s="258" t="str">
        <f>VLOOKUP(A139,Fielddefinitions!A:H,8,FALSE)</f>
        <v>String</v>
      </c>
      <c r="G139" s="260" t="s">
        <v>98</v>
      </c>
      <c r="H139" s="264" t="s">
        <v>1698</v>
      </c>
      <c r="I139" s="264" t="s">
        <v>1698</v>
      </c>
      <c r="J139" s="258"/>
      <c r="K139" s="260"/>
      <c r="L139" s="262"/>
      <c r="M139" s="260"/>
      <c r="N139" s="260"/>
      <c r="O139" s="260"/>
      <c r="P139" s="266" t="s">
        <v>41</v>
      </c>
      <c r="Q139" s="266" t="s">
        <v>1849</v>
      </c>
    </row>
    <row r="140" spans="1:17" x14ac:dyDescent="0.25">
      <c r="A140" s="80">
        <f>Fielddefinitions!A140</f>
        <v>685</v>
      </c>
      <c r="B140" s="380" t="str">
        <f>VLOOKUP(A140,Fielddefinitions!A:B,2,FALSE)</f>
        <v>Certification Value</v>
      </c>
      <c r="C140" s="380" t="str">
        <f>VLOOKUP(A140,Fielddefinitions!A:T,20,FALSE)</f>
        <v>certificationValue</v>
      </c>
      <c r="D140" s="380" t="str">
        <f>VLOOKUP(A140,Fielddefinitions!A:P,16,FALSE)</f>
        <v>No</v>
      </c>
      <c r="E140" s="383" t="s">
        <v>98</v>
      </c>
      <c r="F140" s="258" t="str">
        <f>VLOOKUP(A140,Fielddefinitions!A:H,8,FALSE)</f>
        <v>String</v>
      </c>
      <c r="G140" s="260" t="s">
        <v>98</v>
      </c>
      <c r="H140" s="264" t="s">
        <v>1698</v>
      </c>
      <c r="I140" s="264" t="s">
        <v>1698</v>
      </c>
      <c r="J140" s="258"/>
      <c r="K140" s="260"/>
      <c r="L140" s="262"/>
      <c r="M140" s="260"/>
      <c r="N140" s="260"/>
      <c r="O140" s="260"/>
      <c r="P140" s="266" t="s">
        <v>41</v>
      </c>
      <c r="Q140" s="266" t="s">
        <v>1850</v>
      </c>
    </row>
    <row r="141" spans="1:17" ht="25.5" x14ac:dyDescent="0.25">
      <c r="A141" s="80">
        <f>Fielddefinitions!A141</f>
        <v>684</v>
      </c>
      <c r="B141" s="380" t="str">
        <f>VLOOKUP(A141,Fielddefinitions!A:B,2,FALSE)</f>
        <v>Certification Identification</v>
      </c>
      <c r="C141" s="380" t="str">
        <f>VLOOKUP(A141,Fielddefinitions!A:T,20,FALSE)</f>
        <v>certificationIdentification</v>
      </c>
      <c r="D141" s="380" t="str">
        <f>VLOOKUP(A141,Fielddefinitions!A:P,16,FALSE)</f>
        <v>No</v>
      </c>
      <c r="E141" s="380" t="s">
        <v>1007</v>
      </c>
      <c r="F141" s="258" t="str">
        <f>VLOOKUP(A141,Fielddefinitions!A:H,8,FALSE)</f>
        <v>String</v>
      </c>
      <c r="G141" s="260" t="s">
        <v>98</v>
      </c>
      <c r="H141" s="264" t="s">
        <v>1698</v>
      </c>
      <c r="I141" s="264" t="s">
        <v>1698</v>
      </c>
      <c r="J141" s="258"/>
      <c r="K141" s="260"/>
      <c r="L141" s="262"/>
      <c r="M141" s="260"/>
      <c r="N141" s="260"/>
      <c r="O141" s="260"/>
      <c r="P141" s="266" t="s">
        <v>41</v>
      </c>
      <c r="Q141" s="266" t="s">
        <v>1851</v>
      </c>
    </row>
    <row r="142" spans="1:17" ht="25.5" x14ac:dyDescent="0.25">
      <c r="A142" s="80">
        <f>Fielddefinitions!A142</f>
        <v>682</v>
      </c>
      <c r="B142" s="380" t="str">
        <f>VLOOKUP(A142,Fielddefinitions!A:B,2,FALSE)</f>
        <v>Certification Effective End Date Time</v>
      </c>
      <c r="C142" s="380" t="str">
        <f>VLOOKUP(A142,Fielddefinitions!A:T,20,FALSE)</f>
        <v>certificationEffectiveEndDateTime</v>
      </c>
      <c r="D142" s="380" t="str">
        <f>VLOOKUP(A142,Fielddefinitions!A:P,16,FALSE)</f>
        <v>No</v>
      </c>
      <c r="E142" s="383" t="s">
        <v>98</v>
      </c>
      <c r="F142" s="258" t="s">
        <v>214</v>
      </c>
      <c r="G142" s="260" t="s">
        <v>98</v>
      </c>
      <c r="H142" s="264" t="s">
        <v>1698</v>
      </c>
      <c r="I142" s="264" t="s">
        <v>1698</v>
      </c>
      <c r="J142" s="258"/>
      <c r="K142" s="260"/>
      <c r="L142" s="262"/>
      <c r="M142" s="260"/>
      <c r="N142" s="260"/>
      <c r="O142" s="260"/>
      <c r="P142" s="266" t="s">
        <v>41</v>
      </c>
      <c r="Q142" s="266" t="s">
        <v>1852</v>
      </c>
    </row>
    <row r="143" spans="1:17" ht="35.25" customHeight="1" x14ac:dyDescent="0.25">
      <c r="A143" s="80">
        <f>Fielddefinitions!A143</f>
        <v>668</v>
      </c>
      <c r="B143" s="380" t="str">
        <f>VLOOKUP(A143,Fielddefinitions!A:B,2,FALSE)</f>
        <v>Additional Certification Organisation Identifier</v>
      </c>
      <c r="C143" s="380" t="str">
        <f>VLOOKUP(A143,Fielddefinitions!A:T,20,FALSE)</f>
        <v>additionalCertificationOrganisationIdentifier</v>
      </c>
      <c r="D143" s="380" t="str">
        <f>VLOOKUP(A143,Fielddefinitions!A:P,16,FALSE)</f>
        <v>No</v>
      </c>
      <c r="E143" s="383" t="s">
        <v>1698</v>
      </c>
      <c r="F143" s="380" t="s">
        <v>214</v>
      </c>
      <c r="G143" s="381" t="s">
        <v>98</v>
      </c>
      <c r="H143" s="264" t="s">
        <v>1698</v>
      </c>
      <c r="I143" s="384" t="s">
        <v>1698</v>
      </c>
      <c r="J143" s="384"/>
      <c r="K143" s="384"/>
      <c r="L143" s="262"/>
      <c r="M143" s="260"/>
      <c r="N143" s="260"/>
      <c r="O143" s="260"/>
      <c r="P143" s="266" t="s">
        <v>1796</v>
      </c>
      <c r="Q143" s="266" t="e">
        <v>#N/A</v>
      </c>
    </row>
    <row r="144" spans="1:17" x14ac:dyDescent="0.25">
      <c r="A144" s="80">
        <f>Fielddefinitions!A144</f>
        <v>3506</v>
      </c>
      <c r="B144" s="380" t="str">
        <f>VLOOKUP(A144,Fielddefinitions!A:B,2,FALSE)</f>
        <v>Description Short</v>
      </c>
      <c r="C144" s="380" t="str">
        <f>VLOOKUP(A144,Fielddefinitions!A:T,20,FALSE)</f>
        <v>descriptionShort</v>
      </c>
      <c r="D144" s="380" t="str">
        <f>VLOOKUP(A144,Fielddefinitions!A:P,16,FALSE)</f>
        <v>No</v>
      </c>
      <c r="E144" s="380"/>
      <c r="F144" s="258" t="s">
        <v>272</v>
      </c>
      <c r="G144" s="260" t="s">
        <v>98</v>
      </c>
      <c r="H144" s="258"/>
      <c r="I144" s="258" t="s">
        <v>1032</v>
      </c>
      <c r="J144" s="258"/>
      <c r="K144" s="260"/>
      <c r="L144" s="262"/>
      <c r="M144" s="260"/>
      <c r="N144" s="260"/>
      <c r="O144" s="260"/>
      <c r="P144" s="266" t="s">
        <v>39</v>
      </c>
      <c r="Q144" s="266" t="s">
        <v>1853</v>
      </c>
    </row>
    <row r="145" spans="1:17" x14ac:dyDescent="0.25">
      <c r="A145" s="80">
        <f>Fielddefinitions!A145</f>
        <v>3507</v>
      </c>
      <c r="B145" s="380" t="str">
        <f>VLOOKUP(A145,Fielddefinitions!A:B,2,FALSE)</f>
        <v>Description Short Language Code</v>
      </c>
      <c r="C145" s="380" t="str">
        <f>VLOOKUP(A145,Fielddefinitions!A:T,20,FALSE)</f>
        <v>descriptionShort/@languageCode</v>
      </c>
      <c r="D145" s="380" t="str">
        <f>VLOOKUP(A145,Fielddefinitions!A:P,16,FALSE)</f>
        <v>No</v>
      </c>
      <c r="E145" s="380" t="s">
        <v>98</v>
      </c>
      <c r="F145" s="258" t="s">
        <v>147</v>
      </c>
      <c r="G145" s="260" t="s">
        <v>98</v>
      </c>
      <c r="H145" s="258" t="s">
        <v>98</v>
      </c>
      <c r="I145" s="258" t="s">
        <v>1032</v>
      </c>
      <c r="J145" s="258" t="s">
        <v>98</v>
      </c>
      <c r="K145" s="258" t="s">
        <v>98</v>
      </c>
      <c r="L145" s="262"/>
      <c r="M145" s="260" t="s">
        <v>98</v>
      </c>
      <c r="N145" s="260" t="s">
        <v>98</v>
      </c>
      <c r="O145" s="260" t="s">
        <v>98</v>
      </c>
      <c r="P145" s="266" t="s">
        <v>39</v>
      </c>
      <c r="Q145" s="266" t="s">
        <v>1854</v>
      </c>
    </row>
    <row r="146" spans="1:17" x14ac:dyDescent="0.25">
      <c r="A146" s="80">
        <f>Fielddefinitions!A146</f>
        <v>3779</v>
      </c>
      <c r="B146" s="380" t="str">
        <f>VLOOKUP(A146,Fielddefinitions!A:B,2,FALSE)</f>
        <v>Net Weight</v>
      </c>
      <c r="C146" s="380" t="str">
        <f>VLOOKUP(A146,Fielddefinitions!A:T,20,FALSE)</f>
        <v>netWeight</v>
      </c>
      <c r="D146" s="380" t="str">
        <f>VLOOKUP(A146,Fielddefinitions!A:P,16,FALSE)</f>
        <v>No</v>
      </c>
      <c r="E146" s="383" t="s">
        <v>98</v>
      </c>
      <c r="F146" s="258" t="str">
        <f>VLOOKUP(A146,Fielddefinitions!A:H,8,FALSE)</f>
        <v>Numeric</v>
      </c>
      <c r="G146" s="260" t="s">
        <v>98</v>
      </c>
      <c r="H146" s="264" t="s">
        <v>1698</v>
      </c>
      <c r="I146" s="264" t="s">
        <v>1698</v>
      </c>
      <c r="J146" s="258"/>
      <c r="K146" s="260"/>
      <c r="L146" s="262"/>
      <c r="M146" s="260"/>
      <c r="N146" s="260"/>
      <c r="O146" s="260"/>
      <c r="P146" s="266" t="s">
        <v>41</v>
      </c>
      <c r="Q146" s="266" t="s">
        <v>1855</v>
      </c>
    </row>
    <row r="147" spans="1:17" x14ac:dyDescent="0.25">
      <c r="A147" s="80">
        <f>Fielddefinitions!A147</f>
        <v>3780</v>
      </c>
      <c r="B147" s="380" t="str">
        <f>VLOOKUP(A147,Fielddefinitions!A:B,2,FALSE)</f>
        <v>Net Weight UOM</v>
      </c>
      <c r="C147" s="380" t="str">
        <f>VLOOKUP(A147,Fielddefinitions!A:T,20,FALSE)</f>
        <v>netWeight/@measurementUnitCode</v>
      </c>
      <c r="D147" s="380" t="str">
        <f>VLOOKUP(A147,Fielddefinitions!A:P,16,FALSE)</f>
        <v>No</v>
      </c>
      <c r="E147" s="383" t="s">
        <v>98</v>
      </c>
      <c r="F147" s="258" t="str">
        <f>VLOOKUP(A147,Fielddefinitions!A:H,8,FALSE)</f>
        <v>Picklist</v>
      </c>
      <c r="G147" s="260" t="s">
        <v>98</v>
      </c>
      <c r="H147" s="264" t="s">
        <v>1698</v>
      </c>
      <c r="I147" s="264" t="s">
        <v>1698</v>
      </c>
      <c r="J147" s="258"/>
      <c r="K147" s="260"/>
      <c r="L147" s="262"/>
      <c r="M147" s="260"/>
      <c r="N147" s="260"/>
      <c r="O147" s="260"/>
      <c r="P147" s="266" t="s">
        <v>41</v>
      </c>
      <c r="Q147" s="266" t="s">
        <v>1856</v>
      </c>
    </row>
    <row r="148" spans="1:17" s="111" customFormat="1" x14ac:dyDescent="0.25">
      <c r="A148" s="80">
        <f>Fielddefinitions!A148</f>
        <v>145</v>
      </c>
      <c r="B148" s="380" t="str">
        <f>VLOOKUP(A148,Fielddefinitions!A:B,2,FALSE)</f>
        <v>Last Change Date Time</v>
      </c>
      <c r="C148" s="380" t="str">
        <f>VLOOKUP(A148,Fielddefinitions!A:T,20,FALSE)</f>
        <v>lastChangeDateTime</v>
      </c>
      <c r="D148" s="380" t="str">
        <f>VLOOKUP(A148,Fielddefinitions!A:P,16,FALSE)</f>
        <v>Yes</v>
      </c>
      <c r="E148" s="383" t="s">
        <v>98</v>
      </c>
      <c r="F148" s="258" t="str">
        <f>VLOOKUP(A148,Fielddefinitions!A:H,8,FALSE)</f>
        <v>DateTime</v>
      </c>
      <c r="G148" s="260" t="s">
        <v>98</v>
      </c>
      <c r="H148" s="264" t="s">
        <v>1698</v>
      </c>
      <c r="I148" s="264" t="s">
        <v>1698</v>
      </c>
      <c r="J148" s="258"/>
      <c r="K148" s="260"/>
      <c r="L148" s="262"/>
      <c r="M148" s="260"/>
      <c r="N148" s="260"/>
      <c r="O148" s="260"/>
      <c r="P148" s="266" t="s">
        <v>41</v>
      </c>
      <c r="Q148" s="266" t="s">
        <v>1857</v>
      </c>
    </row>
    <row r="149" spans="1:17" s="111" customFormat="1" x14ac:dyDescent="0.25">
      <c r="A149" s="80">
        <f>Fielddefinitions!A149</f>
        <v>146</v>
      </c>
      <c r="B149" s="380" t="str">
        <f>VLOOKUP(A149,Fielddefinitions!A:B,2,FALSE)</f>
        <v>Publication Date Time</v>
      </c>
      <c r="C149" s="380" t="str">
        <f>VLOOKUP(A149,Fielddefinitions!A:T,20,FALSE)</f>
        <v>publicationDateTime</v>
      </c>
      <c r="D149" s="380" t="str">
        <f>VLOOKUP(A149,Fielddefinitions!A:P,16,FALSE)</f>
        <v>No</v>
      </c>
      <c r="E149" s="383" t="s">
        <v>98</v>
      </c>
      <c r="F149" s="258" t="str">
        <f>VLOOKUP(A149,Fielddefinitions!A:H,8,FALSE)</f>
        <v>DateTime</v>
      </c>
      <c r="G149" s="260" t="s">
        <v>98</v>
      </c>
      <c r="H149" s="264" t="s">
        <v>1698</v>
      </c>
      <c r="I149" s="264" t="s">
        <v>1698</v>
      </c>
      <c r="J149" s="258"/>
      <c r="K149" s="260"/>
      <c r="L149" s="262"/>
      <c r="M149" s="260"/>
      <c r="N149" s="260"/>
      <c r="O149" s="260"/>
      <c r="P149" s="266" t="s">
        <v>41</v>
      </c>
      <c r="Q149" s="266" t="s">
        <v>1858</v>
      </c>
    </row>
    <row r="150" spans="1:17" s="111" customFormat="1" x14ac:dyDescent="0.25">
      <c r="A150" s="80">
        <f>Fielddefinitions!A150</f>
        <v>3070</v>
      </c>
      <c r="B150" s="380" t="str">
        <f>VLOOKUP(A150,Fielddefinitions!A:B,2,FALSE)</f>
        <v>Regulation Type Code</v>
      </c>
      <c r="C150" s="380" t="str">
        <f>VLOOKUP(A150,Fielddefinitions!A:T,20,FALSE)</f>
        <v>regulationTypeCode</v>
      </c>
      <c r="D150" s="380" t="str">
        <f>VLOOKUP(A150,Fielddefinitions!A:P,16,FALSE)</f>
        <v>No</v>
      </c>
      <c r="E150" s="383" t="s">
        <v>98</v>
      </c>
      <c r="F150" s="258" t="s">
        <v>147</v>
      </c>
      <c r="G150" s="260" t="s">
        <v>98</v>
      </c>
      <c r="H150" s="264" t="s">
        <v>1698</v>
      </c>
      <c r="I150" s="264" t="s">
        <v>1698</v>
      </c>
      <c r="J150" s="258"/>
      <c r="K150" s="260"/>
      <c r="L150" s="262"/>
      <c r="M150" s="260"/>
      <c r="N150" s="260"/>
      <c r="O150" s="260"/>
      <c r="P150" s="266" t="s">
        <v>41</v>
      </c>
      <c r="Q150" s="266" t="s">
        <v>1859</v>
      </c>
    </row>
    <row r="151" spans="1:17" s="111" customFormat="1" x14ac:dyDescent="0.25">
      <c r="A151" s="80">
        <f>Fielddefinitions!A151</f>
        <v>3072</v>
      </c>
      <c r="B151" s="380" t="str">
        <f>VLOOKUP(A151,Fielddefinitions!A:B,2,FALSE)</f>
        <v>Regulatory Agency</v>
      </c>
      <c r="C151" s="380" t="str">
        <f>VLOOKUP(A151,Fielddefinitions!A:T,20,FALSE)</f>
        <v>regulatoryAgency</v>
      </c>
      <c r="D151" s="380" t="str">
        <f>VLOOKUP(A151,Fielddefinitions!A:P,16,FALSE)</f>
        <v>No</v>
      </c>
      <c r="E151" s="380" t="s">
        <v>1067</v>
      </c>
      <c r="F151" s="258" t="str">
        <f>VLOOKUP(A151,Fielddefinitions!A:H,8,FALSE)</f>
        <v>String</v>
      </c>
      <c r="G151" s="260" t="s">
        <v>98</v>
      </c>
      <c r="H151" s="264" t="s">
        <v>1698</v>
      </c>
      <c r="I151" s="264" t="s">
        <v>1698</v>
      </c>
      <c r="J151" s="258"/>
      <c r="K151" s="260"/>
      <c r="L151" s="262"/>
      <c r="M151" s="260"/>
      <c r="N151" s="260"/>
      <c r="O151" s="260"/>
      <c r="P151" s="266" t="s">
        <v>41</v>
      </c>
      <c r="Q151" s="266" t="s">
        <v>1860</v>
      </c>
    </row>
    <row r="152" spans="1:17" s="111" customFormat="1" x14ac:dyDescent="0.25">
      <c r="A152" s="80">
        <f>Fielddefinitions!A152</f>
        <v>3087</v>
      </c>
      <c r="B152" s="380" t="str">
        <f>VLOOKUP(A152,Fielddefinitions!A:B,2,FALSE)</f>
        <v>Regulatory Permit Identification</v>
      </c>
      <c r="C152" s="380" t="str">
        <f>VLOOKUP(A152,Fielddefinitions!A:T,20,FALSE)</f>
        <v>regulatoryPermitIdentification</v>
      </c>
      <c r="D152" s="380" t="str">
        <f>VLOOKUP(A152,Fielddefinitions!A:P,16,FALSE)</f>
        <v>No</v>
      </c>
      <c r="E152" s="383" t="s">
        <v>98</v>
      </c>
      <c r="F152" s="258" t="str">
        <f>VLOOKUP(A152,Fielddefinitions!A:H,8,FALSE)</f>
        <v>String</v>
      </c>
      <c r="G152" s="260" t="s">
        <v>98</v>
      </c>
      <c r="H152" s="264" t="s">
        <v>1698</v>
      </c>
      <c r="I152" s="264" t="s">
        <v>1698</v>
      </c>
      <c r="J152" s="258"/>
      <c r="K152" s="260"/>
      <c r="L152" s="262"/>
      <c r="M152" s="260"/>
      <c r="N152" s="260"/>
      <c r="O152" s="260"/>
      <c r="P152" s="266" t="s">
        <v>41</v>
      </c>
      <c r="Q152" s="266" t="s">
        <v>1861</v>
      </c>
    </row>
    <row r="153" spans="1:17" s="111" customFormat="1" x14ac:dyDescent="0.25">
      <c r="A153" s="80">
        <f>Fielddefinitions!A153</f>
        <v>3086</v>
      </c>
      <c r="B153" s="380" t="str">
        <f>VLOOKUP(A153,Fielddefinitions!A:B,2,FALSE)</f>
        <v>Permit Start Date Time</v>
      </c>
      <c r="C153" s="380" t="str">
        <f>VLOOKUP(A153,Fielddefinitions!A:T,20,FALSE)</f>
        <v>permitStartDateTime</v>
      </c>
      <c r="D153" s="380" t="str">
        <f>VLOOKUP(A153,Fielddefinitions!A:P,16,FALSE)</f>
        <v>No</v>
      </c>
      <c r="E153" s="380" t="s">
        <v>1080</v>
      </c>
      <c r="F153" s="258" t="str">
        <f>VLOOKUP(A153,Fielddefinitions!A:H,8,FALSE)</f>
        <v>DateTime</v>
      </c>
      <c r="G153" s="260" t="s">
        <v>98</v>
      </c>
      <c r="H153" s="264" t="s">
        <v>1698</v>
      </c>
      <c r="I153" s="264" t="s">
        <v>1698</v>
      </c>
      <c r="J153" s="258"/>
      <c r="K153" s="260"/>
      <c r="L153" s="262"/>
      <c r="M153" s="260"/>
      <c r="N153" s="260"/>
      <c r="O153" s="260"/>
      <c r="P153" s="266" t="s">
        <v>41</v>
      </c>
      <c r="Q153" s="266" t="s">
        <v>1862</v>
      </c>
    </row>
    <row r="154" spans="1:17" s="111" customFormat="1" x14ac:dyDescent="0.25">
      <c r="A154" s="80">
        <f>Fielddefinitions!A154</f>
        <v>3071</v>
      </c>
      <c r="B154" s="380" t="str">
        <f>VLOOKUP(A154,Fielddefinitions!A:B,2,FALSE)</f>
        <v>Regulatory Act</v>
      </c>
      <c r="C154" s="380" t="str">
        <f>VLOOKUP(A154,Fielddefinitions!A:T,20,FALSE)</f>
        <v>regulatoryAct</v>
      </c>
      <c r="D154" s="380" t="str">
        <f>VLOOKUP(A154,Fielddefinitions!A:P,16,FALSE)</f>
        <v>No</v>
      </c>
      <c r="E154" s="380" t="s">
        <v>1085</v>
      </c>
      <c r="F154" s="258" t="str">
        <f>VLOOKUP(A154,Fielddefinitions!A:H,8,FALSE)</f>
        <v>String</v>
      </c>
      <c r="G154" s="260" t="s">
        <v>98</v>
      </c>
      <c r="H154" s="264" t="s">
        <v>1698</v>
      </c>
      <c r="I154" s="264" t="s">
        <v>1698</v>
      </c>
      <c r="J154" s="258"/>
      <c r="K154" s="260"/>
      <c r="L154" s="262"/>
      <c r="M154" s="260"/>
      <c r="N154" s="260"/>
      <c r="O154" s="260"/>
      <c r="P154" s="266" t="s">
        <v>41</v>
      </c>
      <c r="Q154" s="266" t="s">
        <v>1863</v>
      </c>
    </row>
    <row r="155" spans="1:17" s="111" customFormat="1" x14ac:dyDescent="0.25">
      <c r="A155" s="80">
        <f>Fielddefinitions!A155</f>
        <v>2794</v>
      </c>
      <c r="B155" s="380" t="str">
        <f>VLOOKUP(A155,Fielddefinitions!A:B,2,FALSE)</f>
        <v>Country of Origin</v>
      </c>
      <c r="C155" s="380" t="str">
        <f>VLOOKUP(A155,Fielddefinitions!A:T,20,FALSE)</f>
        <v>countryCode</v>
      </c>
      <c r="D155" s="380" t="str">
        <f>VLOOKUP(A155,Fielddefinitions!A:P,16,FALSE)</f>
        <v>No</v>
      </c>
      <c r="E155" s="383" t="s">
        <v>98</v>
      </c>
      <c r="F155" s="258" t="str">
        <f>VLOOKUP(A155,Fielddefinitions!A:H,8,FALSE)</f>
        <v>Picklist</v>
      </c>
      <c r="G155" s="260" t="s">
        <v>98</v>
      </c>
      <c r="H155" s="264" t="s">
        <v>1698</v>
      </c>
      <c r="I155" s="264" t="s">
        <v>1698</v>
      </c>
      <c r="J155" s="258"/>
      <c r="K155" s="260"/>
      <c r="L155" s="262"/>
      <c r="M155" s="260"/>
      <c r="N155" s="260"/>
      <c r="O155" s="260"/>
      <c r="P155" s="266" t="s">
        <v>41</v>
      </c>
      <c r="Q155" s="266" t="s">
        <v>1864</v>
      </c>
    </row>
    <row r="156" spans="1:17" s="111" customFormat="1" x14ac:dyDescent="0.25">
      <c r="A156" s="80">
        <f>Fielddefinitions!A156</f>
        <v>1436</v>
      </c>
      <c r="B156" s="380" t="str">
        <f>VLOOKUP(A156,Fielddefinitions!A:B,2,FALSE)</f>
        <v>Prescription Type Code</v>
      </c>
      <c r="C156" s="380" t="str">
        <f>VLOOKUP(A156,Fielddefinitions!A:T,20,FALSE)</f>
        <v>prescriptionTypeCode</v>
      </c>
      <c r="D156" s="380" t="str">
        <f>VLOOKUP(A156,Fielddefinitions!A:P,16,FALSE)</f>
        <v>No</v>
      </c>
      <c r="E156" s="380" t="s">
        <v>1098</v>
      </c>
      <c r="F156" s="258" t="str">
        <f>VLOOKUP(A156,Fielddefinitions!A:H,8,FALSE)</f>
        <v>Picklist</v>
      </c>
      <c r="G156" s="260" t="s">
        <v>98</v>
      </c>
      <c r="H156" s="264" t="s">
        <v>1698</v>
      </c>
      <c r="I156" s="264" t="s">
        <v>1698</v>
      </c>
      <c r="J156" s="258"/>
      <c r="K156" s="260"/>
      <c r="L156" s="262"/>
      <c r="M156" s="260"/>
      <c r="N156" s="260"/>
      <c r="O156" s="260"/>
      <c r="P156" s="266" t="s">
        <v>41</v>
      </c>
      <c r="Q156" s="266" t="s">
        <v>1865</v>
      </c>
    </row>
    <row r="157" spans="1:17" s="111" customFormat="1" ht="38.25" x14ac:dyDescent="0.25">
      <c r="A157" s="80">
        <f>Fielddefinitions!A157</f>
        <v>1596</v>
      </c>
      <c r="B157" s="380" t="str">
        <f>VLOOKUP(A157,Fielddefinitions!A:B,2,FALSE)</f>
        <v>Manufacturer Specified Acceptable Resterilisation Code</v>
      </c>
      <c r="C157" s="380" t="str">
        <f>VLOOKUP(A157,Fielddefinitions!A:T,20,FALSE)</f>
        <v>manufacturerSpecifiedAcceptableResterilisationCode</v>
      </c>
      <c r="D157" s="380" t="str">
        <f>VLOOKUP(A157,Fielddefinitions!A:P,16,FALSE)</f>
        <v>No</v>
      </c>
      <c r="E157" s="380" t="s">
        <v>1104</v>
      </c>
      <c r="F157" s="258" t="str">
        <f>VLOOKUP(A157,Fielddefinitions!A:H,8,FALSE)</f>
        <v>Picklist</v>
      </c>
      <c r="G157" s="260" t="s">
        <v>98</v>
      </c>
      <c r="H157" s="264" t="s">
        <v>1698</v>
      </c>
      <c r="I157" s="264" t="s">
        <v>1698</v>
      </c>
      <c r="J157" s="258"/>
      <c r="K157" s="260"/>
      <c r="L157" s="262"/>
      <c r="M157" s="260"/>
      <c r="N157" s="260"/>
      <c r="O157" s="260"/>
      <c r="P157" s="266" t="s">
        <v>41</v>
      </c>
      <c r="Q157" s="266" t="s">
        <v>1866</v>
      </c>
    </row>
    <row r="158" spans="1:17" s="111" customFormat="1" x14ac:dyDescent="0.25">
      <c r="A158" s="80">
        <f>Fielddefinitions!A158</f>
        <v>2776</v>
      </c>
      <c r="B158" s="380" t="str">
        <f>VLOOKUP(A158,Fielddefinitions!A:B,2,FALSE)</f>
        <v>Import Classification Type Code</v>
      </c>
      <c r="C158" s="380" t="str">
        <f>VLOOKUP(A158,Fielddefinitions!A:T,20,FALSE)</f>
        <v>importClassificationTypeCode</v>
      </c>
      <c r="D158" s="380" t="str">
        <f>VLOOKUP(A158,Fielddefinitions!A:P,16,FALSE)</f>
        <v>No</v>
      </c>
      <c r="E158" s="383" t="s">
        <v>98</v>
      </c>
      <c r="F158" s="258" t="str">
        <f>VLOOKUP(A158,Fielddefinitions!A:H,8,FALSE)</f>
        <v>Picklist</v>
      </c>
      <c r="G158" s="260" t="s">
        <v>98</v>
      </c>
      <c r="H158" s="264" t="s">
        <v>1698</v>
      </c>
      <c r="I158" s="264" t="s">
        <v>1698</v>
      </c>
      <c r="J158" s="258"/>
      <c r="K158" s="260"/>
      <c r="L158" s="262"/>
      <c r="M158" s="260"/>
      <c r="N158" s="260"/>
      <c r="O158" s="260"/>
      <c r="P158" s="266" t="s">
        <v>41</v>
      </c>
      <c r="Q158" s="266" t="s">
        <v>1867</v>
      </c>
    </row>
    <row r="159" spans="1:17" s="111" customFormat="1" x14ac:dyDescent="0.25">
      <c r="A159" s="80">
        <f>Fielddefinitions!A159</f>
        <v>2777</v>
      </c>
      <c r="B159" s="380" t="str">
        <f>VLOOKUP(A159,Fielddefinitions!A:B,2,FALSE)</f>
        <v>Import Classification Value</v>
      </c>
      <c r="C159" s="380" t="str">
        <f>VLOOKUP(A159,Fielddefinitions!A:T,20,FALSE)</f>
        <v>importClassificationValue</v>
      </c>
      <c r="D159" s="380" t="str">
        <f>VLOOKUP(A159,Fielddefinitions!A:P,16,FALSE)</f>
        <v>No</v>
      </c>
      <c r="E159" s="383" t="s">
        <v>98</v>
      </c>
      <c r="F159" s="258" t="str">
        <f>VLOOKUP(A159,Fielddefinitions!A:H,8,FALSE)</f>
        <v>String</v>
      </c>
      <c r="G159" s="260" t="s">
        <v>98</v>
      </c>
      <c r="H159" s="264" t="s">
        <v>1698</v>
      </c>
      <c r="I159" s="264" t="s">
        <v>1698</v>
      </c>
      <c r="J159" s="258"/>
      <c r="K159" s="260"/>
      <c r="L159" s="262"/>
      <c r="M159" s="260"/>
      <c r="N159" s="260"/>
      <c r="O159" s="260"/>
      <c r="P159" s="266" t="s">
        <v>41</v>
      </c>
      <c r="Q159" s="266" t="s">
        <v>1868</v>
      </c>
    </row>
    <row r="160" spans="1:17" s="111" customFormat="1" ht="25.5" x14ac:dyDescent="0.25">
      <c r="A160" s="80">
        <f>Fielddefinitions!A160</f>
        <v>3894</v>
      </c>
      <c r="B160" s="380" t="str">
        <f>VLOOKUP(A160,Fielddefinitions!A:B,2,FALSE)</f>
        <v>United Nations Dangerous Goods Number</v>
      </c>
      <c r="C160" s="380" t="str">
        <f>VLOOKUP(A160,Fielddefinitions!A:T,20,FALSE)</f>
        <v>unitedNationsDangerousGoodsNumber</v>
      </c>
      <c r="D160" s="380" t="str">
        <f>VLOOKUP(A160,Fielddefinitions!A:P,16,FALSE)</f>
        <v>No</v>
      </c>
      <c r="E160" s="383" t="s">
        <v>98</v>
      </c>
      <c r="F160" s="258" t="str">
        <f>VLOOKUP(A160,Fielddefinitions!A:H,8,FALSE)</f>
        <v>Numeric</v>
      </c>
      <c r="G160" s="260" t="s">
        <v>98</v>
      </c>
      <c r="H160" s="264" t="s">
        <v>1698</v>
      </c>
      <c r="I160" s="264" t="s">
        <v>1698</v>
      </c>
      <c r="J160" s="258"/>
      <c r="K160" s="260"/>
      <c r="L160" s="262"/>
      <c r="M160" s="260"/>
      <c r="N160" s="260"/>
      <c r="O160" s="260"/>
      <c r="P160" s="266" t="s">
        <v>41</v>
      </c>
      <c r="Q160" s="266" t="s">
        <v>1869</v>
      </c>
    </row>
    <row r="161" spans="1:17" s="111" customFormat="1" x14ac:dyDescent="0.25">
      <c r="A161" s="80">
        <f>Fielddefinitions!A161</f>
        <v>3865</v>
      </c>
      <c r="B161" s="380" t="str">
        <f>VLOOKUP(A161,Fielddefinitions!A:B,2,FALSE)</f>
        <v>Dangerous Goods Regulation Code</v>
      </c>
      <c r="C161" s="380" t="str">
        <f>VLOOKUP(A161,Fielddefinitions!A:T,20,FALSE)</f>
        <v>dangerousGoodsRegulationCode</v>
      </c>
      <c r="D161" s="380" t="str">
        <f>VLOOKUP(A161,Fielddefinitions!A:P,16,FALSE)</f>
        <v>No</v>
      </c>
      <c r="E161" s="383" t="s">
        <v>98</v>
      </c>
      <c r="F161" s="258" t="str">
        <f>VLOOKUP(A161,Fielddefinitions!A:H,8,FALSE)</f>
        <v>String</v>
      </c>
      <c r="G161" s="260" t="s">
        <v>98</v>
      </c>
      <c r="H161" s="264" t="s">
        <v>1698</v>
      </c>
      <c r="I161" s="264" t="s">
        <v>1698</v>
      </c>
      <c r="J161" s="258"/>
      <c r="K161" s="260"/>
      <c r="L161" s="262"/>
      <c r="M161" s="260"/>
      <c r="N161" s="260"/>
      <c r="O161" s="260"/>
      <c r="P161" s="266" t="s">
        <v>41</v>
      </c>
      <c r="Q161" s="266" t="s">
        <v>1870</v>
      </c>
    </row>
    <row r="162" spans="1:17" s="111" customFormat="1" x14ac:dyDescent="0.25">
      <c r="A162" s="80">
        <f>Fielddefinitions!A162</f>
        <v>3881</v>
      </c>
      <c r="B162" s="380" t="str">
        <f>VLOOKUP(A162,Fielddefinitions!A:B,2,FALSE)</f>
        <v>Dangerous Goods Hazardous Code</v>
      </c>
      <c r="C162" s="380" t="str">
        <f>VLOOKUP(A162,Fielddefinitions!A:T,20,FALSE)</f>
        <v>dangerousGoodsHazardousCode</v>
      </c>
      <c r="D162" s="380" t="str">
        <f>VLOOKUP(A162,Fielddefinitions!A:P,16,FALSE)</f>
        <v>No</v>
      </c>
      <c r="E162" s="383" t="s">
        <v>98</v>
      </c>
      <c r="F162" s="258" t="str">
        <f>VLOOKUP(A162,Fielddefinitions!A:H,8,FALSE)</f>
        <v>String</v>
      </c>
      <c r="G162" s="260" t="s">
        <v>98</v>
      </c>
      <c r="H162" s="264" t="s">
        <v>1698</v>
      </c>
      <c r="I162" s="264" t="s">
        <v>1698</v>
      </c>
      <c r="J162" s="258"/>
      <c r="K162" s="260"/>
      <c r="L162" s="262"/>
      <c r="M162" s="260"/>
      <c r="N162" s="260"/>
      <c r="O162" s="260"/>
      <c r="P162" s="266" t="s">
        <v>41</v>
      </c>
      <c r="Q162" s="266" t="s">
        <v>1871</v>
      </c>
    </row>
    <row r="163" spans="1:17" s="111" customFormat="1" x14ac:dyDescent="0.25">
      <c r="A163" s="80">
        <f>Fielddefinitions!A163</f>
        <v>3879</v>
      </c>
      <c r="B163" s="380" t="str">
        <f>VLOOKUP(A163,Fielddefinitions!A:B,2,FALSE)</f>
        <v>Class of Dangerous Goods</v>
      </c>
      <c r="C163" s="380" t="str">
        <f>VLOOKUP(A163,Fielddefinitions!A:T,20,FALSE)</f>
        <v>classOfDangerousGoods</v>
      </c>
      <c r="D163" s="380" t="str">
        <f>VLOOKUP(A163,Fielddefinitions!A:P,16,FALSE)</f>
        <v>No</v>
      </c>
      <c r="E163" s="383" t="s">
        <v>98</v>
      </c>
      <c r="F163" s="258" t="str">
        <f>VLOOKUP(A163,Fielddefinitions!A:H,8,FALSE)</f>
        <v>String</v>
      </c>
      <c r="G163" s="260" t="s">
        <v>98</v>
      </c>
      <c r="H163" s="264" t="s">
        <v>1698</v>
      </c>
      <c r="I163" s="264" t="s">
        <v>1698</v>
      </c>
      <c r="J163" s="258"/>
      <c r="K163" s="260"/>
      <c r="L163" s="262"/>
      <c r="M163" s="260"/>
      <c r="N163" s="260"/>
      <c r="O163" s="260"/>
      <c r="P163" s="266" t="s">
        <v>41</v>
      </c>
      <c r="Q163" s="266" t="s">
        <v>1872</v>
      </c>
    </row>
    <row r="164" spans="1:17" s="111" customFormat="1" x14ac:dyDescent="0.25">
      <c r="A164" s="80">
        <f>Fielddefinitions!A164</f>
        <v>3882</v>
      </c>
      <c r="B164" s="380" t="str">
        <f>VLOOKUP(A164,Fielddefinitions!A:B,2,FALSE)</f>
        <v>Dangerous Goods Packing Group</v>
      </c>
      <c r="C164" s="380" t="str">
        <f>VLOOKUP(A164,Fielddefinitions!A:T,20,FALSE)</f>
        <v>dangerousGoodsPackingGroup</v>
      </c>
      <c r="D164" s="380" t="str">
        <f>VLOOKUP(A164,Fielddefinitions!A:P,16,FALSE)</f>
        <v>No</v>
      </c>
      <c r="E164" s="383" t="s">
        <v>98</v>
      </c>
      <c r="F164" s="258" t="str">
        <f>VLOOKUP(A164,Fielddefinitions!A:H,8,FALSE)</f>
        <v>Text</v>
      </c>
      <c r="G164" s="260" t="s">
        <v>98</v>
      </c>
      <c r="H164" s="264" t="s">
        <v>1698</v>
      </c>
      <c r="I164" s="264" t="s">
        <v>1698</v>
      </c>
      <c r="J164" s="258"/>
      <c r="K164" s="260"/>
      <c r="L164" s="262"/>
      <c r="M164" s="260"/>
      <c r="N164" s="260"/>
      <c r="O164" s="260"/>
      <c r="P164" s="266" t="s">
        <v>41</v>
      </c>
      <c r="Q164" s="266" t="s">
        <v>1873</v>
      </c>
    </row>
    <row r="165" spans="1:17" s="111" customFormat="1" ht="38.25" x14ac:dyDescent="0.25">
      <c r="A165" s="80">
        <f>Fielddefinitions!A165</f>
        <v>3896</v>
      </c>
      <c r="B165" s="380" t="str">
        <f>VLOOKUP(A165,Fielddefinitions!A:B,2,FALSE)</f>
        <v xml:space="preserve">Dangerous Hazardous Label Number
</v>
      </c>
      <c r="C165" s="380" t="str">
        <f>VLOOKUP(A165,Fielddefinitions!A:T,20,FALSE)</f>
        <v>dangerousHazardousLabelNumber</v>
      </c>
      <c r="D165" s="380" t="str">
        <f>VLOOKUP(A165,Fielddefinitions!A:P,16,FALSE)</f>
        <v>No</v>
      </c>
      <c r="E165" s="383" t="s">
        <v>98</v>
      </c>
      <c r="F165" s="258" t="str">
        <f>VLOOKUP(A165,Fielddefinitions!A:H,8,FALSE)</f>
        <v>Numeric</v>
      </c>
      <c r="G165" s="260" t="s">
        <v>98</v>
      </c>
      <c r="H165" s="264" t="s">
        <v>1698</v>
      </c>
      <c r="I165" s="264" t="s">
        <v>1698</v>
      </c>
      <c r="J165" s="258"/>
      <c r="K165" s="260"/>
      <c r="L165" s="262"/>
      <c r="M165" s="260"/>
      <c r="N165" s="260"/>
      <c r="O165" s="260"/>
      <c r="P165" s="266" t="s">
        <v>41</v>
      </c>
      <c r="Q165" s="266" t="s">
        <v>1874</v>
      </c>
    </row>
    <row r="166" spans="1:17" s="111" customFormat="1" ht="25.5" x14ac:dyDescent="0.25">
      <c r="A166" s="80">
        <f>Fielddefinitions!A166</f>
        <v>3897</v>
      </c>
      <c r="B166" s="380" t="str">
        <f>VLOOKUP(A166,Fielddefinitions!A:B,2,FALSE)</f>
        <v>Dangerous Hazardous Label Sequence Number</v>
      </c>
      <c r="C166" s="380" t="str">
        <f>VLOOKUP(A166,Fielddefinitions!A:T,20,FALSE)</f>
        <v>dangerousHazardousLabelSequenceNumber</v>
      </c>
      <c r="D166" s="380" t="str">
        <f>VLOOKUP(A166,Fielddefinitions!A:P,16,FALSE)</f>
        <v>No</v>
      </c>
      <c r="E166" s="383" t="s">
        <v>98</v>
      </c>
      <c r="F166" s="258" t="str">
        <f>VLOOKUP(A166,Fielddefinitions!A:H,8,FALSE)</f>
        <v>Numeric</v>
      </c>
      <c r="G166" s="260" t="s">
        <v>98</v>
      </c>
      <c r="H166" s="264" t="s">
        <v>1698</v>
      </c>
      <c r="I166" s="264" t="s">
        <v>1698</v>
      </c>
      <c r="J166" s="258"/>
      <c r="K166" s="260"/>
      <c r="L166" s="262"/>
      <c r="M166" s="260"/>
      <c r="N166" s="260"/>
      <c r="O166" s="260"/>
      <c r="P166" s="266" t="s">
        <v>41</v>
      </c>
      <c r="Q166" s="387" t="s">
        <v>1875</v>
      </c>
    </row>
    <row r="167" spans="1:17" s="111" customFormat="1" x14ac:dyDescent="0.25">
      <c r="A167" s="80">
        <f>Fielddefinitions!A167</f>
        <v>3883</v>
      </c>
      <c r="B167" s="380" t="str">
        <f>VLOOKUP(A167,Fielddefinitions!A:B,2,FALSE)</f>
        <v>Dangerous Goods Shipping Name</v>
      </c>
      <c r="C167" s="380" t="str">
        <f>VLOOKUP(A167,Fielddefinitions!A:T,20,FALSE)</f>
        <v>dangerousGoodsShippingName</v>
      </c>
      <c r="D167" s="380" t="str">
        <f>VLOOKUP(A167,Fielddefinitions!A:P,16,FALSE)</f>
        <v>No</v>
      </c>
      <c r="E167" s="383" t="s">
        <v>98</v>
      </c>
      <c r="F167" s="258" t="str">
        <f>VLOOKUP(A167,Fielddefinitions!A:H,8,FALSE)</f>
        <v>Text</v>
      </c>
      <c r="G167" s="260" t="s">
        <v>98</v>
      </c>
      <c r="H167" s="264" t="s">
        <v>1698</v>
      </c>
      <c r="I167" s="264" t="s">
        <v>1698</v>
      </c>
      <c r="J167" s="258"/>
      <c r="K167" s="260"/>
      <c r="L167" s="262"/>
      <c r="M167" s="260"/>
      <c r="N167" s="260"/>
      <c r="O167" s="260"/>
      <c r="P167" s="266" t="s">
        <v>41</v>
      </c>
      <c r="Q167" s="266" t="s">
        <v>1876</v>
      </c>
    </row>
    <row r="168" spans="1:17" s="111" customFormat="1" ht="38.25" x14ac:dyDescent="0.25">
      <c r="A168" s="80">
        <f>Fielddefinitions!A168</f>
        <v>3587</v>
      </c>
      <c r="B168" s="380" t="str">
        <f>VLOOKUP(A168,Fielddefinitions!A:B,2,FALSE)</f>
        <v xml:space="preserve">Handling Instructions Code Reference
</v>
      </c>
      <c r="C168" s="380" t="str">
        <f>VLOOKUP(A168,Fielddefinitions!A:T,20,FALSE)</f>
        <v xml:space="preserve">handlingInstructionsCodeReference
</v>
      </c>
      <c r="D168" s="380" t="str">
        <f>VLOOKUP(A168,Fielddefinitions!A:P,16,FALSE)</f>
        <v>No</v>
      </c>
      <c r="E168" s="380" t="s">
        <v>1179</v>
      </c>
      <c r="F168" s="258" t="str">
        <f>VLOOKUP(A168,Fielddefinitions!A:H,8,FALSE)</f>
        <v>Numeric</v>
      </c>
      <c r="G168" s="260" t="s">
        <v>98</v>
      </c>
      <c r="H168" s="264" t="s">
        <v>1698</v>
      </c>
      <c r="I168" s="264" t="s">
        <v>1698</v>
      </c>
      <c r="J168" s="258"/>
      <c r="K168" s="260"/>
      <c r="L168" s="262"/>
      <c r="M168" s="260"/>
      <c r="N168" s="260"/>
      <c r="O168" s="260"/>
      <c r="P168" s="266" t="s">
        <v>41</v>
      </c>
      <c r="Q168" s="266" t="s">
        <v>1877</v>
      </c>
    </row>
    <row r="169" spans="1:17" s="111" customFormat="1" ht="25.5" x14ac:dyDescent="0.25">
      <c r="A169" s="80">
        <f>Fielddefinitions!A169</f>
        <v>65</v>
      </c>
      <c r="B169" s="380" t="str">
        <f>VLOOKUP(A169,Fielddefinitions!A:B,2,FALSE)</f>
        <v>Trade Item Trade Channel Code</v>
      </c>
      <c r="C169" s="380" t="str">
        <f>VLOOKUP(A169,Fielddefinitions!A:T,20,FALSE)</f>
        <v xml:space="preserve">tradeItemTradeChannelCode
</v>
      </c>
      <c r="D169" s="380" t="str">
        <f>VLOOKUP(A169,Fielddefinitions!A:P,16,FALSE)</f>
        <v>No</v>
      </c>
      <c r="E169" s="380" t="s">
        <v>1878</v>
      </c>
      <c r="F169" s="258" t="str">
        <f>VLOOKUP(A169,Fielddefinitions!A:H,8,FALSE)</f>
        <v>Picklist</v>
      </c>
      <c r="G169" s="260" t="s">
        <v>98</v>
      </c>
      <c r="H169" s="264" t="s">
        <v>1698</v>
      </c>
      <c r="I169" s="264" t="s">
        <v>1698</v>
      </c>
      <c r="J169" s="258"/>
      <c r="K169" s="260"/>
      <c r="L169" s="262"/>
      <c r="M169" s="260"/>
      <c r="N169" s="260"/>
      <c r="O169" s="260"/>
      <c r="P169" s="266" t="s">
        <v>41</v>
      </c>
      <c r="Q169" s="266" t="s">
        <v>1879</v>
      </c>
    </row>
    <row r="170" spans="1:17" s="111" customFormat="1" ht="25.5" x14ac:dyDescent="0.25">
      <c r="A170" s="80">
        <f>Fielddefinitions!A170</f>
        <v>1022</v>
      </c>
      <c r="B170" s="380" t="str">
        <f>VLOOKUP(A170,Fielddefinitions!A:B,2,FALSE)</f>
        <v>Order Sizing Factor</v>
      </c>
      <c r="C170" s="380" t="str">
        <f>VLOOKUP(A170,Fielddefinitions!A:T,20,FALSE)</f>
        <v>orderSizingFactor</v>
      </c>
      <c r="D170" s="380" t="str">
        <f>VLOOKUP(A170,Fielddefinitions!A:P,16,FALSE)</f>
        <v>No</v>
      </c>
      <c r="E170" s="380" t="s">
        <v>1880</v>
      </c>
      <c r="F170" s="258" t="str">
        <f>VLOOKUP(A170,Fielddefinitions!A:H,8,FALSE)</f>
        <v>Numeric</v>
      </c>
      <c r="G170" s="260" t="s">
        <v>98</v>
      </c>
      <c r="H170" s="264" t="s">
        <v>1698</v>
      </c>
      <c r="I170" s="264" t="s">
        <v>1698</v>
      </c>
      <c r="J170" s="258"/>
      <c r="K170" s="260"/>
      <c r="L170" s="262"/>
      <c r="M170" s="260"/>
      <c r="N170" s="260"/>
      <c r="O170" s="260"/>
      <c r="P170" s="266" t="s">
        <v>41</v>
      </c>
      <c r="Q170" s="266" t="s">
        <v>1881</v>
      </c>
    </row>
    <row r="171" spans="1:17" s="111" customFormat="1" ht="25.5" x14ac:dyDescent="0.25">
      <c r="A171" s="80">
        <f>Fielddefinitions!A171</f>
        <v>1023</v>
      </c>
      <c r="B171" s="380" t="str">
        <f>VLOOKUP(A171,Fielddefinitions!A:B,2,FALSE)</f>
        <v>Order Sizing Factor UOM</v>
      </c>
      <c r="C171" s="380" t="str">
        <f>VLOOKUP(A171,Fielddefinitions!A:T,20,FALSE)</f>
        <v>orderSizingFactor/@measurementUnitCode</v>
      </c>
      <c r="D171" s="380" t="str">
        <f>VLOOKUP(A171,Fielddefinitions!A:P,16,FALSE)</f>
        <v>No</v>
      </c>
      <c r="E171" s="380" t="s">
        <v>1794</v>
      </c>
      <c r="F171" s="258" t="str">
        <f>VLOOKUP(A171,Fielddefinitions!A:H,8,FALSE)</f>
        <v>Picklist</v>
      </c>
      <c r="G171" s="260" t="s">
        <v>98</v>
      </c>
      <c r="H171" s="264" t="s">
        <v>1698</v>
      </c>
      <c r="I171" s="264" t="s">
        <v>1698</v>
      </c>
      <c r="J171" s="258"/>
      <c r="K171" s="260"/>
      <c r="L171" s="262"/>
      <c r="M171" s="260"/>
      <c r="N171" s="260"/>
      <c r="O171" s="260"/>
      <c r="P171" s="266" t="s">
        <v>41</v>
      </c>
      <c r="Q171" s="266" t="s">
        <v>1882</v>
      </c>
    </row>
    <row r="172" spans="1:17" s="111" customFormat="1" ht="30" x14ac:dyDescent="0.25">
      <c r="A172" s="80">
        <f>Fielddefinitions!A172</f>
        <v>1051</v>
      </c>
      <c r="B172" s="380" t="str">
        <f>VLOOKUP(A172,Fielddefinitions!A:B,2,FALSE)</f>
        <v>Ordering Lead Time</v>
      </c>
      <c r="C172" s="380" t="str">
        <f>VLOOKUP(A172,Fielddefinitions!A:T,20,FALSE)</f>
        <v>orderingLeadTime</v>
      </c>
      <c r="D172" s="380" t="str">
        <f>VLOOKUP(A172,Fielddefinitions!A:P,16,FALSE)</f>
        <v>No</v>
      </c>
      <c r="E172" s="383"/>
      <c r="F172" s="258" t="str">
        <f>VLOOKUP(A172,Fielddefinitions!A:H,8,FALSE)</f>
        <v>Numeric</v>
      </c>
      <c r="G172" s="260" t="s">
        <v>98</v>
      </c>
      <c r="H172" s="264" t="s">
        <v>1698</v>
      </c>
      <c r="I172" s="264" t="s">
        <v>1698</v>
      </c>
      <c r="J172" s="258"/>
      <c r="K172" s="260"/>
      <c r="L172" s="262"/>
      <c r="M172" s="260"/>
      <c r="N172" s="260"/>
      <c r="O172" s="260"/>
      <c r="P172" s="266" t="s">
        <v>41</v>
      </c>
      <c r="Q172" s="266" t="s">
        <v>1883</v>
      </c>
    </row>
    <row r="173" spans="1:17" s="111" customFormat="1" ht="38.25" x14ac:dyDescent="0.25">
      <c r="A173" s="80">
        <f>Fielddefinitions!A173</f>
        <v>1052</v>
      </c>
      <c r="B173" s="380" t="str">
        <f>VLOOKUP(A173,Fielddefinitions!A:B,2,FALSE)</f>
        <v>Ordering Lead Time UOM</v>
      </c>
      <c r="C173" s="380" t="str">
        <f>VLOOKUP(A173,Fielddefinitions!A:T,20,FALSE)</f>
        <v xml:space="preserve">orderingLeadTime/@measurementUnitCode
</v>
      </c>
      <c r="D173" s="380" t="str">
        <f>VLOOKUP(A173,Fielddefinitions!A:P,16,FALSE)</f>
        <v>No</v>
      </c>
      <c r="E173" s="383" t="s">
        <v>98</v>
      </c>
      <c r="F173" s="258" t="str">
        <f>VLOOKUP(A173,Fielddefinitions!A:H,8,FALSE)</f>
        <v>Picklist</v>
      </c>
      <c r="G173" s="260" t="s">
        <v>98</v>
      </c>
      <c r="H173" s="264" t="s">
        <v>1698</v>
      </c>
      <c r="I173" s="264" t="s">
        <v>1698</v>
      </c>
      <c r="J173" s="258"/>
      <c r="K173" s="260"/>
      <c r="L173" s="262"/>
      <c r="M173" s="260"/>
      <c r="N173" s="260"/>
      <c r="O173" s="260"/>
      <c r="P173" s="266" t="s">
        <v>41</v>
      </c>
      <c r="Q173" s="266" t="s">
        <v>1884</v>
      </c>
    </row>
    <row r="174" spans="1:17" s="111" customFormat="1" ht="30" x14ac:dyDescent="0.25">
      <c r="A174" s="80">
        <f>Fielddefinitions!A174</f>
        <v>1018</v>
      </c>
      <c r="B174" s="380" t="str">
        <f>VLOOKUP(A174,Fielddefinitions!A:B,2,FALSE)</f>
        <v>Ordering Unit of Measure</v>
      </c>
      <c r="C174" s="380" t="str">
        <f>VLOOKUP(A174,Fielddefinitions!A:T,20,FALSE)</f>
        <v>orderingUnitOfMeasure</v>
      </c>
      <c r="D174" s="380" t="str">
        <f>VLOOKUP(A174,Fielddefinitions!A:P,16,FALSE)</f>
        <v>No</v>
      </c>
      <c r="E174" s="383" t="s">
        <v>98</v>
      </c>
      <c r="F174" s="258" t="str">
        <f>VLOOKUP(A174,Fielddefinitions!A:H,8,FALSE)</f>
        <v>Numeric</v>
      </c>
      <c r="G174" s="260" t="s">
        <v>98</v>
      </c>
      <c r="H174" s="264" t="s">
        <v>1698</v>
      </c>
      <c r="I174" s="264" t="s">
        <v>1698</v>
      </c>
      <c r="J174" s="258"/>
      <c r="K174" s="260"/>
      <c r="L174" s="262"/>
      <c r="M174" s="260"/>
      <c r="N174" s="260"/>
      <c r="O174" s="260"/>
      <c r="P174" s="266" t="s">
        <v>41</v>
      </c>
      <c r="Q174" s="266" t="s">
        <v>1885</v>
      </c>
    </row>
    <row r="175" spans="1:17" s="111" customFormat="1" x14ac:dyDescent="0.25">
      <c r="A175" s="80">
        <f>Fielddefinitions!A175</f>
        <v>1019</v>
      </c>
      <c r="B175" s="380" t="str">
        <f>VLOOKUP(A175,Fielddefinitions!A:B,2,FALSE)</f>
        <v>Order Quantity Maximum</v>
      </c>
      <c r="C175" s="380" t="str">
        <f>VLOOKUP(A175,Fielddefinitions!A:T,20,FALSE)</f>
        <v>orderQuantityMaximum</v>
      </c>
      <c r="D175" s="380" t="str">
        <f>VLOOKUP(A175,Fielddefinitions!A:P,16,FALSE)</f>
        <v>No</v>
      </c>
      <c r="E175" s="380" t="s">
        <v>1212</v>
      </c>
      <c r="F175" s="258" t="str">
        <f>VLOOKUP(A175,Fielddefinitions!A:H,8,FALSE)</f>
        <v>Numeric</v>
      </c>
      <c r="G175" s="260" t="s">
        <v>98</v>
      </c>
      <c r="H175" s="264" t="s">
        <v>1698</v>
      </c>
      <c r="I175" s="264" t="s">
        <v>1698</v>
      </c>
      <c r="J175" s="258"/>
      <c r="K175" s="260"/>
      <c r="L175" s="262"/>
      <c r="M175" s="260"/>
      <c r="N175" s="260"/>
      <c r="O175" s="260"/>
      <c r="P175" s="266" t="s">
        <v>41</v>
      </c>
      <c r="Q175" s="266" t="s">
        <v>1886</v>
      </c>
    </row>
    <row r="176" spans="1:17" s="111" customFormat="1" ht="30" x14ac:dyDescent="0.25">
      <c r="A176" s="80">
        <f>Fielddefinitions!A176</f>
        <v>1020</v>
      </c>
      <c r="B176" s="380" t="str">
        <f>VLOOKUP(A176,Fielddefinitions!A:B,2,FALSE)</f>
        <v>Order Quantity Minimum</v>
      </c>
      <c r="C176" s="380" t="str">
        <f>VLOOKUP(A176,Fielddefinitions!A:T,20,FALSE)</f>
        <v>orderQuantityMinimum</v>
      </c>
      <c r="D176" s="380" t="str">
        <f>VLOOKUP(A176,Fielddefinitions!A:P,16,FALSE)</f>
        <v>No</v>
      </c>
      <c r="E176" s="383" t="s">
        <v>98</v>
      </c>
      <c r="F176" s="258" t="str">
        <f>VLOOKUP(A176,Fielddefinitions!A:H,8,FALSE)</f>
        <v>Numeric</v>
      </c>
      <c r="G176" s="260" t="s">
        <v>98</v>
      </c>
      <c r="H176" s="264" t="s">
        <v>1698</v>
      </c>
      <c r="I176" s="264" t="s">
        <v>1698</v>
      </c>
      <c r="J176" s="258"/>
      <c r="K176" s="260"/>
      <c r="L176" s="262"/>
      <c r="M176" s="260"/>
      <c r="N176" s="260"/>
      <c r="O176" s="260"/>
      <c r="P176" s="266" t="s">
        <v>41</v>
      </c>
      <c r="Q176" s="266" t="s">
        <v>1887</v>
      </c>
    </row>
    <row r="177" spans="1:17" s="111" customFormat="1" ht="30" x14ac:dyDescent="0.25">
      <c r="A177" s="80">
        <f>Fielddefinitions!A177</f>
        <v>1021</v>
      </c>
      <c r="B177" s="380" t="str">
        <f>VLOOKUP(A177,Fielddefinitions!A:B,2,FALSE)</f>
        <v>Order Quantity Multiple</v>
      </c>
      <c r="C177" s="380" t="str">
        <f>VLOOKUP(A177,Fielddefinitions!A:T,20,FALSE)</f>
        <v>orderQuantityMultiple</v>
      </c>
      <c r="D177" s="380" t="str">
        <f>VLOOKUP(A177,Fielddefinitions!A:P,16,FALSE)</f>
        <v>No</v>
      </c>
      <c r="E177" s="383" t="s">
        <v>98</v>
      </c>
      <c r="F177" s="258" t="str">
        <f>VLOOKUP(A177,Fielddefinitions!A:H,8,FALSE)</f>
        <v>Numeric</v>
      </c>
      <c r="G177" s="260" t="s">
        <v>98</v>
      </c>
      <c r="H177" s="264" t="s">
        <v>1698</v>
      </c>
      <c r="I177" s="264" t="s">
        <v>1698</v>
      </c>
      <c r="J177" s="258"/>
      <c r="K177" s="260"/>
      <c r="L177" s="262"/>
      <c r="M177" s="260"/>
      <c r="N177" s="260"/>
      <c r="O177" s="260"/>
      <c r="P177" s="266" t="s">
        <v>41</v>
      </c>
      <c r="Q177" s="266" t="s">
        <v>1888</v>
      </c>
    </row>
    <row r="178" spans="1:17" x14ac:dyDescent="0.25">
      <c r="A178" s="80">
        <f>Fielddefinitions!A178</f>
        <v>3546</v>
      </c>
      <c r="B178" s="380" t="str">
        <f>VLOOKUP(A178,Fielddefinitions!A:B,2,FALSE)</f>
        <v>Sub Brand</v>
      </c>
      <c r="C178" s="380" t="str">
        <f>VLOOKUP(A178,Fielddefinitions!A:T,20,FALSE)</f>
        <v>subBrand</v>
      </c>
      <c r="D178" s="380" t="str">
        <f>VLOOKUP(A178,Fielddefinitions!A:P,16,FALSE)</f>
        <v>No</v>
      </c>
      <c r="E178" s="383"/>
      <c r="F178" s="258" t="str">
        <f>VLOOKUP(A178,Fielddefinitions!A:H,8,FALSE)</f>
        <v>Text</v>
      </c>
      <c r="G178" s="260" t="s">
        <v>98</v>
      </c>
      <c r="H178" s="264" t="s">
        <v>1698</v>
      </c>
      <c r="I178" s="264" t="s">
        <v>1698</v>
      </c>
      <c r="J178" s="258"/>
      <c r="K178" s="260"/>
      <c r="L178" s="262"/>
      <c r="M178" s="260"/>
      <c r="N178" s="260"/>
      <c r="O178" s="260"/>
      <c r="P178" s="266" t="s">
        <v>41</v>
      </c>
      <c r="Q178" s="266" t="s">
        <v>1889</v>
      </c>
    </row>
    <row r="179" spans="1:17" x14ac:dyDescent="0.25">
      <c r="A179" s="80">
        <f>Fielddefinitions!A179</f>
        <v>3520</v>
      </c>
      <c r="B179" s="380" t="str">
        <f>VLOOKUP(A179,Fielddefinitions!A:B,2,FALSE)</f>
        <v>Variant Description</v>
      </c>
      <c r="C179" s="380" t="str">
        <f>VLOOKUP(A179,Fielddefinitions!A:T,20,FALSE)</f>
        <v>variantDescription</v>
      </c>
      <c r="D179" s="380" t="str">
        <f>VLOOKUP(A179,Fielddefinitions!A:P,16,FALSE)</f>
        <v>No</v>
      </c>
      <c r="E179" s="383"/>
      <c r="F179" s="258" t="str">
        <f>VLOOKUP(A179,Fielddefinitions!A:H,8,FALSE)</f>
        <v>Text</v>
      </c>
      <c r="G179" s="260" t="s">
        <v>98</v>
      </c>
      <c r="H179" s="264" t="s">
        <v>1698</v>
      </c>
      <c r="I179" s="264" t="s">
        <v>1698</v>
      </c>
      <c r="J179" s="258"/>
      <c r="K179" s="260"/>
      <c r="L179" s="262"/>
      <c r="M179" s="260"/>
      <c r="N179" s="260"/>
      <c r="O179" s="260"/>
      <c r="P179" s="266" t="s">
        <v>41</v>
      </c>
      <c r="Q179" s="266" t="s">
        <v>1890</v>
      </c>
    </row>
    <row r="180" spans="1:17" ht="25.5" x14ac:dyDescent="0.25">
      <c r="A180" s="80">
        <f>Fielddefinitions!A180</f>
        <v>3521</v>
      </c>
      <c r="B180" s="380" t="str">
        <f>VLOOKUP(A180,Fielddefinitions!A:B,2,FALSE)</f>
        <v>Variant Description - Language Code</v>
      </c>
      <c r="C180" s="380" t="str">
        <f>VLOOKUP(A180,Fielddefinitions!A:T,20,FALSE)</f>
        <v>variantDescription/@languageCode</v>
      </c>
      <c r="D180" s="380" t="str">
        <f>VLOOKUP(A180,Fielddefinitions!A:P,16,FALSE)</f>
        <v>No</v>
      </c>
      <c r="E180" s="383" t="s">
        <v>98</v>
      </c>
      <c r="F180" s="258" t="str">
        <f>VLOOKUP(A180,Fielddefinitions!A:H,8,FALSE)</f>
        <v>Picklist</v>
      </c>
      <c r="G180" s="260" t="s">
        <v>98</v>
      </c>
      <c r="H180" s="264" t="s">
        <v>1698</v>
      </c>
      <c r="I180" s="264" t="s">
        <v>1698</v>
      </c>
      <c r="J180" s="258"/>
      <c r="K180" s="260"/>
      <c r="L180" s="262"/>
      <c r="M180" s="260"/>
      <c r="N180" s="260"/>
      <c r="O180" s="260"/>
      <c r="P180" s="266" t="s">
        <v>41</v>
      </c>
      <c r="Q180" s="266" t="s">
        <v>1891</v>
      </c>
    </row>
    <row r="181" spans="1:17" ht="25.5" x14ac:dyDescent="0.25">
      <c r="A181" s="80">
        <f>Fielddefinitions!A181</f>
        <v>115</v>
      </c>
      <c r="B181" s="380" t="str">
        <f>VLOOKUP(A181,Fielddefinitions!A:B,2,FALSE)</f>
        <v>Referenced Trade Item Type Code</v>
      </c>
      <c r="C181" s="380" t="str">
        <f>VLOOKUP(A181,Fielddefinitions!A:T,20,FALSE)</f>
        <v>referencedTradeItemTypeCode</v>
      </c>
      <c r="D181" s="380" t="str">
        <f>VLOOKUP(A181,Fielddefinitions!A:P,16,FALSE)</f>
        <v>No</v>
      </c>
      <c r="E181" s="383" t="s">
        <v>98</v>
      </c>
      <c r="F181" s="258" t="str">
        <f>VLOOKUP(A181,Fielddefinitions!A:H,8,FALSE)</f>
        <v>Picklist</v>
      </c>
      <c r="G181" s="260" t="s">
        <v>98</v>
      </c>
      <c r="H181" s="264" t="s">
        <v>1698</v>
      </c>
      <c r="I181" s="264" t="s">
        <v>1698</v>
      </c>
      <c r="J181" s="258"/>
      <c r="K181" s="260"/>
      <c r="L181" s="262"/>
      <c r="M181" s="260"/>
      <c r="N181" s="260"/>
      <c r="O181" s="260"/>
      <c r="P181" s="266" t="s">
        <v>41</v>
      </c>
      <c r="Q181" s="266" t="s">
        <v>1892</v>
      </c>
    </row>
    <row r="182" spans="1:17" x14ac:dyDescent="0.25">
      <c r="A182" s="80">
        <f>Fielddefinitions!A182</f>
        <v>116</v>
      </c>
      <c r="B182" s="380" t="str">
        <f>VLOOKUP(A182,Fielddefinitions!A:B,2,FALSE)</f>
        <v>Referenced Trade Item / gtin</v>
      </c>
      <c r="C182" s="380" t="str">
        <f>VLOOKUP(A182,Fielddefinitions!A:T,20,FALSE)</f>
        <v>gtin</v>
      </c>
      <c r="D182" s="380" t="str">
        <f>VLOOKUP(A182,Fielddefinitions!A:P,16,FALSE)</f>
        <v>No</v>
      </c>
      <c r="E182" s="383" t="s">
        <v>98</v>
      </c>
      <c r="F182" s="258" t="str">
        <f>VLOOKUP(A182,Fielddefinitions!A:H,8,FALSE)</f>
        <v>Numeric</v>
      </c>
      <c r="G182" s="260" t="s">
        <v>98</v>
      </c>
      <c r="H182" s="264" t="s">
        <v>1698</v>
      </c>
      <c r="I182" s="264" t="s">
        <v>1698</v>
      </c>
      <c r="J182" s="258"/>
      <c r="K182" s="260"/>
      <c r="L182" s="262"/>
      <c r="M182" s="260"/>
      <c r="N182" s="260"/>
      <c r="O182" s="260"/>
      <c r="P182" s="266" t="s">
        <v>41</v>
      </c>
      <c r="Q182" s="266" t="s">
        <v>1893</v>
      </c>
    </row>
    <row r="183" spans="1:17" ht="25.5" x14ac:dyDescent="0.25">
      <c r="A183" s="80">
        <f>Fielddefinitions!A183</f>
        <v>1628</v>
      </c>
      <c r="B183" s="380" t="str">
        <f>VLOOKUP(A183,Fielddefinitions!A:B,2,FALSE)</f>
        <v>Non Food Ingredient Of Concern Code</v>
      </c>
      <c r="C183" s="380" t="str">
        <f>VLOOKUP(A183,Fielddefinitions!A:T,20,FALSE)</f>
        <v>nonfoodIngredientOfConcernCode</v>
      </c>
      <c r="D183" s="380" t="str">
        <f>VLOOKUP(A183,Fielddefinitions!A:P,16,FALSE)</f>
        <v>No</v>
      </c>
      <c r="E183" s="380" t="s">
        <v>1262</v>
      </c>
      <c r="F183" s="258" t="str">
        <f>VLOOKUP(A183,Fielddefinitions!A:H,8,FALSE)</f>
        <v>Picklist</v>
      </c>
      <c r="G183" s="260" t="s">
        <v>98</v>
      </c>
      <c r="H183" s="264" t="s">
        <v>1698</v>
      </c>
      <c r="I183" s="264" t="s">
        <v>1698</v>
      </c>
      <c r="J183" s="258"/>
      <c r="K183" s="260"/>
      <c r="L183" s="262"/>
      <c r="M183" s="260"/>
      <c r="N183" s="260"/>
      <c r="O183" s="260"/>
      <c r="P183" s="266" t="s">
        <v>41</v>
      </c>
      <c r="Q183" s="266" t="s">
        <v>1894</v>
      </c>
    </row>
    <row r="184" spans="1:17" ht="25.5" x14ac:dyDescent="0.25">
      <c r="A184" s="80">
        <f>Fielddefinitions!A184</f>
        <v>3238</v>
      </c>
      <c r="B184" s="380" t="str">
        <f>VLOOKUP(A184,Fielddefinitions!A:B,2,FALSE)</f>
        <v xml:space="preserve">gHS Symbol Description Code
</v>
      </c>
      <c r="C184" s="380" t="str">
        <f>VLOOKUP(A184,Fielddefinitions!A:T,20,FALSE)</f>
        <v xml:space="preserve">gHSSymbolDescriptionCode
</v>
      </c>
      <c r="D184" s="380" t="str">
        <f>VLOOKUP(A184,Fielddefinitions!A:P,16,FALSE)</f>
        <v>No</v>
      </c>
      <c r="E184" s="383" t="s">
        <v>98</v>
      </c>
      <c r="F184" s="258" t="str">
        <f>VLOOKUP(A184,Fielddefinitions!A:H,8,FALSE)</f>
        <v>Picklist</v>
      </c>
      <c r="G184" s="260" t="s">
        <v>98</v>
      </c>
      <c r="H184" s="264" t="s">
        <v>1698</v>
      </c>
      <c r="I184" s="264" t="s">
        <v>1698</v>
      </c>
      <c r="J184" s="258"/>
      <c r="K184" s="260"/>
      <c r="L184" s="262"/>
      <c r="M184" s="260"/>
      <c r="N184" s="260"/>
      <c r="O184" s="260"/>
      <c r="P184" s="266" t="s">
        <v>41</v>
      </c>
      <c r="Q184" s="266" t="s">
        <v>1895</v>
      </c>
    </row>
    <row r="185" spans="1:17" ht="25.5" x14ac:dyDescent="0.25">
      <c r="A185" s="80">
        <f>Fielddefinitions!A185</f>
        <v>3240</v>
      </c>
      <c r="B185" s="380" t="str">
        <f>VLOOKUP(A185,Fielddefinitions!A:B,2,FALSE)</f>
        <v>Hazard Statements Code</v>
      </c>
      <c r="C185" s="380" t="str">
        <f>VLOOKUP(A185,Fielddefinitions!A:T,20,FALSE)</f>
        <v xml:space="preserve">hazardStatementsCode
</v>
      </c>
      <c r="D185" s="380" t="str">
        <f>VLOOKUP(A185,Fielddefinitions!A:P,16,FALSE)</f>
        <v>No</v>
      </c>
      <c r="E185" s="383" t="s">
        <v>98</v>
      </c>
      <c r="F185" s="258" t="str">
        <f>VLOOKUP(A185,Fielddefinitions!A:H,8,FALSE)</f>
        <v>String</v>
      </c>
      <c r="G185" s="260" t="s">
        <v>98</v>
      </c>
      <c r="H185" s="264" t="s">
        <v>1698</v>
      </c>
      <c r="I185" s="264" t="s">
        <v>1698</v>
      </c>
      <c r="J185" s="258"/>
      <c r="K185" s="260"/>
      <c r="L185" s="262"/>
      <c r="M185" s="260"/>
      <c r="N185" s="260"/>
      <c r="O185" s="260"/>
      <c r="P185" s="266" t="s">
        <v>41</v>
      </c>
      <c r="Q185" s="266" t="s">
        <v>1896</v>
      </c>
    </row>
    <row r="186" spans="1:17" ht="25.5" x14ac:dyDescent="0.25">
      <c r="A186" s="80">
        <f>Fielddefinitions!A186</f>
        <v>3244</v>
      </c>
      <c r="B186" s="380" t="str">
        <f>VLOOKUP(A186,Fielddefinitions!A:B,2,FALSE)</f>
        <v>Precautionary Statements Code</v>
      </c>
      <c r="C186" s="380" t="str">
        <f>VLOOKUP(A186,Fielddefinitions!A:T,20,FALSE)</f>
        <v xml:space="preserve">precautionaryStatementsCode
</v>
      </c>
      <c r="D186" s="380" t="str">
        <f>VLOOKUP(A186,Fielddefinitions!A:P,16,FALSE)</f>
        <v>No</v>
      </c>
      <c r="E186" s="383" t="s">
        <v>98</v>
      </c>
      <c r="F186" s="258" t="str">
        <f>VLOOKUP(A186,Fielddefinitions!A:H,8,FALSE)</f>
        <v>String</v>
      </c>
      <c r="G186" s="260" t="s">
        <v>98</v>
      </c>
      <c r="H186" s="264" t="s">
        <v>1698</v>
      </c>
      <c r="I186" s="264" t="s">
        <v>1698</v>
      </c>
      <c r="J186" s="258"/>
      <c r="K186" s="260"/>
      <c r="L186" s="262"/>
      <c r="M186" s="260"/>
      <c r="N186" s="260"/>
      <c r="O186" s="260"/>
      <c r="P186" s="266" t="s">
        <v>41</v>
      </c>
      <c r="Q186" s="266" t="s">
        <v>1897</v>
      </c>
    </row>
    <row r="187" spans="1:17" x14ac:dyDescent="0.25">
      <c r="A187" s="80">
        <f>Fielddefinitions!A187</f>
        <v>3575</v>
      </c>
      <c r="B187" s="380" t="str">
        <f>VLOOKUP(A187,Fielddefinitions!A:B,2,FALSE)</f>
        <v>Waste Directive Name</v>
      </c>
      <c r="C187" s="380" t="str">
        <f>VLOOKUP(A187,Fielddefinitions!A:T,20,FALSE)</f>
        <v>wasteDirectiveName</v>
      </c>
      <c r="D187" s="380" t="str">
        <f>VLOOKUP(A187,Fielddefinitions!A:P,16,FALSE)</f>
        <v>No</v>
      </c>
      <c r="E187" s="380" t="s">
        <v>1292</v>
      </c>
      <c r="F187" s="258" t="str">
        <f>VLOOKUP(A187,Fielddefinitions!A:H,8,FALSE)</f>
        <v>Text</v>
      </c>
      <c r="G187" s="260" t="s">
        <v>98</v>
      </c>
      <c r="H187" s="264" t="s">
        <v>1698</v>
      </c>
      <c r="I187" s="264" t="s">
        <v>1698</v>
      </c>
      <c r="J187" s="258"/>
      <c r="K187" s="260"/>
      <c r="L187" s="262"/>
      <c r="M187" s="260"/>
      <c r="N187" s="260"/>
      <c r="O187" s="260"/>
      <c r="P187" s="266" t="s">
        <v>41</v>
      </c>
      <c r="Q187" s="266" t="s">
        <v>1898</v>
      </c>
    </row>
    <row r="188" spans="1:17" ht="25.5" x14ac:dyDescent="0.25">
      <c r="A188" s="80">
        <f>Fielddefinitions!A188</f>
        <v>62</v>
      </c>
      <c r="B188" s="380" t="str">
        <f>VLOOKUP(A188,Fielddefinitions!A:B,2,FALSE)</f>
        <v>Is Trade Item Non Physical</v>
      </c>
      <c r="C188" s="380" t="str">
        <f>VLOOKUP(A188,Fielddefinitions!A:T,20,FALSE)</f>
        <v>isTradeItemNonphysical</v>
      </c>
      <c r="D188" s="380" t="str">
        <f>VLOOKUP(A188,Fielddefinitions!A:P,16,FALSE)</f>
        <v>No</v>
      </c>
      <c r="E188" s="380" t="s">
        <v>1899</v>
      </c>
      <c r="F188" s="258" t="str">
        <f>VLOOKUP(A188,Fielddefinitions!A:H,8,FALSE)</f>
        <v>Boolean</v>
      </c>
      <c r="G188" s="260" t="s">
        <v>98</v>
      </c>
      <c r="H188" s="264" t="s">
        <v>1698</v>
      </c>
      <c r="I188" s="264" t="s">
        <v>1698</v>
      </c>
      <c r="J188" s="258"/>
      <c r="K188" s="260"/>
      <c r="L188" s="262"/>
      <c r="M188" s="260"/>
      <c r="N188" s="260"/>
      <c r="O188" s="260"/>
      <c r="P188" s="266" t="s">
        <v>41</v>
      </c>
      <c r="Q188" s="266" t="s">
        <v>1900</v>
      </c>
    </row>
    <row r="189" spans="1:17" ht="25.5" x14ac:dyDescent="0.25">
      <c r="A189" s="80">
        <f>Fielddefinitions!A189</f>
        <v>1599</v>
      </c>
      <c r="B189" s="380" t="str">
        <f>VLOOKUP(A189,Fielddefinitions!A:B,2,FALSE)</f>
        <v>Maximum Cycles Reusable</v>
      </c>
      <c r="C189" s="380" t="str">
        <f>VLOOKUP(A189,Fielddefinitions!A:T,20,FALSE)</f>
        <v>maximumCyclesReusable</v>
      </c>
      <c r="D189" s="380" t="str">
        <f>VLOOKUP(A189,Fielddefinitions!A:P,16,FALSE)</f>
        <v>No</v>
      </c>
      <c r="E189" s="380" t="s">
        <v>1302</v>
      </c>
      <c r="F189" s="258" t="str">
        <f>VLOOKUP(A189,Fielddefinitions!A:H,8,FALSE)</f>
        <v>Numeric</v>
      </c>
      <c r="G189" s="260" t="s">
        <v>98</v>
      </c>
      <c r="H189" s="264" t="s">
        <v>1698</v>
      </c>
      <c r="I189" s="264" t="s">
        <v>1698</v>
      </c>
      <c r="J189" s="258"/>
      <c r="K189" s="260"/>
      <c r="L189" s="262"/>
      <c r="M189" s="260"/>
      <c r="N189" s="260"/>
      <c r="O189" s="260"/>
      <c r="P189" s="266" t="s">
        <v>41</v>
      </c>
      <c r="Q189" s="266" t="s">
        <v>1901</v>
      </c>
    </row>
    <row r="190" spans="1:17" x14ac:dyDescent="0.25">
      <c r="A190" s="80">
        <f>Fielddefinitions!A190</f>
        <v>1600</v>
      </c>
      <c r="B190" s="380" t="str">
        <f>VLOOKUP(A190,Fielddefinitions!A:B,2,FALSE)</f>
        <v>Maximum Reusable Days</v>
      </c>
      <c r="C190" s="380" t="str">
        <f>VLOOKUP(A190,Fielddefinitions!A:T,20,FALSE)</f>
        <v>maximumReusableDays</v>
      </c>
      <c r="D190" s="380" t="str">
        <f>VLOOKUP(A190,Fielddefinitions!A:P,16,FALSE)</f>
        <v>No</v>
      </c>
      <c r="E190" s="380" t="s">
        <v>1307</v>
      </c>
      <c r="F190" s="258" t="str">
        <f>VLOOKUP(A190,Fielddefinitions!A:H,8,FALSE)</f>
        <v>Numeric</v>
      </c>
      <c r="G190" s="260" t="s">
        <v>98</v>
      </c>
      <c r="H190" s="264" t="s">
        <v>1698</v>
      </c>
      <c r="I190" s="264" t="s">
        <v>1698</v>
      </c>
      <c r="J190" s="258"/>
      <c r="K190" s="260"/>
      <c r="L190" s="262"/>
      <c r="M190" s="260"/>
      <c r="N190" s="260"/>
      <c r="O190" s="260"/>
      <c r="P190" s="266" t="s">
        <v>41</v>
      </c>
      <c r="Q190" s="266" t="s">
        <v>1902</v>
      </c>
    </row>
    <row r="191" spans="1:17" x14ac:dyDescent="0.25">
      <c r="A191" s="80">
        <f>Fielddefinitions!A191</f>
        <v>1601</v>
      </c>
      <c r="B191" s="380" t="str">
        <f>VLOOKUP(A191,Fielddefinitions!A:B,2,FALSE)</f>
        <v>Reuse Instructions</v>
      </c>
      <c r="C191" s="380" t="str">
        <f>VLOOKUP(A191,Fielddefinitions!A:T,20,FALSE)</f>
        <v>reuseInstructions</v>
      </c>
      <c r="D191" s="380" t="str">
        <f>VLOOKUP(A191,Fielddefinitions!A:P,16,FALSE)</f>
        <v>No</v>
      </c>
      <c r="E191" s="380" t="s">
        <v>1903</v>
      </c>
      <c r="F191" s="258" t="str">
        <f>VLOOKUP(A191,Fielddefinitions!A:H,8,FALSE)</f>
        <v>Text</v>
      </c>
      <c r="G191" s="260" t="s">
        <v>98</v>
      </c>
      <c r="H191" s="264" t="s">
        <v>1698</v>
      </c>
      <c r="I191" s="264" t="s">
        <v>1698</v>
      </c>
      <c r="J191" s="258"/>
      <c r="K191" s="260"/>
      <c r="L191" s="262"/>
      <c r="M191" s="260"/>
      <c r="N191" s="260"/>
      <c r="O191" s="260"/>
      <c r="P191" s="266" t="s">
        <v>41</v>
      </c>
      <c r="Q191" s="266" t="s">
        <v>1904</v>
      </c>
    </row>
    <row r="192" spans="1:17" ht="25.5" x14ac:dyDescent="0.25">
      <c r="A192" s="80">
        <f>Fielddefinitions!A192</f>
        <v>1602</v>
      </c>
      <c r="B192" s="380" t="str">
        <f>VLOOKUP(A192,Fielddefinitions!A:B,2,FALSE)</f>
        <v>Reuse Instructions - Language Code</v>
      </c>
      <c r="C192" s="380" t="str">
        <f>VLOOKUP(A192,Fielddefinitions!A:T,20,FALSE)</f>
        <v>reuseInstructions/@languageCode</v>
      </c>
      <c r="D192" s="380" t="str">
        <f>VLOOKUP(A192,Fielddefinitions!A:P,16,FALSE)</f>
        <v>No</v>
      </c>
      <c r="E192" s="380" t="s">
        <v>1778</v>
      </c>
      <c r="F192" s="258" t="str">
        <f>VLOOKUP(A192,Fielddefinitions!A:H,8,FALSE)</f>
        <v>Picklist</v>
      </c>
      <c r="G192" s="260" t="s">
        <v>98</v>
      </c>
      <c r="H192" s="264" t="s">
        <v>1698</v>
      </c>
      <c r="I192" s="264" t="s">
        <v>1698</v>
      </c>
      <c r="J192" s="258"/>
      <c r="K192" s="260"/>
      <c r="L192" s="262"/>
      <c r="M192" s="260"/>
      <c r="N192" s="260"/>
      <c r="O192" s="260"/>
      <c r="P192" s="266" t="s">
        <v>41</v>
      </c>
      <c r="Q192" s="266" t="s">
        <v>1905</v>
      </c>
    </row>
    <row r="193" spans="1:17" x14ac:dyDescent="0.25">
      <c r="A193" s="80">
        <f>Fielddefinitions!A193</f>
        <v>3514</v>
      </c>
      <c r="B193" s="380" t="str">
        <f>VLOOKUP(A193,Fielddefinitions!A:B,2,FALSE)</f>
        <v>Product Range</v>
      </c>
      <c r="C193" s="380" t="str">
        <f>VLOOKUP(A193,Fielddefinitions!A:T,20,FALSE)</f>
        <v>productRange</v>
      </c>
      <c r="D193" s="380" t="str">
        <f>VLOOKUP(A193,Fielddefinitions!A:P,16,FALSE)</f>
        <v>No</v>
      </c>
      <c r="E193" s="380" t="s">
        <v>1906</v>
      </c>
      <c r="F193" s="258" t="str">
        <f>VLOOKUP(A193,Fielddefinitions!A:H,8,FALSE)</f>
        <v>String</v>
      </c>
      <c r="G193" s="260" t="s">
        <v>98</v>
      </c>
      <c r="H193" s="264" t="s">
        <v>1698</v>
      </c>
      <c r="I193" s="264" t="s">
        <v>1698</v>
      </c>
      <c r="J193" s="258"/>
      <c r="K193" s="260"/>
      <c r="L193" s="262"/>
      <c r="M193" s="260"/>
      <c r="N193" s="260"/>
      <c r="O193" s="260"/>
      <c r="P193" s="266" t="s">
        <v>41</v>
      </c>
      <c r="Q193" s="266" t="s">
        <v>1907</v>
      </c>
    </row>
    <row r="194" spans="1:17" x14ac:dyDescent="0.25">
      <c r="A194" s="80">
        <f>Fielddefinitions!A194</f>
        <v>182</v>
      </c>
      <c r="B194" s="380" t="str">
        <f>VLOOKUP(A194,Fielddefinitions!A:B,2,FALSE)</f>
        <v>Property Code</v>
      </c>
      <c r="C194" s="380" t="str">
        <f>VLOOKUP(A194,Fielddefinitions!A:T,20,FALSE)</f>
        <v>propertyCode</v>
      </c>
      <c r="D194" s="380" t="str">
        <f>VLOOKUP(A194,Fielddefinitions!A:P,16,FALSE)</f>
        <v>No</v>
      </c>
      <c r="E194" s="380" t="s">
        <v>1326</v>
      </c>
      <c r="F194" s="258" t="str">
        <f>VLOOKUP(A194,Fielddefinitions!A:H,8,FALSE)</f>
        <v>Numeric</v>
      </c>
      <c r="G194" s="260" t="s">
        <v>98</v>
      </c>
      <c r="H194" s="264" t="s">
        <v>1698</v>
      </c>
      <c r="I194" s="264" t="s">
        <v>1698</v>
      </c>
      <c r="J194" s="258"/>
      <c r="K194" s="260"/>
      <c r="L194" s="262"/>
      <c r="M194" s="260"/>
      <c r="N194" s="260"/>
      <c r="O194" s="260"/>
      <c r="P194" s="266" t="s">
        <v>41</v>
      </c>
      <c r="Q194" s="266" t="s">
        <v>1908</v>
      </c>
    </row>
    <row r="195" spans="1:17" x14ac:dyDescent="0.25">
      <c r="A195" s="80">
        <f>Fielddefinitions!A195</f>
        <v>193</v>
      </c>
      <c r="B195" s="380" t="str">
        <f>VLOOKUP(A195,Fielddefinitions!A:B,2,FALSE)</f>
        <v>Property Float</v>
      </c>
      <c r="C195" s="380" t="str">
        <f>VLOOKUP(A195,Fielddefinitions!A:T,20,FALSE)</f>
        <v>propertyFloat</v>
      </c>
      <c r="D195" s="380" t="str">
        <f>VLOOKUP(A195,Fielddefinitions!A:P,16,FALSE)</f>
        <v>No</v>
      </c>
      <c r="E195" s="380" t="s">
        <v>1331</v>
      </c>
      <c r="F195" s="258" t="str">
        <f>VLOOKUP(A195,Fielddefinitions!A:H,8,FALSE)</f>
        <v>Float</v>
      </c>
      <c r="G195" s="260" t="s">
        <v>98</v>
      </c>
      <c r="H195" s="264" t="s">
        <v>1698</v>
      </c>
      <c r="I195" s="264" t="s">
        <v>1698</v>
      </c>
      <c r="J195" s="258"/>
      <c r="K195" s="260"/>
      <c r="L195" s="262"/>
      <c r="M195" s="260"/>
      <c r="N195" s="260"/>
      <c r="O195" s="260"/>
      <c r="P195" s="266" t="s">
        <v>41</v>
      </c>
      <c r="Q195" s="266" t="s">
        <v>1909</v>
      </c>
    </row>
    <row r="196" spans="1:17" x14ac:dyDescent="0.25">
      <c r="A196" s="80">
        <f>Fielddefinitions!A196</f>
        <v>194</v>
      </c>
      <c r="B196" s="380" t="str">
        <f>VLOOKUP(A196,Fielddefinitions!A:B,2,FALSE)</f>
        <v>Property Integer</v>
      </c>
      <c r="C196" s="380" t="str">
        <f>VLOOKUP(A196,Fielddefinitions!A:T,20,FALSE)</f>
        <v>propertyInteger</v>
      </c>
      <c r="D196" s="380" t="str">
        <f>VLOOKUP(A196,Fielddefinitions!A:P,16,FALSE)</f>
        <v>No</v>
      </c>
      <c r="E196" s="380" t="s">
        <v>1338</v>
      </c>
      <c r="F196" s="258" t="str">
        <f>VLOOKUP(A196,Fielddefinitions!A:H,8,FALSE)</f>
        <v>Numeric</v>
      </c>
      <c r="G196" s="260" t="s">
        <v>98</v>
      </c>
      <c r="H196" s="264" t="s">
        <v>1698</v>
      </c>
      <c r="I196" s="264" t="s">
        <v>1698</v>
      </c>
      <c r="J196" s="258"/>
      <c r="K196" s="260"/>
      <c r="L196" s="262"/>
      <c r="M196" s="260"/>
      <c r="N196" s="260"/>
      <c r="O196" s="260"/>
      <c r="P196" s="266" t="s">
        <v>41</v>
      </c>
      <c r="Q196" s="266" t="s">
        <v>1910</v>
      </c>
    </row>
    <row r="197" spans="1:17" ht="25.5" x14ac:dyDescent="0.25">
      <c r="A197" s="80">
        <f>Fielddefinitions!A197</f>
        <v>195</v>
      </c>
      <c r="B197" s="380" t="str">
        <f>VLOOKUP(A197,Fielddefinitions!A:B,2,FALSE)</f>
        <v>Property Measurement</v>
      </c>
      <c r="C197" s="380" t="str">
        <f>VLOOKUP(A197,Fielddefinitions!A:T,20,FALSE)</f>
        <v>propertyMeasurement</v>
      </c>
      <c r="D197" s="380" t="str">
        <f>VLOOKUP(A197,Fielddefinitions!A:P,16,FALSE)</f>
        <v>No</v>
      </c>
      <c r="E197" s="380" t="s">
        <v>1911</v>
      </c>
      <c r="F197" s="258" t="str">
        <f>VLOOKUP(A197,Fielddefinitions!A:H,8,FALSE)</f>
        <v>Numeric</v>
      </c>
      <c r="G197" s="260" t="s">
        <v>98</v>
      </c>
      <c r="H197" s="264" t="s">
        <v>1698</v>
      </c>
      <c r="I197" s="264" t="s">
        <v>1698</v>
      </c>
      <c r="J197" s="258"/>
      <c r="K197" s="260"/>
      <c r="L197" s="262"/>
      <c r="M197" s="260"/>
      <c r="N197" s="260"/>
      <c r="O197" s="260"/>
      <c r="P197" s="266" t="s">
        <v>41</v>
      </c>
      <c r="Q197" s="266" t="s">
        <v>1912</v>
      </c>
    </row>
    <row r="198" spans="1:17" ht="25.5" x14ac:dyDescent="0.25">
      <c r="A198" s="80">
        <f>Fielddefinitions!A198</f>
        <v>196</v>
      </c>
      <c r="B198" s="380" t="str">
        <f>VLOOKUP(A198,Fielddefinitions!A:B,2,FALSE)</f>
        <v>Property Measurement UOM</v>
      </c>
      <c r="C198" s="380" t="str">
        <f>VLOOKUP(A198,Fielddefinitions!A:T,20,FALSE)</f>
        <v>propertyMeasurement/@measurementUnitCode</v>
      </c>
      <c r="D198" s="380" t="str">
        <f>VLOOKUP(A198,Fielddefinitions!A:P,16,FALSE)</f>
        <v>No</v>
      </c>
      <c r="E198" s="380" t="s">
        <v>1913</v>
      </c>
      <c r="F198" s="258" t="str">
        <f>VLOOKUP(A198,Fielddefinitions!A:H,8,FALSE)</f>
        <v>Picklist</v>
      </c>
      <c r="G198" s="260" t="s">
        <v>98</v>
      </c>
      <c r="H198" s="264" t="s">
        <v>1698</v>
      </c>
      <c r="I198" s="264" t="s">
        <v>1698</v>
      </c>
      <c r="J198" s="258"/>
      <c r="K198" s="260"/>
      <c r="L198" s="262"/>
      <c r="M198" s="260"/>
      <c r="N198" s="260"/>
      <c r="O198" s="260"/>
      <c r="P198" s="266" t="s">
        <v>41</v>
      </c>
      <c r="Q198" s="266" t="s">
        <v>1914</v>
      </c>
    </row>
    <row r="199" spans="1:17" x14ac:dyDescent="0.25">
      <c r="A199" s="80">
        <f>Fielddefinitions!A199</f>
        <v>197</v>
      </c>
      <c r="B199" s="380" t="str">
        <f>VLOOKUP(A199,Fielddefinitions!A:B,2,FALSE)</f>
        <v>Property String</v>
      </c>
      <c r="C199" s="380" t="str">
        <f>VLOOKUP(A199,Fielddefinitions!A:T,20,FALSE)</f>
        <v>propertyString</v>
      </c>
      <c r="D199" s="380" t="str">
        <f>VLOOKUP(A199,Fielddefinitions!A:P,16,FALSE)</f>
        <v>No</v>
      </c>
      <c r="E199" s="380" t="s">
        <v>1351</v>
      </c>
      <c r="F199" s="258" t="str">
        <f>VLOOKUP(A199,Fielddefinitions!A:H,8,FALSE)</f>
        <v>String</v>
      </c>
      <c r="G199" s="260" t="s">
        <v>98</v>
      </c>
      <c r="H199" s="264" t="s">
        <v>1698</v>
      </c>
      <c r="I199" s="264" t="s">
        <v>1698</v>
      </c>
      <c r="J199" s="258"/>
      <c r="K199" s="260"/>
      <c r="L199" s="262"/>
      <c r="M199" s="260"/>
      <c r="N199" s="260"/>
      <c r="O199" s="260"/>
      <c r="P199" s="266" t="s">
        <v>41</v>
      </c>
      <c r="Q199" s="266" t="s">
        <v>1915</v>
      </c>
    </row>
    <row r="200" spans="1:17" ht="25.5" x14ac:dyDescent="0.25">
      <c r="A200" s="80">
        <f>Fielddefinitions!A200</f>
        <v>2310</v>
      </c>
      <c r="B200" s="380" t="str">
        <f>VLOOKUP(A200,Fielddefinitions!A:B,2,FALSE)</f>
        <v>Is Trade Item Marked As Recyclable</v>
      </c>
      <c r="C200" s="380" t="str">
        <f>VLOOKUP(A200,Fielddefinitions!A:T,20,FALSE)</f>
        <v>isTradeItemMarkedAsRecyclable</v>
      </c>
      <c r="D200" s="380" t="str">
        <f>VLOOKUP(A200,Fielddefinitions!A:P,16,FALSE)</f>
        <v>No</v>
      </c>
      <c r="E200" s="383" t="s">
        <v>98</v>
      </c>
      <c r="F200" s="258" t="str">
        <f>VLOOKUP(A200,Fielddefinitions!A:H,8,FALSE)</f>
        <v>Boolean</v>
      </c>
      <c r="G200" s="260" t="s">
        <v>98</v>
      </c>
      <c r="H200" s="264" t="s">
        <v>1698</v>
      </c>
      <c r="I200" s="264" t="s">
        <v>1698</v>
      </c>
      <c r="J200" s="258"/>
      <c r="K200" s="260"/>
      <c r="L200" s="262"/>
      <c r="M200" s="260"/>
      <c r="N200" s="260"/>
      <c r="O200" s="260"/>
      <c r="P200" s="266" t="s">
        <v>41</v>
      </c>
      <c r="Q200" s="266" t="s">
        <v>1916</v>
      </c>
    </row>
    <row r="201" spans="1:17" x14ac:dyDescent="0.25">
      <c r="A201" s="80">
        <f>Fielddefinitions!A201</f>
        <v>2181</v>
      </c>
      <c r="B201" s="380" t="str">
        <f>VLOOKUP(A201,Fielddefinitions!A:B,2,FALSE)</f>
        <v>Platform Type Code</v>
      </c>
      <c r="C201" s="380" t="str">
        <f>VLOOKUP(A201,Fielddefinitions!A:T,20,FALSE)</f>
        <v>PlatformTypeCode</v>
      </c>
      <c r="D201" s="380" t="str">
        <f>VLOOKUP(A201,Fielddefinitions!A:P,16,FALSE)</f>
        <v>No</v>
      </c>
      <c r="E201" s="383" t="s">
        <v>98</v>
      </c>
      <c r="F201" s="258" t="str">
        <f>VLOOKUP(A201,Fielddefinitions!A:H,8,FALSE)</f>
        <v>Picklist</v>
      </c>
      <c r="G201" s="260" t="s">
        <v>98</v>
      </c>
      <c r="H201" s="264" t="s">
        <v>1698</v>
      </c>
      <c r="I201" s="264" t="s">
        <v>1698</v>
      </c>
      <c r="J201" s="258"/>
      <c r="K201" s="260"/>
      <c r="L201" s="262"/>
      <c r="M201" s="260"/>
      <c r="N201" s="260"/>
      <c r="O201" s="260"/>
      <c r="P201" s="266" t="s">
        <v>41</v>
      </c>
      <c r="Q201" s="266" t="s">
        <v>1917</v>
      </c>
    </row>
    <row r="202" spans="1:17" ht="25.5" x14ac:dyDescent="0.25">
      <c r="A202" s="80">
        <f>Fielddefinitions!A202</f>
        <v>2180</v>
      </c>
      <c r="B202" s="380" t="str">
        <f>VLOOKUP(A202,Fielddefinitions!A:B,2,FALSE)</f>
        <v>Platform Terms And Conditions Code</v>
      </c>
      <c r="C202" s="380" t="str">
        <f>VLOOKUP(A202,Fielddefinitions!A:T,20,FALSE)</f>
        <v>PlatformTermsAndConditionsCode</v>
      </c>
      <c r="D202" s="380" t="str">
        <f>VLOOKUP(A202,Fielddefinitions!A:P,16,FALSE)</f>
        <v>No</v>
      </c>
      <c r="E202" s="383" t="s">
        <v>98</v>
      </c>
      <c r="F202" s="258" t="str">
        <f>VLOOKUP(A202,Fielddefinitions!A:H,8,FALSE)</f>
        <v>Picklist</v>
      </c>
      <c r="G202" s="260" t="s">
        <v>98</v>
      </c>
      <c r="H202" s="264" t="s">
        <v>1698</v>
      </c>
      <c r="I202" s="264" t="s">
        <v>1698</v>
      </c>
      <c r="J202" s="258"/>
      <c r="K202" s="260"/>
      <c r="L202" s="262"/>
      <c r="M202" s="260"/>
      <c r="N202" s="260"/>
      <c r="O202" s="260"/>
      <c r="P202" s="266" t="s">
        <v>41</v>
      </c>
      <c r="Q202" s="266" t="s">
        <v>1918</v>
      </c>
    </row>
    <row r="203" spans="1:17" ht="25.5" x14ac:dyDescent="0.25">
      <c r="A203" s="80">
        <f>Fielddefinitions!A203</f>
        <v>3519</v>
      </c>
      <c r="B203" s="380" t="str">
        <f>VLOOKUP(A203,Fielddefinitions!A:B,2,FALSE)</f>
        <v>Trade Item Form Description</v>
      </c>
      <c r="C203" s="380" t="str">
        <f>VLOOKUP(A203,Fielddefinitions!A:T,20,FALSE)</f>
        <v>tradeItemFormDescription</v>
      </c>
      <c r="D203" s="380" t="str">
        <f>VLOOKUP(A203,Fielddefinitions!A:P,16,FALSE)</f>
        <v>No</v>
      </c>
      <c r="E203" s="380" t="s">
        <v>1377</v>
      </c>
      <c r="F203" s="258" t="str">
        <f>VLOOKUP(A203,Fielddefinitions!A:H,8,FALSE)</f>
        <v>Text</v>
      </c>
      <c r="G203" s="260" t="s">
        <v>98</v>
      </c>
      <c r="H203" s="264" t="s">
        <v>1698</v>
      </c>
      <c r="I203" s="264" t="s">
        <v>1698</v>
      </c>
      <c r="J203" s="258"/>
      <c r="K203" s="260"/>
      <c r="L203" s="262"/>
      <c r="M203" s="260"/>
      <c r="N203" s="260"/>
      <c r="O203" s="260"/>
      <c r="P203" s="266" t="s">
        <v>41</v>
      </c>
      <c r="Q203" s="266" t="s">
        <v>1919</v>
      </c>
    </row>
    <row r="204" spans="1:17" ht="25.5" x14ac:dyDescent="0.25">
      <c r="A204" s="80">
        <f>Fielddefinitions!A204</f>
        <v>314</v>
      </c>
      <c r="B204" s="380" t="str">
        <f>VLOOKUP(A204,Fielddefinitions!A:B,2,FALSE)</f>
        <v>Non Marked Trade Item Components</v>
      </c>
      <c r="C204" s="380" t="str">
        <f>VLOOKUP(A204,Fielddefinitions!A:T,20,FALSE)</f>
        <v>nonMarkedTradeItemComponents</v>
      </c>
      <c r="D204" s="380" t="str">
        <f>VLOOKUP(A204,Fielddefinitions!A:P,16,FALSE)</f>
        <v>No</v>
      </c>
      <c r="E204" s="380" t="s">
        <v>1920</v>
      </c>
      <c r="F204" s="258" t="str">
        <f>VLOOKUP(A204,Fielddefinitions!A:H,8,FALSE)</f>
        <v>Text</v>
      </c>
      <c r="G204" s="260" t="s">
        <v>98</v>
      </c>
      <c r="H204" s="264" t="s">
        <v>1698</v>
      </c>
      <c r="I204" s="264" t="s">
        <v>1698</v>
      </c>
      <c r="J204" s="258"/>
      <c r="K204" s="260"/>
      <c r="L204" s="262"/>
      <c r="M204" s="260"/>
      <c r="N204" s="260"/>
      <c r="O204" s="260"/>
      <c r="P204" s="266" t="s">
        <v>41</v>
      </c>
      <c r="Q204" s="266" t="s">
        <v>1921</v>
      </c>
    </row>
    <row r="205" spans="1:17" ht="25.5" x14ac:dyDescent="0.25">
      <c r="A205" s="80">
        <f>Fielddefinitions!A205</f>
        <v>315</v>
      </c>
      <c r="B205" s="380" t="str">
        <f>VLOOKUP(A205,Fielddefinitions!A:B,2,FALSE)</f>
        <v>Non Marked Trade Item Components - Language Code</v>
      </c>
      <c r="C205" s="380" t="str">
        <f>VLOOKUP(A205,Fielddefinitions!A:T,20,FALSE)</f>
        <v>nonMarkedTradeItemComponents/@languageCode</v>
      </c>
      <c r="D205" s="380" t="str">
        <f>VLOOKUP(A205,Fielddefinitions!A:P,16,FALSE)</f>
        <v>No</v>
      </c>
      <c r="E205" s="380" t="s">
        <v>1778</v>
      </c>
      <c r="F205" s="258" t="str">
        <f>VLOOKUP(A205,Fielddefinitions!A:H,8,FALSE)</f>
        <v>Picklist</v>
      </c>
      <c r="G205" s="260" t="s">
        <v>98</v>
      </c>
      <c r="H205" s="264" t="s">
        <v>1698</v>
      </c>
      <c r="I205" s="264" t="s">
        <v>1698</v>
      </c>
      <c r="J205" s="258"/>
      <c r="K205" s="260"/>
      <c r="L205" s="262"/>
      <c r="M205" s="260"/>
      <c r="N205" s="260"/>
      <c r="O205" s="260"/>
      <c r="P205" s="266" t="s">
        <v>41</v>
      </c>
      <c r="Q205" s="266" t="s">
        <v>1922</v>
      </c>
    </row>
    <row r="206" spans="1:17" ht="25.5" x14ac:dyDescent="0.25">
      <c r="A206" s="80">
        <f>Fielddefinitions!A206</f>
        <v>1013</v>
      </c>
      <c r="B206" s="380" t="str">
        <f>VLOOKUP(A206,Fielddefinitions!A:B,2,FALSE)</f>
        <v>Is Trade Item Reorderable</v>
      </c>
      <c r="C206" s="380" t="str">
        <f>VLOOKUP(A206,Fielddefinitions!A:T,20,FALSE)</f>
        <v>isTradeItemReorderable</v>
      </c>
      <c r="D206" s="380" t="str">
        <f>VLOOKUP(A206,Fielddefinitions!A:P,16,FALSE)</f>
        <v>No</v>
      </c>
      <c r="E206" s="380" t="s">
        <v>1923</v>
      </c>
      <c r="F206" s="258" t="str">
        <f>VLOOKUP(A206,Fielddefinitions!A:H,8,FALSE)</f>
        <v>Boolean</v>
      </c>
      <c r="G206" s="260" t="s">
        <v>98</v>
      </c>
      <c r="H206" s="264" t="s">
        <v>1698</v>
      </c>
      <c r="I206" s="264" t="s">
        <v>1698</v>
      </c>
      <c r="J206" s="258"/>
      <c r="K206" s="260"/>
      <c r="L206" s="262"/>
      <c r="M206" s="260"/>
      <c r="N206" s="260"/>
      <c r="O206" s="260"/>
      <c r="P206" s="266" t="s">
        <v>41</v>
      </c>
      <c r="Q206" s="266" t="s">
        <v>1924</v>
      </c>
    </row>
    <row r="207" spans="1:17" ht="38.25" x14ac:dyDescent="0.25">
      <c r="A207" s="80">
        <f>Fielddefinitions!A207</f>
        <v>826</v>
      </c>
      <c r="B207" s="380" t="str">
        <f>VLOOKUP(A207,Fielddefinitions!A:B,2,FALSE)</f>
        <v>Controlled Substance Schedule Code Reference</v>
      </c>
      <c r="C207" s="380" t="str">
        <f>VLOOKUP(A207,Fielddefinitions!A:T,20,FALSE)</f>
        <v>controlledSubstanceScheduleCodeReference</v>
      </c>
      <c r="D207" s="380" t="str">
        <f>VLOOKUP(A207,Fielddefinitions!A:P,16,FALSE)</f>
        <v>No</v>
      </c>
      <c r="E207" s="380" t="s">
        <v>1398</v>
      </c>
      <c r="F207" s="258" t="str">
        <f>VLOOKUP(A207,Fielddefinitions!A:H,8,FALSE)</f>
        <v>Text</v>
      </c>
      <c r="G207" s="260" t="s">
        <v>98</v>
      </c>
      <c r="H207" s="264" t="s">
        <v>1698</v>
      </c>
      <c r="I207" s="264" t="s">
        <v>1698</v>
      </c>
      <c r="J207" s="258"/>
      <c r="K207" s="260"/>
      <c r="L207" s="262"/>
      <c r="M207" s="260"/>
      <c r="N207" s="260"/>
      <c r="O207" s="260"/>
      <c r="P207" s="266" t="s">
        <v>41</v>
      </c>
      <c r="Q207" s="266" t="s">
        <v>1925</v>
      </c>
    </row>
    <row r="208" spans="1:17" x14ac:dyDescent="0.25">
      <c r="A208" s="80">
        <f>Fielddefinitions!A208</f>
        <v>1152</v>
      </c>
      <c r="B208" s="380" t="str">
        <f>VLOOKUP(A208,Fielddefinitions!A:B,2,FALSE)</f>
        <v>Duty Fee Tax Type Code</v>
      </c>
      <c r="C208" s="380" t="str">
        <f>VLOOKUP(A208,Fielddefinitions!A:T,20,FALSE)</f>
        <v>dutyFeeTaxTypeCode</v>
      </c>
      <c r="D208" s="380" t="str">
        <f>VLOOKUP(A208,Fielddefinitions!A:P,16,FALSE)</f>
        <v>No</v>
      </c>
      <c r="E208" s="383" t="s">
        <v>98</v>
      </c>
      <c r="F208" s="258" t="str">
        <f>VLOOKUP(A208,Fielddefinitions!A:H,8,FALSE)</f>
        <v>String</v>
      </c>
      <c r="G208" s="260" t="s">
        <v>98</v>
      </c>
      <c r="H208" s="264" t="s">
        <v>1698</v>
      </c>
      <c r="I208" s="264" t="s">
        <v>1698</v>
      </c>
      <c r="J208" s="258"/>
      <c r="K208" s="260"/>
      <c r="L208" s="262"/>
      <c r="M208" s="260"/>
      <c r="N208" s="260"/>
      <c r="O208" s="260"/>
      <c r="P208" s="266" t="s">
        <v>41</v>
      </c>
      <c r="Q208" s="266" t="s">
        <v>1926</v>
      </c>
    </row>
    <row r="209" spans="1:17" x14ac:dyDescent="0.25">
      <c r="A209" s="80">
        <f>Fielddefinitions!A209</f>
        <v>1175</v>
      </c>
      <c r="B209" s="380" t="str">
        <f>VLOOKUP(A209,Fielddefinitions!A:B,2,FALSE)</f>
        <v>Duty Fee Tax Category Code</v>
      </c>
      <c r="C209" s="380" t="str">
        <f>VLOOKUP(A209,Fielddefinitions!A:T,20,FALSE)</f>
        <v>dutyFeeTaxCategoryCode</v>
      </c>
      <c r="D209" s="380" t="str">
        <f>VLOOKUP(A209,Fielddefinitions!A:P,16,FALSE)</f>
        <v>No</v>
      </c>
      <c r="E209" s="383" t="s">
        <v>98</v>
      </c>
      <c r="F209" s="258" t="str">
        <f>VLOOKUP(A209,Fielddefinitions!A:H,8,FALSE)</f>
        <v>Picklist</v>
      </c>
      <c r="G209" s="260" t="s">
        <v>98</v>
      </c>
      <c r="H209" s="264" t="s">
        <v>1698</v>
      </c>
      <c r="I209" s="264" t="s">
        <v>1698</v>
      </c>
      <c r="J209" s="258"/>
      <c r="K209" s="260"/>
      <c r="L209" s="262"/>
      <c r="M209" s="260"/>
      <c r="N209" s="260"/>
      <c r="O209" s="260"/>
      <c r="P209" s="266" t="s">
        <v>41</v>
      </c>
      <c r="Q209" s="266" t="s">
        <v>1927</v>
      </c>
    </row>
    <row r="210" spans="1:17" x14ac:dyDescent="0.25">
      <c r="A210" s="80">
        <f>Fielddefinitions!A210</f>
        <v>1146</v>
      </c>
      <c r="B210" s="380" t="str">
        <f>VLOOKUP(A210,Fielddefinitions!A:B,2,FALSE)</f>
        <v>Duty Fee Tax Agency Code</v>
      </c>
      <c r="C210" s="380" t="str">
        <f>VLOOKUP(A210,Fielddefinitions!A:T,20,FALSE)</f>
        <v>dutyFeeTaxAgencyCode</v>
      </c>
      <c r="D210" s="380" t="str">
        <f>VLOOKUP(A210,Fielddefinitions!A:P,16,FALSE)</f>
        <v>No</v>
      </c>
      <c r="E210" s="383" t="s">
        <v>98</v>
      </c>
      <c r="F210" s="258" t="str">
        <f>VLOOKUP(A210,Fielddefinitions!A:H,8,FALSE)</f>
        <v>Picklist</v>
      </c>
      <c r="G210" s="260" t="s">
        <v>98</v>
      </c>
      <c r="H210" s="264" t="s">
        <v>1698</v>
      </c>
      <c r="I210" s="264" t="s">
        <v>1698</v>
      </c>
      <c r="J210" s="258"/>
      <c r="K210" s="260"/>
      <c r="L210" s="262"/>
      <c r="M210" s="260"/>
      <c r="N210" s="260"/>
      <c r="O210" s="260"/>
      <c r="P210" s="266" t="s">
        <v>41</v>
      </c>
      <c r="Q210" s="266" t="s">
        <v>1928</v>
      </c>
    </row>
    <row r="211" spans="1:17" ht="25.5" x14ac:dyDescent="0.25">
      <c r="A211" s="80">
        <f>Fielddefinitions!A211</f>
        <v>3761</v>
      </c>
      <c r="B211" s="380" t="str">
        <f>VLOOKUP(A211,Fielddefinitions!A:B,2,FALSE)</f>
        <v xml:space="preserve">Dimension Type Code
</v>
      </c>
      <c r="C211" s="380" t="str">
        <f>VLOOKUP(A211,Fielddefinitions!A:T,20,FALSE)</f>
        <v>dimensionTypeCode</v>
      </c>
      <c r="D211" s="380" t="str">
        <f>VLOOKUP(A211,Fielddefinitions!A:P,16,FALSE)</f>
        <v>No</v>
      </c>
      <c r="E211" s="383" t="s">
        <v>98</v>
      </c>
      <c r="F211" s="258" t="str">
        <f>VLOOKUP(A211,Fielddefinitions!A:H,8,FALSE)</f>
        <v>Picklist</v>
      </c>
      <c r="G211" s="260" t="s">
        <v>98</v>
      </c>
      <c r="H211" s="264" t="s">
        <v>1698</v>
      </c>
      <c r="I211" s="264" t="s">
        <v>1698</v>
      </c>
      <c r="J211" s="258"/>
      <c r="K211" s="260"/>
      <c r="L211" s="262"/>
      <c r="M211" s="260"/>
      <c r="N211" s="260"/>
      <c r="O211" s="260"/>
      <c r="P211" s="266" t="s">
        <v>41</v>
      </c>
      <c r="Q211" s="266" t="s">
        <v>1929</v>
      </c>
    </row>
    <row r="212" spans="1:17" ht="25.5" x14ac:dyDescent="0.25">
      <c r="A212" s="80">
        <f>Fielddefinitions!A212</f>
        <v>3759</v>
      </c>
      <c r="B212" s="380" t="str">
        <f>VLOOKUP(A212,Fielddefinitions!A:B,2,FALSE)</f>
        <v>Additional Trade Item Dimension: Depth</v>
      </c>
      <c r="C212" s="380" t="str">
        <f>VLOOKUP(A212,Fielddefinitions!A:T,20,FALSE)</f>
        <v>depth</v>
      </c>
      <c r="D212" s="380" t="str">
        <f>VLOOKUP(A212,Fielddefinitions!A:P,16,FALSE)</f>
        <v>No</v>
      </c>
      <c r="E212" s="383"/>
      <c r="F212" s="258" t="str">
        <f>VLOOKUP(A212,Fielddefinitions!A:H,8,FALSE)</f>
        <v>Numeric</v>
      </c>
      <c r="G212" s="260" t="s">
        <v>98</v>
      </c>
      <c r="H212" s="264" t="s">
        <v>1698</v>
      </c>
      <c r="I212" s="264" t="s">
        <v>1698</v>
      </c>
      <c r="J212" s="258"/>
      <c r="K212" s="260"/>
      <c r="L212" s="262"/>
      <c r="M212" s="260"/>
      <c r="N212" s="260"/>
      <c r="O212" s="260"/>
      <c r="P212" s="266" t="s">
        <v>41</v>
      </c>
      <c r="Q212" s="266" t="s">
        <v>1930</v>
      </c>
    </row>
    <row r="213" spans="1:17" ht="25.5" x14ac:dyDescent="0.25">
      <c r="A213" s="80">
        <f>Fielddefinitions!A213</f>
        <v>3760</v>
      </c>
      <c r="B213" s="380" t="str">
        <f>VLOOKUP(A213,Fielddefinitions!A:B,2,FALSE)</f>
        <v>Additional Trade Item Dimension: Depth UOM</v>
      </c>
      <c r="C213" s="380" t="str">
        <f>VLOOKUP(A213,Fielddefinitions!A:T,20,FALSE)</f>
        <v>depth/@measurementUnitcode</v>
      </c>
      <c r="D213" s="380" t="str">
        <f>VLOOKUP(A213,Fielddefinitions!A:P,16,FALSE)</f>
        <v>No</v>
      </c>
      <c r="E213" s="383" t="s">
        <v>98</v>
      </c>
      <c r="F213" s="258" t="str">
        <f>VLOOKUP(A213,Fielddefinitions!A:H,8,FALSE)</f>
        <v>Picklist</v>
      </c>
      <c r="G213" s="260" t="s">
        <v>98</v>
      </c>
      <c r="H213" s="264" t="s">
        <v>1698</v>
      </c>
      <c r="I213" s="264" t="s">
        <v>1698</v>
      </c>
      <c r="J213" s="258"/>
      <c r="K213" s="260"/>
      <c r="L213" s="262"/>
      <c r="M213" s="260"/>
      <c r="N213" s="260"/>
      <c r="O213" s="260"/>
      <c r="P213" s="266" t="s">
        <v>41</v>
      </c>
      <c r="Q213" s="266" t="s">
        <v>1931</v>
      </c>
    </row>
    <row r="214" spans="1:17" ht="25.5" x14ac:dyDescent="0.25">
      <c r="A214" s="80">
        <f>Fielddefinitions!A214</f>
        <v>3762</v>
      </c>
      <c r="B214" s="380" t="str">
        <f>VLOOKUP(A214,Fielddefinitions!A:B,2,FALSE)</f>
        <v>Additional Trade Item Dimension: Height</v>
      </c>
      <c r="C214" s="380" t="str">
        <f>VLOOKUP(A214,Fielddefinitions!A:T,20,FALSE)</f>
        <v>height</v>
      </c>
      <c r="D214" s="380" t="str">
        <f>VLOOKUP(A214,Fielddefinitions!A:P,16,FALSE)</f>
        <v>No</v>
      </c>
      <c r="E214" s="383"/>
      <c r="F214" s="258" t="str">
        <f>VLOOKUP(A214,Fielddefinitions!A:H,8,FALSE)</f>
        <v>Numeric</v>
      </c>
      <c r="G214" s="260" t="s">
        <v>98</v>
      </c>
      <c r="H214" s="264" t="s">
        <v>1698</v>
      </c>
      <c r="I214" s="264" t="s">
        <v>1698</v>
      </c>
      <c r="J214" s="258"/>
      <c r="K214" s="260"/>
      <c r="L214" s="262"/>
      <c r="M214" s="260"/>
      <c r="N214" s="260"/>
      <c r="O214" s="260"/>
      <c r="P214" s="266" t="s">
        <v>41</v>
      </c>
      <c r="Q214" s="266" t="s">
        <v>1932</v>
      </c>
    </row>
    <row r="215" spans="1:17" ht="25.5" x14ac:dyDescent="0.25">
      <c r="A215" s="80">
        <f>Fielddefinitions!A215</f>
        <v>3763</v>
      </c>
      <c r="B215" s="380" t="str">
        <f>VLOOKUP(A215,Fielddefinitions!A:B,2,FALSE)</f>
        <v>Additional Trade Item Dimension: Height UOM</v>
      </c>
      <c r="C215" s="380" t="str">
        <f>VLOOKUP(A215,Fielddefinitions!A:T,20,FALSE)</f>
        <v>height/@measurementUnitcode</v>
      </c>
      <c r="D215" s="380" t="str">
        <f>VLOOKUP(A215,Fielddefinitions!A:P,16,FALSE)</f>
        <v>No</v>
      </c>
      <c r="E215" s="383" t="s">
        <v>98</v>
      </c>
      <c r="F215" s="258" t="str">
        <f>VLOOKUP(A215,Fielddefinitions!A:H,8,FALSE)</f>
        <v>Picklist</v>
      </c>
      <c r="G215" s="260" t="s">
        <v>98</v>
      </c>
      <c r="H215" s="264" t="s">
        <v>1698</v>
      </c>
      <c r="I215" s="264" t="s">
        <v>1698</v>
      </c>
      <c r="J215" s="258"/>
      <c r="K215" s="260"/>
      <c r="L215" s="262"/>
      <c r="M215" s="260"/>
      <c r="N215" s="260"/>
      <c r="O215" s="260"/>
      <c r="P215" s="266" t="s">
        <v>41</v>
      </c>
      <c r="Q215" s="266" t="s">
        <v>1933</v>
      </c>
    </row>
    <row r="216" spans="1:17" ht="25.5" x14ac:dyDescent="0.25">
      <c r="A216" s="80">
        <f>Fielddefinitions!A216</f>
        <v>3764</v>
      </c>
      <c r="B216" s="380" t="str">
        <f>VLOOKUP(A216,Fielddefinitions!A:B,2,FALSE)</f>
        <v>Additional Trade Item Dimension: Width</v>
      </c>
      <c r="C216" s="380" t="str">
        <f>VLOOKUP(A216,Fielddefinitions!A:T,20,FALSE)</f>
        <v>width</v>
      </c>
      <c r="D216" s="380" t="str">
        <f>VLOOKUP(A216,Fielddefinitions!A:P,16,FALSE)</f>
        <v>No</v>
      </c>
      <c r="E216" s="383"/>
      <c r="F216" s="258" t="str">
        <f>VLOOKUP(A216,Fielddefinitions!A:H,8,FALSE)</f>
        <v>Numeric</v>
      </c>
      <c r="G216" s="260" t="s">
        <v>98</v>
      </c>
      <c r="H216" s="264" t="s">
        <v>1698</v>
      </c>
      <c r="I216" s="264" t="s">
        <v>1698</v>
      </c>
      <c r="J216" s="258"/>
      <c r="K216" s="260"/>
      <c r="L216" s="262"/>
      <c r="M216" s="260"/>
      <c r="N216" s="260"/>
      <c r="O216" s="260"/>
      <c r="P216" s="266" t="s">
        <v>41</v>
      </c>
      <c r="Q216" s="266" t="s">
        <v>1934</v>
      </c>
    </row>
    <row r="217" spans="1:17" ht="25.5" x14ac:dyDescent="0.25">
      <c r="A217" s="80">
        <f>Fielddefinitions!A217</f>
        <v>3765</v>
      </c>
      <c r="B217" s="380" t="str">
        <f>VLOOKUP(A217,Fielddefinitions!A:B,2,FALSE)</f>
        <v>Additional Trade Item Dimension: Width UOM</v>
      </c>
      <c r="C217" s="380" t="str">
        <f>VLOOKUP(A217,Fielddefinitions!A:T,20,FALSE)</f>
        <v>width/@measurementUnitcode</v>
      </c>
      <c r="D217" s="380" t="str">
        <f>VLOOKUP(A217,Fielddefinitions!A:P,16,FALSE)</f>
        <v>No</v>
      </c>
      <c r="E217" s="383" t="s">
        <v>98</v>
      </c>
      <c r="F217" s="258" t="str">
        <f>VLOOKUP(A217,Fielddefinitions!A:H,8,FALSE)</f>
        <v>Picklist</v>
      </c>
      <c r="G217" s="260" t="s">
        <v>98</v>
      </c>
      <c r="H217" s="264" t="s">
        <v>1698</v>
      </c>
      <c r="I217" s="264" t="s">
        <v>1698</v>
      </c>
      <c r="J217" s="258"/>
      <c r="K217" s="260"/>
      <c r="L217" s="262"/>
      <c r="M217" s="260"/>
      <c r="N217" s="260"/>
      <c r="O217" s="260"/>
      <c r="P217" s="266" t="s">
        <v>41</v>
      </c>
      <c r="Q217" s="266" t="s">
        <v>1935</v>
      </c>
    </row>
    <row r="218" spans="1:17" x14ac:dyDescent="0.25">
      <c r="A218" s="80">
        <f>Fielddefinitions!A218</f>
        <v>6399</v>
      </c>
      <c r="B218" s="380" t="str">
        <f>VLOOKUP(A218,Fielddefinitions!A:B,2,FALSE)</f>
        <v>Global Model Number</v>
      </c>
      <c r="C218" s="380" t="str">
        <f>VLOOKUP(A218,Fielddefinitions!A:T,20,FALSE)</f>
        <v>globalModelNumber</v>
      </c>
      <c r="D218" s="380" t="str">
        <f>VLOOKUP(A218,Fielddefinitions!A:P,16,FALSE)</f>
        <v>No</v>
      </c>
      <c r="E218" s="380" t="s">
        <v>1461</v>
      </c>
      <c r="F218" s="258" t="str">
        <f>VLOOKUP(A218,Fielddefinitions!A:H,8,FALSE)</f>
        <v>String</v>
      </c>
      <c r="G218" s="260" t="s">
        <v>98</v>
      </c>
      <c r="H218" s="265"/>
      <c r="I218" s="258" t="s">
        <v>1032</v>
      </c>
      <c r="J218" s="265"/>
      <c r="K218" s="265"/>
      <c r="L218" s="265" t="s">
        <v>1736</v>
      </c>
      <c r="M218" s="265" t="s">
        <v>1936</v>
      </c>
      <c r="N218" s="265"/>
      <c r="O218" s="265"/>
      <c r="P218" s="266" t="s">
        <v>41</v>
      </c>
      <c r="Q218" s="266" t="s">
        <v>1937</v>
      </c>
    </row>
    <row r="219" spans="1:17" x14ac:dyDescent="0.25">
      <c r="A219" s="80">
        <f>Fielddefinitions!A219</f>
        <v>6347</v>
      </c>
      <c r="B219" s="380" t="str">
        <f>VLOOKUP(A219,Fielddefinitions!A:B,2,FALSE)</f>
        <v>Is Active Device</v>
      </c>
      <c r="C219" s="380" t="str">
        <f>VLOOKUP(A219,Fielddefinitions!A:T,20,FALSE)</f>
        <v>isActiveDevice</v>
      </c>
      <c r="D219" s="380" t="str">
        <f>VLOOKUP(A219,Fielddefinitions!A:P,16,FALSE)</f>
        <v>No</v>
      </c>
      <c r="E219" s="380" t="s">
        <v>1938</v>
      </c>
      <c r="F219" s="258" t="str">
        <f>VLOOKUP(A219,Fielddefinitions!A:H,8,FALSE)</f>
        <v>Boolean</v>
      </c>
      <c r="G219" s="260" t="s">
        <v>98</v>
      </c>
      <c r="H219" s="264" t="s">
        <v>1698</v>
      </c>
      <c r="I219" s="264" t="s">
        <v>1698</v>
      </c>
      <c r="J219" s="265"/>
      <c r="K219" s="265"/>
      <c r="L219" s="265"/>
      <c r="M219" s="265"/>
      <c r="N219" s="265"/>
      <c r="O219" s="265"/>
      <c r="P219" s="266" t="s">
        <v>41</v>
      </c>
      <c r="Q219" s="266" t="s">
        <v>1939</v>
      </c>
    </row>
    <row r="220" spans="1:17" ht="38.25" x14ac:dyDescent="0.25">
      <c r="A220" s="80">
        <f>Fielddefinitions!A220</f>
        <v>6352</v>
      </c>
      <c r="B220" s="380" t="str">
        <f>VLOOKUP(A220,Fielddefinitions!A:B,2,FALSE)</f>
        <v xml:space="preserve">Is Device Intended To Administer Or Remove Medicinal Product
</v>
      </c>
      <c r="C220" s="380" t="str">
        <f>VLOOKUP(A220,Fielddefinitions!A:T,20,FALSE)</f>
        <v xml:space="preserve">isDeviceIntendedToAdministerOrRemoveMedicinalProduct
</v>
      </c>
      <c r="D220" s="380" t="str">
        <f>VLOOKUP(A220,Fielddefinitions!A:P,16,FALSE)</f>
        <v>No</v>
      </c>
      <c r="E220" s="380" t="s">
        <v>1940</v>
      </c>
      <c r="F220" s="258" t="str">
        <f>VLOOKUP(A220,Fielddefinitions!A:H,8,FALSE)</f>
        <v>Boolean</v>
      </c>
      <c r="G220" s="260" t="s">
        <v>98</v>
      </c>
      <c r="H220" s="264" t="s">
        <v>1698</v>
      </c>
      <c r="I220" s="264" t="s">
        <v>1698</v>
      </c>
      <c r="J220" s="258"/>
      <c r="K220" s="260"/>
      <c r="L220" s="262"/>
      <c r="M220" s="260"/>
      <c r="N220" s="260"/>
      <c r="O220" s="260"/>
      <c r="P220" s="266" t="s">
        <v>41</v>
      </c>
      <c r="Q220" s="266" t="s">
        <v>1941</v>
      </c>
    </row>
    <row r="221" spans="1:17" ht="25.5" x14ac:dyDescent="0.25">
      <c r="A221" s="80">
        <f>Fielddefinitions!A221</f>
        <v>6346</v>
      </c>
      <c r="B221" s="380" t="str">
        <f>VLOOKUP(A221,Fielddefinitions!A:B,2,FALSE)</f>
        <v xml:space="preserve">Has Device Measuring Function
</v>
      </c>
      <c r="C221" s="380" t="str">
        <f>VLOOKUP(A221,Fielddefinitions!A:T,20,FALSE)</f>
        <v>hasDeviceMeasuringFunction</v>
      </c>
      <c r="D221" s="380" t="str">
        <f>VLOOKUP(A221,Fielddefinitions!A:P,16,FALSE)</f>
        <v>No</v>
      </c>
      <c r="E221" s="380" t="s">
        <v>1942</v>
      </c>
      <c r="F221" s="258" t="str">
        <f>VLOOKUP(A221,Fielddefinitions!A:H,8,FALSE)</f>
        <v>Boolean</v>
      </c>
      <c r="G221" s="260" t="s">
        <v>98</v>
      </c>
      <c r="H221" s="264" t="s">
        <v>1698</v>
      </c>
      <c r="I221" s="264" t="s">
        <v>1698</v>
      </c>
      <c r="J221" s="258"/>
      <c r="K221" s="260"/>
      <c r="L221" s="262"/>
      <c r="M221" s="260"/>
      <c r="N221" s="260"/>
      <c r="O221" s="260"/>
      <c r="P221" s="266" t="s">
        <v>41</v>
      </c>
      <c r="Q221" s="266" t="s">
        <v>1943</v>
      </c>
    </row>
    <row r="222" spans="1:17" ht="25.5" x14ac:dyDescent="0.25">
      <c r="A222" s="80">
        <f>Fielddefinitions!A222</f>
        <v>6359</v>
      </c>
      <c r="B222" s="380" t="str">
        <f>VLOOKUP(A222,Fielddefinitions!A:B,2,FALSE)</f>
        <v>Is Reusable Surgical Instrument</v>
      </c>
      <c r="C222" s="380" t="str">
        <f>VLOOKUP(A222,Fielddefinitions!A:T,20,FALSE)</f>
        <v>isReusableSurgicalInstrument</v>
      </c>
      <c r="D222" s="380" t="str">
        <f>VLOOKUP(A222,Fielddefinitions!A:P,16,FALSE)</f>
        <v>No</v>
      </c>
      <c r="E222" s="380" t="s">
        <v>1944</v>
      </c>
      <c r="F222" s="258" t="str">
        <f>VLOOKUP(A222,Fielddefinitions!A:H,8,FALSE)</f>
        <v>Boolean</v>
      </c>
      <c r="G222" s="260" t="s">
        <v>98</v>
      </c>
      <c r="H222" s="264" t="s">
        <v>1698</v>
      </c>
      <c r="I222" s="264" t="s">
        <v>1698</v>
      </c>
      <c r="J222" s="258"/>
      <c r="K222" s="260"/>
      <c r="L222" s="262"/>
      <c r="M222" s="260"/>
      <c r="N222" s="260"/>
      <c r="O222" s="260"/>
      <c r="P222" s="266" t="s">
        <v>41</v>
      </c>
      <c r="Q222" s="266" t="s">
        <v>1945</v>
      </c>
    </row>
    <row r="223" spans="1:17" ht="25.5" x14ac:dyDescent="0.25">
      <c r="A223" s="80">
        <f>Fielddefinitions!A223</f>
        <v>6356</v>
      </c>
      <c r="B223" s="380" t="str">
        <f>VLOOKUP(A223,Fielddefinitions!A:B,2,FALSE)</f>
        <v>Is Device Exempt From Implant Obligations</v>
      </c>
      <c r="C223" s="380" t="str">
        <f>VLOOKUP(A223,Fielddefinitions!A:T,20,FALSE)</f>
        <v>isDeviceExemptFromImplantObligations</v>
      </c>
      <c r="D223" s="380" t="str">
        <f>VLOOKUP(A223,Fielddefinitions!A:P,16,FALSE)</f>
        <v>No</v>
      </c>
      <c r="E223" s="380" t="s">
        <v>1946</v>
      </c>
      <c r="F223" s="258" t="str">
        <f>VLOOKUP(A223,Fielddefinitions!A:H,8,FALSE)</f>
        <v>Boolean</v>
      </c>
      <c r="G223" s="260" t="s">
        <v>98</v>
      </c>
      <c r="H223" s="264" t="s">
        <v>1698</v>
      </c>
      <c r="I223" s="264" t="s">
        <v>1698</v>
      </c>
      <c r="J223" s="258"/>
      <c r="K223" s="260"/>
      <c r="L223" s="262"/>
      <c r="M223" s="260"/>
      <c r="N223" s="260"/>
      <c r="O223" s="260"/>
      <c r="P223" s="266" t="s">
        <v>41</v>
      </c>
      <c r="Q223" s="266" t="s">
        <v>1947</v>
      </c>
    </row>
    <row r="224" spans="1:17" ht="25.5" x14ac:dyDescent="0.25">
      <c r="A224" s="80">
        <f>Fielddefinitions!A224</f>
        <v>6384</v>
      </c>
      <c r="B224" s="380" t="str">
        <f>VLOOKUP(A224,Fielddefinitions!A:B,2,FALSE)</f>
        <v>Does Trade Item Contain Animal Tissue</v>
      </c>
      <c r="C224" s="380" t="str">
        <f>VLOOKUP(A224,Fielddefinitions!A:T,20,FALSE)</f>
        <v>doesTradeItemContainAnimalTissue</v>
      </c>
      <c r="D224" s="380" t="str">
        <f>VLOOKUP(A224,Fielddefinitions!A:P,16,FALSE)</f>
        <v>No</v>
      </c>
      <c r="E224" s="380" t="s">
        <v>1948</v>
      </c>
      <c r="F224" s="258" t="str">
        <f>VLOOKUP(A224,Fielddefinitions!A:H,8,FALSE)</f>
        <v>Boolean</v>
      </c>
      <c r="G224" s="260" t="s">
        <v>98</v>
      </c>
      <c r="H224" s="264" t="s">
        <v>1698</v>
      </c>
      <c r="I224" s="264" t="s">
        <v>1698</v>
      </c>
      <c r="J224" s="258"/>
      <c r="K224" s="260"/>
      <c r="L224" s="262"/>
      <c r="M224" s="260"/>
      <c r="N224" s="260"/>
      <c r="O224" s="260"/>
      <c r="P224" s="266" t="s">
        <v>41</v>
      </c>
      <c r="Q224" s="266" t="s">
        <v>1949</v>
      </c>
    </row>
    <row r="225" spans="1:17" ht="25.5" x14ac:dyDescent="0.25">
      <c r="A225" s="382">
        <f>Fielddefinitions!A225</f>
        <v>6383</v>
      </c>
      <c r="B225" s="380" t="str">
        <f>VLOOKUP(A225,Fielddefinitions!A:B,2,FALSE)</f>
        <v>Does Trade Item Contain Microbial Substance</v>
      </c>
      <c r="C225" s="380" t="str">
        <f>VLOOKUP(A225,Fielddefinitions!A:T,20,FALSE)</f>
        <v>doesTradeItemContainMicrobialSubstance</v>
      </c>
      <c r="D225" s="380" t="str">
        <f>VLOOKUP(A225,Fielddefinitions!A:P,16,FALSE)</f>
        <v>No</v>
      </c>
      <c r="E225" s="383" t="s">
        <v>1698</v>
      </c>
      <c r="F225" s="380" t="str">
        <f>VLOOKUP(A225,Fielddefinitions!A:H,8,FALSE)</f>
        <v>Boolean</v>
      </c>
      <c r="G225" s="381" t="s">
        <v>98</v>
      </c>
      <c r="H225" s="383" t="s">
        <v>1698</v>
      </c>
      <c r="I225" s="383" t="s">
        <v>1698</v>
      </c>
      <c r="J225" s="380"/>
      <c r="K225" s="381"/>
      <c r="L225" s="384"/>
      <c r="M225" s="381"/>
      <c r="N225" s="381"/>
      <c r="O225" s="381"/>
      <c r="P225" s="266" t="s">
        <v>1796</v>
      </c>
      <c r="Q225" s="266" t="e">
        <v>#N/A</v>
      </c>
    </row>
    <row r="226" spans="1:17" ht="25.5" x14ac:dyDescent="0.25">
      <c r="A226" s="382">
        <f>Fielddefinitions!A226</f>
        <v>6353</v>
      </c>
      <c r="B226" s="380" t="str">
        <f>VLOOKUP(A226,Fielddefinitions!A:B,2,FALSE)</f>
        <v>Is Device Medicinal Product</v>
      </c>
      <c r="C226" s="380" t="str">
        <f>VLOOKUP(A226,Fielddefinitions!A:T,20,FALSE)</f>
        <v>isDeviceMedicinalProduct</v>
      </c>
      <c r="D226" s="380" t="str">
        <f>VLOOKUP(A226,Fielddefinitions!A:P,16,FALSE)</f>
        <v>No</v>
      </c>
      <c r="E226" s="380" t="s">
        <v>1950</v>
      </c>
      <c r="F226" s="380" t="str">
        <f>VLOOKUP(A226,Fielddefinitions!A:H,8,FALSE)</f>
        <v>Boolean</v>
      </c>
      <c r="G226" s="381" t="s">
        <v>98</v>
      </c>
      <c r="H226" s="383" t="s">
        <v>1698</v>
      </c>
      <c r="I226" s="383" t="s">
        <v>1698</v>
      </c>
      <c r="J226" s="380"/>
      <c r="K226" s="381"/>
      <c r="L226" s="384"/>
      <c r="M226" s="381"/>
      <c r="N226" s="381"/>
      <c r="O226" s="381"/>
      <c r="P226" s="266" t="s">
        <v>41</v>
      </c>
      <c r="Q226" s="266" t="s">
        <v>1951</v>
      </c>
    </row>
    <row r="227" spans="1:17" ht="38.25" x14ac:dyDescent="0.25">
      <c r="A227" s="382">
        <f>Fielddefinitions!A227</f>
        <v>1433</v>
      </c>
      <c r="B227" s="380" t="str">
        <f>VLOOKUP(A227,Fielddefinitions!A:B,2,FALSE)</f>
        <v>Does Trade Item Contain Human Blood Derivative</v>
      </c>
      <c r="C227" s="380" t="str">
        <f>VLOOKUP(A227,Fielddefinitions!A:T,20,FALSE)</f>
        <v>doesTradeItemContainHumanBloodDerivative</v>
      </c>
      <c r="D227" s="380" t="str">
        <f>VLOOKUP(A227,Fielddefinitions!A:P,16,FALSE)</f>
        <v>No</v>
      </c>
      <c r="E227" s="380" t="s">
        <v>1952</v>
      </c>
      <c r="F227" s="380" t="str">
        <f>VLOOKUP(A227,Fielddefinitions!A:H,8,FALSE)</f>
        <v>Picklist</v>
      </c>
      <c r="G227" s="381" t="s">
        <v>98</v>
      </c>
      <c r="H227" s="383" t="s">
        <v>1698</v>
      </c>
      <c r="I227" s="383" t="s">
        <v>1698</v>
      </c>
      <c r="J227" s="380"/>
      <c r="K227" s="381"/>
      <c r="L227" s="384"/>
      <c r="M227" s="381"/>
      <c r="N227" s="381"/>
      <c r="O227" s="381"/>
      <c r="P227" s="266" t="s">
        <v>41</v>
      </c>
      <c r="Q227" s="266" t="s">
        <v>1953</v>
      </c>
    </row>
    <row r="228" spans="1:17" ht="25.5" x14ac:dyDescent="0.25">
      <c r="A228" s="382">
        <f>Fielddefinitions!A228</f>
        <v>6364</v>
      </c>
      <c r="B228" s="380" t="str">
        <f>VLOOKUP(A228,Fielddefinitions!A:B,2,FALSE)</f>
        <v>UDI Production Identifier Type Code</v>
      </c>
      <c r="C228" s="380" t="str">
        <f>VLOOKUP(A228,Fielddefinitions!A:T,20,FALSE)</f>
        <v>uDIProductionIdentifierTypeCode</v>
      </c>
      <c r="D228" s="380" t="str">
        <f>VLOOKUP(A228,Fielddefinitions!A:P,16,FALSE)</f>
        <v>No</v>
      </c>
      <c r="E228" s="380" t="s">
        <v>1504</v>
      </c>
      <c r="F228" s="380" t="str">
        <f>VLOOKUP(A228,Fielddefinitions!A:H,8,FALSE)</f>
        <v>Picklist</v>
      </c>
      <c r="G228" s="381" t="s">
        <v>98</v>
      </c>
      <c r="H228" s="383" t="s">
        <v>1698</v>
      </c>
      <c r="I228" s="383" t="s">
        <v>1698</v>
      </c>
      <c r="J228" s="380"/>
      <c r="K228" s="381"/>
      <c r="L228" s="384"/>
      <c r="M228" s="381"/>
      <c r="N228" s="381"/>
      <c r="O228" s="381"/>
      <c r="P228" s="266" t="s">
        <v>41</v>
      </c>
      <c r="Q228" s="266" t="s">
        <v>1954</v>
      </c>
    </row>
    <row r="229" spans="1:17" ht="25.5" x14ac:dyDescent="0.25">
      <c r="A229" s="382">
        <f>Fielddefinitions!A229</f>
        <v>6358</v>
      </c>
      <c r="B229" s="380" t="str">
        <f>VLOOKUP(A229,Fielddefinitions!A:B,2,FALSE)</f>
        <v>Is Reprocessed Single Use Device</v>
      </c>
      <c r="C229" s="380" t="str">
        <f>VLOOKUP(A229,Fielddefinitions!A:T,20,FALSE)</f>
        <v>isReprocessedSingleUseDevice</v>
      </c>
      <c r="D229" s="380" t="str">
        <f>VLOOKUP(A229,Fielddefinitions!A:P,16,FALSE)</f>
        <v>No</v>
      </c>
      <c r="E229" s="380" t="s">
        <v>1955</v>
      </c>
      <c r="F229" s="380" t="str">
        <f>VLOOKUP(A229,Fielddefinitions!A:H,8,FALSE)</f>
        <v>Boolean</v>
      </c>
      <c r="G229" s="381" t="s">
        <v>98</v>
      </c>
      <c r="H229" s="383" t="s">
        <v>1698</v>
      </c>
      <c r="I229" s="383" t="s">
        <v>1698</v>
      </c>
      <c r="J229" s="380"/>
      <c r="K229" s="381"/>
      <c r="L229" s="384"/>
      <c r="M229" s="381"/>
      <c r="N229" s="381"/>
      <c r="O229" s="381"/>
      <c r="P229" s="266" t="s">
        <v>41</v>
      </c>
      <c r="Q229" s="266" t="s">
        <v>1956</v>
      </c>
    </row>
    <row r="230" spans="1:17" x14ac:dyDescent="0.25">
      <c r="A230" s="382">
        <f>Fielddefinitions!A230</f>
        <v>6348</v>
      </c>
      <c r="B230" s="380" t="str">
        <f>VLOOKUP(A230,Fielddefinitions!A:B,2,FALSE)</f>
        <v>Is Device Reagent</v>
      </c>
      <c r="C230" s="380" t="str">
        <f>VLOOKUP(A230,Fielddefinitions!A:T,20,FALSE)</f>
        <v>isDeviceReagent</v>
      </c>
      <c r="D230" s="380" t="str">
        <f>VLOOKUP(A230,Fielddefinitions!A:P,16,FALSE)</f>
        <v>No</v>
      </c>
      <c r="E230" s="383" t="s">
        <v>1698</v>
      </c>
      <c r="F230" s="380" t="str">
        <f>VLOOKUP(A230,Fielddefinitions!A:H,8,FALSE)</f>
        <v>Boolean</v>
      </c>
      <c r="G230" s="381" t="s">
        <v>98</v>
      </c>
      <c r="H230" s="383" t="s">
        <v>1698</v>
      </c>
      <c r="I230" s="383" t="s">
        <v>1698</v>
      </c>
      <c r="J230" s="380"/>
      <c r="K230" s="381"/>
      <c r="L230" s="384"/>
      <c r="M230" s="381"/>
      <c r="N230" s="381"/>
      <c r="O230" s="381"/>
      <c r="P230" s="266" t="s">
        <v>1796</v>
      </c>
      <c r="Q230" s="266" t="e">
        <v>#N/A</v>
      </c>
    </row>
    <row r="231" spans="1:17" x14ac:dyDescent="0.25">
      <c r="A231" s="382">
        <f>Fielddefinitions!A231</f>
        <v>6349</v>
      </c>
      <c r="B231" s="380" t="str">
        <f>VLOOKUP(A231,Fielddefinitions!A:B,2,FALSE)</f>
        <v>Is Device Companion Diagnostic</v>
      </c>
      <c r="C231" s="380" t="str">
        <f>VLOOKUP(A231,Fielddefinitions!A:T,20,FALSE)</f>
        <v>isDeviceCompanionDiagnostic</v>
      </c>
      <c r="D231" s="380" t="str">
        <f>VLOOKUP(A231,Fielddefinitions!A:P,16,FALSE)</f>
        <v>No</v>
      </c>
      <c r="E231" s="383" t="s">
        <v>1698</v>
      </c>
      <c r="F231" s="380" t="str">
        <f>VLOOKUP(A231,Fielddefinitions!A:H,8,FALSE)</f>
        <v>Boolean</v>
      </c>
      <c r="G231" s="381" t="s">
        <v>98</v>
      </c>
      <c r="H231" s="383" t="s">
        <v>1698</v>
      </c>
      <c r="I231" s="383" t="s">
        <v>1698</v>
      </c>
      <c r="J231" s="380"/>
      <c r="K231" s="381"/>
      <c r="L231" s="384"/>
      <c r="M231" s="381"/>
      <c r="N231" s="381"/>
      <c r="O231" s="381"/>
      <c r="P231" s="266" t="s">
        <v>1796</v>
      </c>
      <c r="Q231" s="266" t="e">
        <v>#N/A</v>
      </c>
    </row>
    <row r="232" spans="1:17" ht="25.5" x14ac:dyDescent="0.25">
      <c r="A232" s="382">
        <f>Fielddefinitions!A232</f>
        <v>6350</v>
      </c>
      <c r="B232" s="380" t="str">
        <f>VLOOKUP(A232,Fielddefinitions!A:B,2,FALSE)</f>
        <v>Is Device Designed For Professional Testing</v>
      </c>
      <c r="C232" s="380" t="str">
        <f>VLOOKUP(A232,Fielddefinitions!A:T,20,FALSE)</f>
        <v>isDeviceDesignedForProfessionalTesting</v>
      </c>
      <c r="D232" s="380" t="str">
        <f>VLOOKUP(A232,Fielddefinitions!A:P,16,FALSE)</f>
        <v>No</v>
      </c>
      <c r="E232" s="383" t="s">
        <v>1698</v>
      </c>
      <c r="F232" s="380" t="str">
        <f>VLOOKUP(A232,Fielddefinitions!A:H,8,FALSE)</f>
        <v>Boolean</v>
      </c>
      <c r="G232" s="381" t="s">
        <v>98</v>
      </c>
      <c r="H232" s="383" t="s">
        <v>1698</v>
      </c>
      <c r="I232" s="383" t="s">
        <v>1698</v>
      </c>
      <c r="J232" s="380"/>
      <c r="K232" s="381"/>
      <c r="L232" s="384"/>
      <c r="M232" s="381"/>
      <c r="N232" s="381"/>
      <c r="O232" s="381"/>
      <c r="P232" s="266" t="s">
        <v>1796</v>
      </c>
      <c r="Q232" s="266" t="e">
        <v>#N/A</v>
      </c>
    </row>
    <row r="233" spans="1:17" x14ac:dyDescent="0.25">
      <c r="A233" s="382">
        <f>Fielddefinitions!A233</f>
        <v>6351</v>
      </c>
      <c r="B233" s="380" t="str">
        <f>VLOOKUP(A233,Fielddefinitions!A:B,2,FALSE)</f>
        <v>Is Device Instrument</v>
      </c>
      <c r="C233" s="380" t="str">
        <f>VLOOKUP(A233,Fielddefinitions!A:T,20,FALSE)</f>
        <v>isDeviceInstrument</v>
      </c>
      <c r="D233" s="380" t="str">
        <f>VLOOKUP(A233,Fielddefinitions!A:P,16,FALSE)</f>
        <v>No</v>
      </c>
      <c r="E233" s="383" t="s">
        <v>1698</v>
      </c>
      <c r="F233" s="380" t="str">
        <f>VLOOKUP(A233,Fielddefinitions!A:H,8,FALSE)</f>
        <v>Boolean</v>
      </c>
      <c r="G233" s="381" t="s">
        <v>98</v>
      </c>
      <c r="H233" s="383" t="s">
        <v>1698</v>
      </c>
      <c r="I233" s="383" t="s">
        <v>1698</v>
      </c>
      <c r="J233" s="380"/>
      <c r="K233" s="381"/>
      <c r="L233" s="384"/>
      <c r="M233" s="381"/>
      <c r="N233" s="381"/>
      <c r="O233" s="381"/>
      <c r="P233" s="266" t="s">
        <v>1796</v>
      </c>
      <c r="Q233" s="266" t="e">
        <v>#N/A</v>
      </c>
    </row>
    <row r="234" spans="1:17" x14ac:dyDescent="0.25">
      <c r="A234" s="382">
        <f>Fielddefinitions!A234</f>
        <v>6354</v>
      </c>
      <c r="B234" s="380" t="str">
        <f>VLOOKUP(A234,Fielddefinitions!A:B,2,FALSE)</f>
        <v>Is Device Near Patient Testing</v>
      </c>
      <c r="C234" s="380" t="str">
        <f>VLOOKUP(A234,Fielddefinitions!A:T,20,FALSE)</f>
        <v>isDeviceNearPatientTesting</v>
      </c>
      <c r="D234" s="380" t="str">
        <f>VLOOKUP(A234,Fielddefinitions!A:P,16,FALSE)</f>
        <v>No</v>
      </c>
      <c r="E234" s="383" t="s">
        <v>1698</v>
      </c>
      <c r="F234" s="380" t="str">
        <f>VLOOKUP(A234,Fielddefinitions!A:H,8,FALSE)</f>
        <v>Boolean</v>
      </c>
      <c r="G234" s="381" t="s">
        <v>98</v>
      </c>
      <c r="H234" s="383" t="s">
        <v>1698</v>
      </c>
      <c r="I234" s="383" t="s">
        <v>1698</v>
      </c>
      <c r="J234" s="380"/>
      <c r="K234" s="381"/>
      <c r="L234" s="384"/>
      <c r="M234" s="381"/>
      <c r="N234" s="381"/>
      <c r="O234" s="381"/>
      <c r="P234" s="266" t="s">
        <v>1796</v>
      </c>
      <c r="Q234" s="266" t="e">
        <v>#N/A</v>
      </c>
    </row>
    <row r="235" spans="1:17" x14ac:dyDescent="0.25">
      <c r="A235" s="382">
        <f>Fielddefinitions!A235</f>
        <v>6355</v>
      </c>
      <c r="B235" s="380" t="str">
        <f>VLOOKUP(A235,Fielddefinitions!A:B,2,FALSE)</f>
        <v>Is Device Patient Self Testing</v>
      </c>
      <c r="C235" s="380" t="str">
        <f>VLOOKUP(A235,Fielddefinitions!A:T,20,FALSE)</f>
        <v>isDevicePatientSelfTesting</v>
      </c>
      <c r="D235" s="380" t="str">
        <f>VLOOKUP(A235,Fielddefinitions!A:P,16,FALSE)</f>
        <v>No</v>
      </c>
      <c r="E235" s="383" t="s">
        <v>1698</v>
      </c>
      <c r="F235" s="380" t="str">
        <f>VLOOKUP(A235,Fielddefinitions!A:H,8,FALSE)</f>
        <v>Boolean</v>
      </c>
      <c r="G235" s="381" t="s">
        <v>98</v>
      </c>
      <c r="H235" s="383" t="s">
        <v>1698</v>
      </c>
      <c r="I235" s="383" t="s">
        <v>1698</v>
      </c>
      <c r="J235" s="380"/>
      <c r="K235" s="381"/>
      <c r="L235" s="384"/>
      <c r="M235" s="381"/>
      <c r="N235" s="381"/>
      <c r="O235" s="381"/>
      <c r="P235" s="266" t="s">
        <v>1796</v>
      </c>
      <c r="Q235" s="266" t="e">
        <v>#N/A</v>
      </c>
    </row>
    <row r="236" spans="1:17" x14ac:dyDescent="0.25">
      <c r="A236" s="382">
        <f>Fielddefinitions!A236</f>
        <v>6357</v>
      </c>
      <c r="B236" s="380" t="str">
        <f>VLOOKUP(A236,Fielddefinitions!A:B,2,FALSE)</f>
        <v>Is New Device</v>
      </c>
      <c r="C236" s="380" t="str">
        <f>VLOOKUP(A236,Fielddefinitions!A:T,20,FALSE)</f>
        <v>isNewDevice</v>
      </c>
      <c r="D236" s="380" t="str">
        <f>VLOOKUP(A236,Fielddefinitions!A:P,16,FALSE)</f>
        <v>No</v>
      </c>
      <c r="E236" s="383" t="s">
        <v>1698</v>
      </c>
      <c r="F236" s="380" t="str">
        <f>VLOOKUP(A236,Fielddefinitions!A:H,8,FALSE)</f>
        <v>Boolean</v>
      </c>
      <c r="G236" s="381" t="s">
        <v>98</v>
      </c>
      <c r="H236" s="383" t="s">
        <v>1698</v>
      </c>
      <c r="I236" s="383" t="s">
        <v>1698</v>
      </c>
      <c r="J236" s="380"/>
      <c r="K236" s="381"/>
      <c r="L236" s="384"/>
      <c r="M236" s="381"/>
      <c r="N236" s="381"/>
      <c r="O236" s="381"/>
      <c r="P236" s="266" t="s">
        <v>1796</v>
      </c>
      <c r="Q236" s="266" t="e">
        <v>#N/A</v>
      </c>
    </row>
    <row r="237" spans="1:17" ht="25.5" x14ac:dyDescent="0.25">
      <c r="A237" s="382">
        <f>Fielddefinitions!A237</f>
        <v>6365</v>
      </c>
      <c r="B237" s="380" t="str">
        <f>VLOOKUP(A237,Fielddefinitions!A:B,2,FALSE)</f>
        <v>System Or Procedure Pack Medical Purpose Description</v>
      </c>
      <c r="C237" s="380" t="str">
        <f>VLOOKUP(A237,Fielddefinitions!A:T,20,FALSE)</f>
        <v>systemOrProcedurePackMedicalPurposeDescription</v>
      </c>
      <c r="D237" s="380" t="str">
        <f>VLOOKUP(A237,Fielddefinitions!A:P,16,FALSE)</f>
        <v>No</v>
      </c>
      <c r="E237" s="383" t="s">
        <v>1698</v>
      </c>
      <c r="F237" s="380" t="str">
        <f>VLOOKUP(A237,Fielddefinitions!A:H,8,FALSE)</f>
        <v>Text</v>
      </c>
      <c r="G237" s="381" t="s">
        <v>98</v>
      </c>
      <c r="H237" s="383" t="s">
        <v>1698</v>
      </c>
      <c r="I237" s="383" t="s">
        <v>1698</v>
      </c>
      <c r="J237" s="380"/>
      <c r="K237" s="381"/>
      <c r="L237" s="384"/>
      <c r="M237" s="381"/>
      <c r="N237" s="381"/>
      <c r="O237" s="381"/>
      <c r="P237" s="266" t="s">
        <v>1796</v>
      </c>
      <c r="Q237" s="266" t="e">
        <v>#N/A</v>
      </c>
    </row>
    <row r="238" spans="1:17" ht="38.25" x14ac:dyDescent="0.25">
      <c r="A238" s="382">
        <f>Fielddefinitions!A238</f>
        <v>6366</v>
      </c>
      <c r="B238" s="380" t="str">
        <f>VLOOKUP(A238,Fielddefinitions!A:B,2,FALSE)</f>
        <v>System Or Procedure Pack Medical Purpose Description - Language Code</v>
      </c>
      <c r="C238" s="380" t="str">
        <f>VLOOKUP(A238,Fielddefinitions!A:T,20,FALSE)</f>
        <v>systemOrProcedurePackMedicalPurposeDescription/@languageCode</v>
      </c>
      <c r="D238" s="380" t="str">
        <f>VLOOKUP(A238,Fielddefinitions!A:P,16,FALSE)</f>
        <v>No</v>
      </c>
      <c r="E238" s="383" t="s">
        <v>1698</v>
      </c>
      <c r="F238" s="380" t="str">
        <f>VLOOKUP(A238,Fielddefinitions!A:H,8,FALSE)</f>
        <v>Picklist</v>
      </c>
      <c r="G238" s="381" t="s">
        <v>98</v>
      </c>
      <c r="H238" s="383" t="s">
        <v>1698</v>
      </c>
      <c r="I238" s="383" t="s">
        <v>1698</v>
      </c>
      <c r="J238" s="380"/>
      <c r="K238" s="381"/>
      <c r="L238" s="384"/>
      <c r="M238" s="381"/>
      <c r="N238" s="381"/>
      <c r="O238" s="381"/>
      <c r="P238" s="266" t="s">
        <v>1796</v>
      </c>
      <c r="Q238" s="266" t="e">
        <v>#N/A</v>
      </c>
    </row>
    <row r="239" spans="1:17" ht="25.5" x14ac:dyDescent="0.25">
      <c r="A239" s="382">
        <f>Fielddefinitions!A239</f>
        <v>6362</v>
      </c>
      <c r="B239" s="380" t="str">
        <f>VLOOKUP(A239,Fielddefinitions!A:B,2,FALSE)</f>
        <v>System Or Procedure Pack Type Code</v>
      </c>
      <c r="C239" s="380" t="str">
        <f>VLOOKUP(A239,Fielddefinitions!A:T,20,FALSE)</f>
        <v>systemOrProcedurePackTypeCode</v>
      </c>
      <c r="D239" s="380" t="str">
        <f>VLOOKUP(A239,Fielddefinitions!A:P,16,FALSE)</f>
        <v>No</v>
      </c>
      <c r="E239" s="383" t="s">
        <v>1698</v>
      </c>
      <c r="F239" s="380" t="str">
        <f>VLOOKUP(A239,Fielddefinitions!A:H,8,FALSE)</f>
        <v>Picklist</v>
      </c>
      <c r="G239" s="381" t="s">
        <v>98</v>
      </c>
      <c r="H239" s="383" t="s">
        <v>1698</v>
      </c>
      <c r="I239" s="383" t="s">
        <v>1698</v>
      </c>
      <c r="J239" s="380"/>
      <c r="K239" s="381"/>
      <c r="L239" s="384"/>
      <c r="M239" s="381"/>
      <c r="N239" s="381"/>
      <c r="O239" s="381"/>
      <c r="P239" s="266" t="s">
        <v>1796</v>
      </c>
      <c r="Q239" s="266" t="e">
        <v>#N/A</v>
      </c>
    </row>
    <row r="240" spans="1:17" ht="25.5" x14ac:dyDescent="0.25">
      <c r="A240" s="382">
        <f>Fielddefinitions!A240</f>
        <v>6360</v>
      </c>
      <c r="B240" s="380" t="str">
        <f>VLOOKUP(A240,Fielddefinitions!A:B,2,FALSE)</f>
        <v>Multi Component Device Type Code</v>
      </c>
      <c r="C240" s="380" t="str">
        <f>VLOOKUP(A240,Fielddefinitions!A:T,20,FALSE)</f>
        <v>multiComponentDeviceTypeCode</v>
      </c>
      <c r="D240" s="380" t="str">
        <f>VLOOKUP(A240,Fielddefinitions!A:P,16,FALSE)</f>
        <v>No</v>
      </c>
      <c r="E240" s="383" t="s">
        <v>1698</v>
      </c>
      <c r="F240" s="380" t="str">
        <f>VLOOKUP(A240,Fielddefinitions!A:H,8,FALSE)</f>
        <v>Picklist</v>
      </c>
      <c r="G240" s="381" t="s">
        <v>98</v>
      </c>
      <c r="H240" s="383" t="s">
        <v>1698</v>
      </c>
      <c r="I240" s="383" t="s">
        <v>1698</v>
      </c>
      <c r="J240" s="380"/>
      <c r="K240" s="381"/>
      <c r="L240" s="384"/>
      <c r="M240" s="381"/>
      <c r="N240" s="381"/>
      <c r="O240" s="381"/>
      <c r="P240" s="266" t="s">
        <v>1796</v>
      </c>
      <c r="Q240" s="266" t="e">
        <v>#N/A</v>
      </c>
    </row>
    <row r="241" spans="1:17" x14ac:dyDescent="0.25">
      <c r="A241" s="382">
        <f>Fielddefinitions!A241</f>
        <v>6361</v>
      </c>
      <c r="B241" s="380" t="str">
        <f>VLOOKUP(A241,Fielddefinitions!A:B,2,FALSE)</f>
        <v>Special Device Type Code</v>
      </c>
      <c r="C241" s="380" t="str">
        <f>VLOOKUP(A241,Fielddefinitions!A:T,20,FALSE)</f>
        <v>specialDeviceTypeCode</v>
      </c>
      <c r="D241" s="380" t="str">
        <f>VLOOKUP(A241,Fielddefinitions!A:P,16,FALSE)</f>
        <v>No</v>
      </c>
      <c r="E241" s="383" t="s">
        <v>1698</v>
      </c>
      <c r="F241" s="380" t="str">
        <f>VLOOKUP(A241,Fielddefinitions!A:H,8,FALSE)</f>
        <v>Picklist</v>
      </c>
      <c r="G241" s="381" t="s">
        <v>98</v>
      </c>
      <c r="H241" s="383" t="s">
        <v>1698</v>
      </c>
      <c r="I241" s="383" t="s">
        <v>1698</v>
      </c>
      <c r="J241" s="380"/>
      <c r="K241" s="381"/>
      <c r="L241" s="384"/>
      <c r="M241" s="381"/>
      <c r="N241" s="381"/>
      <c r="O241" s="381"/>
      <c r="P241" s="266" t="s">
        <v>1796</v>
      </c>
      <c r="Q241" s="266" t="e">
        <v>#N/A</v>
      </c>
    </row>
    <row r="242" spans="1:17" ht="25.5" x14ac:dyDescent="0.25">
      <c r="A242" s="382">
        <f>Fielddefinitions!A242</f>
        <v>6345</v>
      </c>
      <c r="B242" s="380" t="str">
        <f>VLOOKUP(A242,Fielddefinitions!A:B,2,FALSE)</f>
        <v>Annex X V I Intended Purpose Type Code</v>
      </c>
      <c r="C242" s="380" t="str">
        <f>VLOOKUP(A242,Fielddefinitions!A:T,20,FALSE)</f>
        <v>annexXVIintendedPurposeTypeCode</v>
      </c>
      <c r="D242" s="380" t="str">
        <f>VLOOKUP(A242,Fielddefinitions!A:P,16,FALSE)</f>
        <v>No</v>
      </c>
      <c r="E242" s="383" t="s">
        <v>1698</v>
      </c>
      <c r="F242" s="380" t="str">
        <f>VLOOKUP(A242,Fielddefinitions!A:H,8,FALSE)</f>
        <v>Picklist</v>
      </c>
      <c r="G242" s="381" t="s">
        <v>98</v>
      </c>
      <c r="H242" s="383" t="s">
        <v>1698</v>
      </c>
      <c r="I242" s="383" t="s">
        <v>1698</v>
      </c>
      <c r="J242" s="380"/>
      <c r="K242" s="381"/>
      <c r="L242" s="384"/>
      <c r="M242" s="381"/>
      <c r="N242" s="381"/>
      <c r="O242" s="381"/>
      <c r="P242" s="266" t="s">
        <v>1796</v>
      </c>
      <c r="Q242" s="266" t="e">
        <v>#N/A</v>
      </c>
    </row>
    <row r="243" spans="1:17" x14ac:dyDescent="0.25">
      <c r="A243" s="382">
        <f>Fielddefinitions!A243</f>
        <v>6363</v>
      </c>
      <c r="B243" s="380" t="str">
        <f>VLOOKUP(A243,Fielddefinitions!A:B,2,FALSE)</f>
        <v>E U Medical Device Status Code</v>
      </c>
      <c r="C243" s="380" t="str">
        <f>VLOOKUP(A243,Fielddefinitions!A:T,20,FALSE)</f>
        <v>eUMedicalDeviceStatusCode</v>
      </c>
      <c r="D243" s="380" t="str">
        <f>VLOOKUP(A243,Fielddefinitions!A:P,16,FALSE)</f>
        <v>No</v>
      </c>
      <c r="E243" s="383" t="s">
        <v>1698</v>
      </c>
      <c r="F243" s="380" t="str">
        <f>VLOOKUP(A243,Fielddefinitions!A:H,8,FALSE)</f>
        <v>Picklist</v>
      </c>
      <c r="G243" s="381" t="s">
        <v>98</v>
      </c>
      <c r="H243" s="383" t="s">
        <v>1698</v>
      </c>
      <c r="I243" s="383" t="s">
        <v>1698</v>
      </c>
      <c r="J243" s="380"/>
      <c r="K243" s="381"/>
      <c r="L243" s="384"/>
      <c r="M243" s="381"/>
      <c r="N243" s="381"/>
      <c r="O243" s="381"/>
      <c r="P243" s="266" t="s">
        <v>1796</v>
      </c>
      <c r="Q243" s="266" t="e">
        <v>#N/A</v>
      </c>
    </row>
    <row r="244" spans="1:17" ht="25.5" x14ac:dyDescent="0.25">
      <c r="A244" s="382">
        <f>Fielddefinitions!A244</f>
        <v>6370</v>
      </c>
      <c r="B244" s="380" t="str">
        <f>VLOOKUP(A244,Fielddefinitions!A:B,2,FALSE)</f>
        <v>E U Medical Device Sub Status Code</v>
      </c>
      <c r="C244" s="380" t="str">
        <f>VLOOKUP(A244,Fielddefinitions!A:T,20,FALSE)</f>
        <v>eUMedicalDeviceSubStatusCode</v>
      </c>
      <c r="D244" s="380" t="str">
        <f>VLOOKUP(A244,Fielddefinitions!A:P,16,FALSE)</f>
        <v>No</v>
      </c>
      <c r="E244" s="383" t="s">
        <v>1698</v>
      </c>
      <c r="F244" s="380" t="str">
        <f>VLOOKUP(A244,Fielddefinitions!A:H,8,FALSE)</f>
        <v>Picklist</v>
      </c>
      <c r="G244" s="381" t="s">
        <v>98</v>
      </c>
      <c r="H244" s="383" t="s">
        <v>1698</v>
      </c>
      <c r="I244" s="383" t="s">
        <v>1698</v>
      </c>
      <c r="J244" s="380"/>
      <c r="K244" s="381"/>
      <c r="L244" s="384"/>
      <c r="M244" s="381"/>
      <c r="N244" s="381"/>
      <c r="O244" s="381"/>
      <c r="P244" s="266" t="s">
        <v>1796</v>
      </c>
      <c r="Q244" s="266" t="e">
        <v>#N/A</v>
      </c>
    </row>
    <row r="245" spans="1:17" x14ac:dyDescent="0.25">
      <c r="A245" s="382">
        <f>Fielddefinitions!A245</f>
        <v>6368</v>
      </c>
      <c r="B245" s="380" t="str">
        <f>VLOOKUP(A245,Fielddefinitions!A:B,2,FALSE)</f>
        <v>Device Sub Status End Date Time</v>
      </c>
      <c r="C245" s="380" t="str">
        <f>VLOOKUP(A245,Fielddefinitions!A:T,20,FALSE)</f>
        <v>deviceSubStatusEndDateTime</v>
      </c>
      <c r="D245" s="380" t="str">
        <f>VLOOKUP(A245,Fielddefinitions!A:P,16,FALSE)</f>
        <v>No</v>
      </c>
      <c r="E245" s="383" t="s">
        <v>1698</v>
      </c>
      <c r="F245" s="380" t="str">
        <f>VLOOKUP(A245,Fielddefinitions!A:H,8,FALSE)</f>
        <v>DateTime</v>
      </c>
      <c r="G245" s="381" t="s">
        <v>98</v>
      </c>
      <c r="H245" s="383" t="s">
        <v>1698</v>
      </c>
      <c r="I245" s="383" t="s">
        <v>1698</v>
      </c>
      <c r="J245" s="380"/>
      <c r="K245" s="381"/>
      <c r="L245" s="384"/>
      <c r="M245" s="381"/>
      <c r="N245" s="381"/>
      <c r="O245" s="381"/>
      <c r="P245" s="266" t="s">
        <v>1796</v>
      </c>
      <c r="Q245" s="266" t="e">
        <v>#N/A</v>
      </c>
    </row>
    <row r="246" spans="1:17" ht="25.5" x14ac:dyDescent="0.25">
      <c r="A246" s="382">
        <f>Fielddefinitions!A246</f>
        <v>6369</v>
      </c>
      <c r="B246" s="380" t="str">
        <f>VLOOKUP(A246,Fielddefinitions!A:B,2,FALSE)</f>
        <v>Device Sub Status Start Date Time</v>
      </c>
      <c r="C246" s="380" t="str">
        <f>VLOOKUP(A246,Fielddefinitions!A:T,20,FALSE)</f>
        <v>deviceSubStatusStartDateTime</v>
      </c>
      <c r="D246" s="380" t="str">
        <f>VLOOKUP(A246,Fielddefinitions!A:P,16,FALSE)</f>
        <v>No</v>
      </c>
      <c r="E246" s="383" t="s">
        <v>1698</v>
      </c>
      <c r="F246" s="380" t="str">
        <f>VLOOKUP(A246,Fielddefinitions!A:H,8,FALSE)</f>
        <v>DateTime</v>
      </c>
      <c r="G246" s="381" t="s">
        <v>98</v>
      </c>
      <c r="H246" s="383" t="s">
        <v>1698</v>
      </c>
      <c r="I246" s="383" t="s">
        <v>1698</v>
      </c>
      <c r="J246" s="380"/>
      <c r="K246" s="381"/>
      <c r="L246" s="384"/>
      <c r="M246" s="381"/>
      <c r="N246" s="381"/>
      <c r="O246" s="381"/>
      <c r="P246" s="266" t="s">
        <v>1796</v>
      </c>
      <c r="Q246" s="266" t="e">
        <v>#N/A</v>
      </c>
    </row>
    <row r="247" spans="1:17" x14ac:dyDescent="0.25">
      <c r="A247" s="382">
        <f>Fielddefinitions!A247</f>
        <v>6372</v>
      </c>
      <c r="B247" s="380" t="str">
        <f>VLOOKUP(A247,Fielddefinitions!A:B,2,FALSE)</f>
        <v>Recall Precision</v>
      </c>
      <c r="C247" s="380" t="str">
        <f>VLOOKUP(A247,Fielddefinitions!A:T,20,FALSE)</f>
        <v>recallPrecision</v>
      </c>
      <c r="D247" s="380" t="str">
        <f>VLOOKUP(A247,Fielddefinitions!A:P,16,FALSE)</f>
        <v>No</v>
      </c>
      <c r="E247" s="383" t="s">
        <v>1698</v>
      </c>
      <c r="F247" s="380" t="str">
        <f>VLOOKUP(A247,Fielddefinitions!A:H,8,FALSE)</f>
        <v>Text</v>
      </c>
      <c r="G247" s="381" t="s">
        <v>98</v>
      </c>
      <c r="H247" s="383" t="s">
        <v>1698</v>
      </c>
      <c r="I247" s="383" t="s">
        <v>1698</v>
      </c>
      <c r="J247" s="380"/>
      <c r="K247" s="381"/>
      <c r="L247" s="384"/>
      <c r="M247" s="381"/>
      <c r="N247" s="381"/>
      <c r="O247" s="381"/>
      <c r="P247" s="266" t="s">
        <v>1796</v>
      </c>
      <c r="Q247" s="266" t="e">
        <v>#N/A</v>
      </c>
    </row>
    <row r="248" spans="1:17" x14ac:dyDescent="0.25">
      <c r="A248" s="382">
        <f>Fielddefinitions!A248</f>
        <v>6373</v>
      </c>
      <c r="B248" s="380" t="str">
        <f>VLOOKUP(A248,Fielddefinitions!A:B,2,FALSE)</f>
        <v>Recall Precision - Language Code</v>
      </c>
      <c r="C248" s="380" t="str">
        <f>VLOOKUP(A248,Fielddefinitions!A:T,20,FALSE)</f>
        <v>recallPrecision/@languageCode</v>
      </c>
      <c r="D248" s="380" t="str">
        <f>VLOOKUP(A248,Fielddefinitions!A:P,16,FALSE)</f>
        <v>No</v>
      </c>
      <c r="E248" s="383" t="s">
        <v>1698</v>
      </c>
      <c r="F248" s="380" t="str">
        <f>VLOOKUP(A248,Fielddefinitions!A:H,8,FALSE)</f>
        <v>Picklist</v>
      </c>
      <c r="G248" s="381" t="s">
        <v>98</v>
      </c>
      <c r="H248" s="383" t="s">
        <v>1698</v>
      </c>
      <c r="I248" s="383" t="s">
        <v>1698</v>
      </c>
      <c r="J248" s="380"/>
      <c r="K248" s="381"/>
      <c r="L248" s="384"/>
      <c r="M248" s="381"/>
      <c r="N248" s="381"/>
      <c r="O248" s="381"/>
      <c r="P248" s="266" t="s">
        <v>1796</v>
      </c>
      <c r="Q248" s="266" t="e">
        <v>#N/A</v>
      </c>
    </row>
    <row r="249" spans="1:17" x14ac:dyDescent="0.25">
      <c r="A249" s="382">
        <f>Fielddefinitions!A249</f>
        <v>6371</v>
      </c>
      <c r="B249" s="380" t="str">
        <f>VLOOKUP(A249,Fielddefinitions!A:B,2,FALSE)</f>
        <v>Recall Scope Type Code</v>
      </c>
      <c r="C249" s="380" t="str">
        <f>VLOOKUP(A249,Fielddefinitions!A:T,20,FALSE)</f>
        <v>recallScopeTypeCode</v>
      </c>
      <c r="D249" s="380" t="str">
        <f>VLOOKUP(A249,Fielddefinitions!A:P,16,FALSE)</f>
        <v>No</v>
      </c>
      <c r="E249" s="383" t="s">
        <v>1698</v>
      </c>
      <c r="F249" s="380" t="str">
        <f>VLOOKUP(A249,Fielddefinitions!A:H,8,FALSE)</f>
        <v>Picklist</v>
      </c>
      <c r="G249" s="381" t="s">
        <v>98</v>
      </c>
      <c r="H249" s="383" t="s">
        <v>1698</v>
      </c>
      <c r="I249" s="383" t="s">
        <v>1698</v>
      </c>
      <c r="J249" s="380"/>
      <c r="K249" s="381"/>
      <c r="L249" s="384"/>
      <c r="M249" s="381"/>
      <c r="N249" s="381"/>
      <c r="O249" s="381"/>
      <c r="P249" s="266" t="s">
        <v>1796</v>
      </c>
      <c r="Q249" s="266" t="e">
        <v>#N/A</v>
      </c>
    </row>
  </sheetData>
  <sheetProtection insertColumns="0" insertRows="0" deleteColumns="0" deleteRows="0" sort="0" autoFilter="0"/>
  <autoFilter ref="A4:BJ249" xr:uid="{00000000-0001-0000-0300-000000000000}"/>
  <mergeCells count="3">
    <mergeCell ref="N1:O2"/>
    <mergeCell ref="A1:B1"/>
    <mergeCell ref="A2:B2"/>
  </mergeCells>
  <phoneticPr fontId="42" type="noConversion"/>
  <conditionalFormatting sqref="Q45">
    <cfRule type="duplicateValues" dxfId="20" priority="22"/>
  </conditionalFormatting>
  <conditionalFormatting sqref="Q45">
    <cfRule type="duplicateValues" dxfId="19" priority="21"/>
  </conditionalFormatting>
  <conditionalFormatting sqref="Q45">
    <cfRule type="duplicateValues" dxfId="18" priority="19"/>
    <cfRule type="duplicateValues" dxfId="17" priority="20"/>
  </conditionalFormatting>
  <conditionalFormatting sqref="Q47">
    <cfRule type="duplicateValues" dxfId="16" priority="18"/>
  </conditionalFormatting>
  <conditionalFormatting sqref="Q47">
    <cfRule type="duplicateValues" dxfId="15" priority="17"/>
  </conditionalFormatting>
  <conditionalFormatting sqref="Q47">
    <cfRule type="duplicateValues" dxfId="14" priority="15"/>
    <cfRule type="duplicateValues" dxfId="13" priority="16"/>
  </conditionalFormatting>
  <conditionalFormatting sqref="Q48">
    <cfRule type="duplicateValues" dxfId="12" priority="14"/>
  </conditionalFormatting>
  <conditionalFormatting sqref="Q48">
    <cfRule type="duplicateValues" dxfId="11" priority="13"/>
  </conditionalFormatting>
  <conditionalFormatting sqref="Q48">
    <cfRule type="duplicateValues" dxfId="10" priority="11"/>
    <cfRule type="duplicateValues" dxfId="9" priority="12"/>
  </conditionalFormatting>
  <conditionalFormatting sqref="Q46">
    <cfRule type="duplicateValues" dxfId="8" priority="10"/>
  </conditionalFormatting>
  <conditionalFormatting sqref="Q46">
    <cfRule type="duplicateValues" dxfId="7" priority="9"/>
  </conditionalFormatting>
  <conditionalFormatting sqref="Q46">
    <cfRule type="duplicateValues" dxfId="6" priority="7"/>
    <cfRule type="duplicateValues" dxfId="5" priority="8"/>
  </conditionalFormatting>
  <conditionalFormatting sqref="Q52">
    <cfRule type="duplicateValues" dxfId="4" priority="6"/>
  </conditionalFormatting>
  <conditionalFormatting sqref="Q52">
    <cfRule type="duplicateValues" dxfId="3" priority="5"/>
  </conditionalFormatting>
  <conditionalFormatting sqref="Q52">
    <cfRule type="duplicateValues" dxfId="2" priority="3"/>
    <cfRule type="duplicateValues" dxfId="1" priority="4"/>
  </conditionalFormatting>
  <conditionalFormatting sqref="Q166">
    <cfRule type="duplicateValues" dxfId="0" priority="1"/>
  </conditionalFormatting>
  <hyperlinks>
    <hyperlink ref="J36" r:id="rId1" xr:uid="{817A1939-F3EA-45E1-9966-B16FA17E3779}"/>
  </hyperlinks>
  <pageMargins left="0.7" right="0.7" top="0.75" bottom="0.75" header="0.3" footer="0.3"/>
  <pageSetup paperSize="9" orientation="portrait"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S249"/>
  <sheetViews>
    <sheetView zoomScale="70" zoomScaleNormal="70" workbookViewId="0">
      <pane xSplit="2" ySplit="4" topLeftCell="C114" activePane="bottomRight" state="frozen"/>
      <selection pane="topRight" activeCell="C1" sqref="C1"/>
      <selection pane="bottomLeft" activeCell="A5" sqref="A5"/>
      <selection pane="bottomRight" activeCell="D124" sqref="D124"/>
    </sheetView>
  </sheetViews>
  <sheetFormatPr defaultRowHeight="15" x14ac:dyDescent="0.25"/>
  <cols>
    <col min="1" max="1" width="17" style="161" customWidth="1"/>
    <col min="2" max="2" width="49.7109375" style="177" customWidth="1"/>
    <col min="3" max="3" width="41.7109375" customWidth="1"/>
    <col min="4" max="4" width="10" customWidth="1"/>
    <col min="5" max="5" width="28" style="111" customWidth="1"/>
    <col min="6" max="6" width="20.28515625" style="111" customWidth="1"/>
    <col min="7" max="7" width="43" style="111" customWidth="1"/>
    <col min="8" max="8" width="23.7109375" style="111" customWidth="1"/>
    <col min="9" max="9" width="25.28515625" style="111" customWidth="1"/>
    <col min="10" max="10" width="9.7109375" style="111" customWidth="1"/>
    <col min="11" max="11" width="66.140625" style="111" customWidth="1"/>
    <col min="12" max="13" width="47.42578125" style="111" customWidth="1"/>
    <col min="14" max="14" width="7.85546875" style="90" customWidth="1"/>
    <col min="15" max="19" width="9.140625" style="90"/>
  </cols>
  <sheetData>
    <row r="1" spans="1:19" ht="46.5" customHeight="1" x14ac:dyDescent="0.25">
      <c r="A1" s="445" t="s">
        <v>1957</v>
      </c>
      <c r="B1" s="445"/>
      <c r="C1" s="186"/>
      <c r="D1" s="186"/>
      <c r="E1" s="188"/>
      <c r="F1" s="188"/>
      <c r="G1" s="188"/>
      <c r="H1" s="188"/>
      <c r="I1" s="188"/>
      <c r="J1" s="188"/>
      <c r="K1" s="444" t="s">
        <v>1958</v>
      </c>
      <c r="L1" s="444"/>
      <c r="M1" s="444"/>
      <c r="N1" s="442" t="s">
        <v>1959</v>
      </c>
      <c r="O1" s="442" t="s">
        <v>1960</v>
      </c>
      <c r="P1" s="442" t="s">
        <v>1961</v>
      </c>
      <c r="Q1" s="442" t="s">
        <v>1962</v>
      </c>
      <c r="R1" s="442" t="s">
        <v>1963</v>
      </c>
      <c r="S1" s="442" t="s">
        <v>1964</v>
      </c>
    </row>
    <row r="2" spans="1:19" ht="22.5" customHeight="1" x14ac:dyDescent="0.25">
      <c r="A2" s="446" t="s">
        <v>100</v>
      </c>
      <c r="B2" s="446"/>
      <c r="C2" s="186"/>
      <c r="D2" s="186"/>
      <c r="E2" s="188"/>
      <c r="F2" s="188"/>
      <c r="G2" s="188"/>
      <c r="H2" s="188"/>
      <c r="I2" s="188"/>
      <c r="J2" s="188"/>
      <c r="K2" s="248"/>
      <c r="L2" s="248"/>
      <c r="M2" s="248"/>
      <c r="N2" s="442"/>
      <c r="O2" s="442"/>
      <c r="P2" s="442"/>
      <c r="Q2" s="442"/>
      <c r="R2" s="442"/>
      <c r="S2" s="442"/>
    </row>
    <row r="3" spans="1:19" ht="15.75" customHeight="1" thickBot="1" x14ac:dyDescent="0.3">
      <c r="A3" s="248"/>
      <c r="B3" s="248"/>
      <c r="C3" s="248"/>
      <c r="D3" s="248"/>
      <c r="E3" s="248"/>
      <c r="F3" s="248"/>
      <c r="G3" s="248"/>
      <c r="H3" s="248"/>
      <c r="I3" s="248"/>
      <c r="J3" s="248"/>
      <c r="K3" s="248"/>
      <c r="L3" s="248"/>
      <c r="M3" s="248"/>
      <c r="N3" s="443"/>
      <c r="O3" s="443"/>
      <c r="P3" s="443"/>
      <c r="Q3" s="443"/>
      <c r="R3" s="443"/>
      <c r="S3" s="443"/>
    </row>
    <row r="4" spans="1:19" s="270" customFormat="1" ht="38.25" customHeight="1" x14ac:dyDescent="0.25">
      <c r="A4" s="294" t="s">
        <v>51</v>
      </c>
      <c r="B4" s="76" t="s">
        <v>53</v>
      </c>
      <c r="C4" s="76" t="s">
        <v>86</v>
      </c>
      <c r="D4" s="76" t="s">
        <v>81</v>
      </c>
      <c r="E4" s="84" t="s">
        <v>1965</v>
      </c>
      <c r="F4" s="84" t="s">
        <v>1966</v>
      </c>
      <c r="G4" s="84" t="s">
        <v>1967</v>
      </c>
      <c r="H4" s="84" t="s">
        <v>1968</v>
      </c>
      <c r="I4" s="84" t="s">
        <v>111</v>
      </c>
      <c r="J4" s="84" t="s">
        <v>1969</v>
      </c>
      <c r="K4" s="84" t="s">
        <v>1970</v>
      </c>
      <c r="L4" s="84" t="s">
        <v>1971</v>
      </c>
      <c r="M4" s="84" t="s">
        <v>1972</v>
      </c>
      <c r="N4" s="84" t="s">
        <v>1973</v>
      </c>
      <c r="O4" s="84" t="s">
        <v>1974</v>
      </c>
      <c r="P4" s="84" t="s">
        <v>1975</v>
      </c>
      <c r="Q4" s="84" t="s">
        <v>1976</v>
      </c>
      <c r="R4" s="84" t="s">
        <v>1977</v>
      </c>
      <c r="S4" s="84" t="s">
        <v>1978</v>
      </c>
    </row>
    <row r="5" spans="1:19" ht="89.25" x14ac:dyDescent="0.25">
      <c r="A5" s="93">
        <f>Fielddefinitions!A5</f>
        <v>67</v>
      </c>
      <c r="B5" s="85" t="str">
        <f>VLOOKUP(A5,Fielddefinitions!A:B,2,FALSE)</f>
        <v>Trade Item Identification GTIN</v>
      </c>
      <c r="C5" s="85" t="str">
        <f>VLOOKUP(A5,Fielddefinitions!A:T,20,FALSE)</f>
        <v>gtin</v>
      </c>
      <c r="D5" s="243" t="str">
        <f>VLOOKUP(A5,Fielddefinitions!A:P,16,FALSE)</f>
        <v>Yes</v>
      </c>
      <c r="E5" s="85" t="s">
        <v>1979</v>
      </c>
      <c r="F5" s="91" t="s">
        <v>1980</v>
      </c>
      <c r="G5" s="202" t="s">
        <v>1981</v>
      </c>
      <c r="H5" s="183" t="s">
        <v>1982</v>
      </c>
      <c r="I5" s="101" t="s">
        <v>1627</v>
      </c>
      <c r="J5" s="183"/>
      <c r="K5" s="85" t="s">
        <v>1983</v>
      </c>
      <c r="L5" s="202" t="s">
        <v>1984</v>
      </c>
      <c r="M5" s="183"/>
      <c r="N5" s="89" t="s">
        <v>1985</v>
      </c>
      <c r="O5" s="89"/>
      <c r="P5" s="89"/>
      <c r="Q5" s="89"/>
      <c r="R5" s="89"/>
      <c r="S5" s="89"/>
    </row>
    <row r="6" spans="1:19" ht="63.75" x14ac:dyDescent="0.25">
      <c r="A6" s="80">
        <f>Fielddefinitions!A6</f>
        <v>68</v>
      </c>
      <c r="B6" s="81" t="str">
        <f>VLOOKUP(A6,Fielddefinitions!A:B,2,FALSE)</f>
        <v>Additional Trade Item Identification</v>
      </c>
      <c r="C6" s="81" t="str">
        <f>VLOOKUP(A6,Fielddefinitions!A:T,20,FALSE)</f>
        <v>additionalTradeItemIdentification</v>
      </c>
      <c r="D6" s="243" t="str">
        <f>VLOOKUP(A6,Fielddefinitions!A:P,16,FALSE)</f>
        <v>No</v>
      </c>
      <c r="E6" s="85" t="s">
        <v>1986</v>
      </c>
      <c r="F6" s="85" t="s">
        <v>1987</v>
      </c>
      <c r="G6" s="183" t="s">
        <v>1988</v>
      </c>
      <c r="H6" s="101" t="s">
        <v>1989</v>
      </c>
      <c r="I6" s="101" t="s">
        <v>1032</v>
      </c>
      <c r="J6" s="183"/>
      <c r="K6" s="85" t="s">
        <v>1990</v>
      </c>
      <c r="L6" s="183" t="s">
        <v>1991</v>
      </c>
      <c r="M6" s="183"/>
      <c r="N6" s="89"/>
      <c r="O6" s="89" t="s">
        <v>1992</v>
      </c>
      <c r="P6" s="89"/>
      <c r="Q6" s="89"/>
      <c r="R6" s="89"/>
      <c r="S6" s="89"/>
    </row>
    <row r="7" spans="1:19" ht="242.25" x14ac:dyDescent="0.25">
      <c r="A7" s="80">
        <f>Fielddefinitions!A7</f>
        <v>69</v>
      </c>
      <c r="B7" s="81" t="str">
        <f>VLOOKUP(A7,Fielddefinitions!A:B,2,FALSE)</f>
        <v>Additional Trade Item Identification Type</v>
      </c>
      <c r="C7" s="81" t="str">
        <f>VLOOKUP(A7,Fielddefinitions!A:T,20,FALSE)</f>
        <v>additionalTradeItemIdentificationTypeCode</v>
      </c>
      <c r="D7" s="243" t="str">
        <f>VLOOKUP(A7,Fielddefinitions!A:P,16,FALSE)</f>
        <v>No</v>
      </c>
      <c r="E7" s="85" t="s">
        <v>1993</v>
      </c>
      <c r="F7" s="85" t="s">
        <v>1987</v>
      </c>
      <c r="G7" s="85" t="s">
        <v>1994</v>
      </c>
      <c r="H7" s="85" t="s">
        <v>1995</v>
      </c>
      <c r="I7" s="85" t="s">
        <v>1032</v>
      </c>
      <c r="J7" s="85"/>
      <c r="K7" s="85" t="s">
        <v>1996</v>
      </c>
      <c r="L7" s="85" t="s">
        <v>1997</v>
      </c>
      <c r="M7" s="104"/>
      <c r="N7" s="89"/>
      <c r="O7" s="89" t="s">
        <v>1992</v>
      </c>
      <c r="P7" s="89"/>
      <c r="Q7" s="89"/>
      <c r="R7" s="89"/>
      <c r="S7" s="89"/>
    </row>
    <row r="8" spans="1:19" ht="76.5" x14ac:dyDescent="0.25">
      <c r="A8" s="80">
        <f>Fielddefinitions!A8</f>
        <v>112</v>
      </c>
      <c r="B8" s="81" t="str">
        <f>VLOOKUP(A8,Fielddefinitions!A:B,2,FALSE)</f>
        <v>Target Market Country Code</v>
      </c>
      <c r="C8" s="81" t="str">
        <f>VLOOKUP(A8,Fielddefinitions!A:T,20,FALSE)</f>
        <v>targetMarketCountryCode</v>
      </c>
      <c r="D8" s="243" t="str">
        <f>VLOOKUP(A8,Fielddefinitions!A:P,16,FALSE)</f>
        <v>Yes</v>
      </c>
      <c r="E8" s="85" t="s">
        <v>1998</v>
      </c>
      <c r="F8" s="85" t="s">
        <v>1999</v>
      </c>
      <c r="G8" s="85" t="s">
        <v>2000</v>
      </c>
      <c r="H8" s="85" t="s">
        <v>2001</v>
      </c>
      <c r="I8" s="85" t="s">
        <v>1627</v>
      </c>
      <c r="J8" s="85"/>
      <c r="K8" s="85" t="s">
        <v>2002</v>
      </c>
      <c r="L8" s="85"/>
      <c r="M8" s="104"/>
      <c r="N8" s="89" t="s">
        <v>1985</v>
      </c>
      <c r="O8" s="89"/>
      <c r="P8" s="89"/>
      <c r="Q8" s="89"/>
      <c r="R8" s="89"/>
      <c r="S8" s="89"/>
    </row>
    <row r="9" spans="1:19" ht="102" x14ac:dyDescent="0.25">
      <c r="A9" s="80">
        <f>Fielddefinitions!A9</f>
        <v>66</v>
      </c>
      <c r="B9" s="81" t="str">
        <f>VLOOKUP(A9,Fielddefinitions!A:B,2,FALSE)</f>
        <v>Trade Item Unit Descriptor</v>
      </c>
      <c r="C9" s="81" t="str">
        <f>VLOOKUP(A9,Fielddefinitions!A:T,20,FALSE)</f>
        <v>tradeItemUnitDescriptorCode</v>
      </c>
      <c r="D9" s="243" t="str">
        <f>VLOOKUP(A9,Fielddefinitions!A:P,16,FALSE)</f>
        <v>Yes</v>
      </c>
      <c r="E9" s="85" t="s">
        <v>2003</v>
      </c>
      <c r="F9" s="85" t="s">
        <v>1999</v>
      </c>
      <c r="G9" s="85" t="s">
        <v>2004</v>
      </c>
      <c r="H9" s="85" t="s">
        <v>2005</v>
      </c>
      <c r="I9" s="85" t="s">
        <v>1627</v>
      </c>
      <c r="J9" s="85"/>
      <c r="K9" s="85" t="s">
        <v>2006</v>
      </c>
      <c r="L9" s="85" t="s">
        <v>2005</v>
      </c>
      <c r="M9" s="104"/>
      <c r="N9" s="89" t="s">
        <v>1985</v>
      </c>
      <c r="O9" s="89"/>
      <c r="P9" s="89"/>
      <c r="Q9" s="89"/>
      <c r="R9" s="89"/>
      <c r="S9" s="89"/>
    </row>
    <row r="10" spans="1:19" ht="25.5" x14ac:dyDescent="0.25">
      <c r="A10" s="80">
        <f>Fielddefinitions!A10</f>
        <v>56</v>
      </c>
      <c r="B10" s="81" t="str">
        <f>VLOOKUP(A10,Fielddefinitions!A:B,2,FALSE)</f>
        <v>Is Trade Item A Base Unit</v>
      </c>
      <c r="C10" s="81" t="str">
        <f>VLOOKUP(A10,Fielddefinitions!A:T,20,FALSE)</f>
        <v>isTradeItemABaseUnit</v>
      </c>
      <c r="D10" s="243" t="str">
        <f>VLOOKUP(A10,Fielddefinitions!A:P,16,FALSE)</f>
        <v>Yes</v>
      </c>
      <c r="E10" s="85" t="s">
        <v>2007</v>
      </c>
      <c r="F10" s="85" t="s">
        <v>2008</v>
      </c>
      <c r="G10" s="85" t="s">
        <v>2009</v>
      </c>
      <c r="H10" s="85" t="s">
        <v>2010</v>
      </c>
      <c r="I10" s="85" t="s">
        <v>1627</v>
      </c>
      <c r="J10" s="85"/>
      <c r="K10" s="85" t="s">
        <v>2011</v>
      </c>
      <c r="L10" s="85" t="s">
        <v>2010</v>
      </c>
      <c r="M10" s="104"/>
      <c r="N10" s="89" t="s">
        <v>1985</v>
      </c>
      <c r="O10" s="89"/>
      <c r="P10" s="89"/>
      <c r="Q10" s="89"/>
      <c r="R10" s="89"/>
      <c r="S10" s="89"/>
    </row>
    <row r="11" spans="1:19" ht="76.5" x14ac:dyDescent="0.25">
      <c r="A11" s="80">
        <f>Fielddefinitions!A11</f>
        <v>57</v>
      </c>
      <c r="B11" s="81" t="str">
        <f>VLOOKUP(A11,Fielddefinitions!A:B,2,FALSE)</f>
        <v>Is Trade Item A Consumer Unit</v>
      </c>
      <c r="C11" s="81" t="str">
        <f>VLOOKUP(A11,Fielddefinitions!A:T,20,FALSE)</f>
        <v>isTradeItemAConsumerUnit</v>
      </c>
      <c r="D11" s="243" t="str">
        <f>VLOOKUP(A11,Fielddefinitions!A:P,16,FALSE)</f>
        <v>Yes</v>
      </c>
      <c r="E11" s="85" t="s">
        <v>2012</v>
      </c>
      <c r="F11" s="85" t="s">
        <v>2008</v>
      </c>
      <c r="G11" s="85" t="s">
        <v>2013</v>
      </c>
      <c r="H11" s="85" t="s">
        <v>2010</v>
      </c>
      <c r="I11" s="85" t="s">
        <v>1627</v>
      </c>
      <c r="J11" s="85"/>
      <c r="K11" s="85" t="s">
        <v>2014</v>
      </c>
      <c r="L11" s="85" t="s">
        <v>2010</v>
      </c>
      <c r="M11" s="104"/>
      <c r="N11" s="89" t="s">
        <v>1985</v>
      </c>
      <c r="O11" s="89"/>
      <c r="P11" s="89"/>
      <c r="Q11" s="89"/>
      <c r="R11" s="89"/>
      <c r="S11" s="89"/>
    </row>
    <row r="12" spans="1:19" ht="140.25" x14ac:dyDescent="0.25">
      <c r="A12" s="80">
        <f>Fielddefinitions!A12</f>
        <v>60</v>
      </c>
      <c r="B12" s="81" t="str">
        <f>VLOOKUP(A12,Fielddefinitions!A:B,2,FALSE)</f>
        <v>Is Trade Item An Orderable Unit</v>
      </c>
      <c r="C12" s="81" t="str">
        <f>VLOOKUP(A12,Fielddefinitions!A:T,20,FALSE)</f>
        <v>isTradeItemAnOrderableUnit</v>
      </c>
      <c r="D12" s="243" t="str">
        <f>VLOOKUP(A12,Fielddefinitions!A:P,16,FALSE)</f>
        <v>Yes</v>
      </c>
      <c r="E12" s="85" t="s">
        <v>2015</v>
      </c>
      <c r="F12" s="85" t="s">
        <v>2008</v>
      </c>
      <c r="G12" s="85" t="s">
        <v>2016</v>
      </c>
      <c r="H12" s="85" t="s">
        <v>2010</v>
      </c>
      <c r="I12" s="85" t="s">
        <v>1627</v>
      </c>
      <c r="J12" s="85"/>
      <c r="K12" s="85" t="s">
        <v>2017</v>
      </c>
      <c r="L12" s="85" t="s">
        <v>2010</v>
      </c>
      <c r="M12" s="104"/>
      <c r="N12" s="89" t="s">
        <v>1985</v>
      </c>
      <c r="O12" s="89"/>
      <c r="P12" s="89"/>
      <c r="Q12" s="89"/>
      <c r="R12" s="89"/>
      <c r="S12" s="89"/>
    </row>
    <row r="13" spans="1:19" ht="102" x14ac:dyDescent="0.25">
      <c r="A13" s="80">
        <f>Fielddefinitions!A13</f>
        <v>58</v>
      </c>
      <c r="B13" s="81" t="str">
        <f>VLOOKUP(A13,Fielddefinitions!A:B,2,FALSE)</f>
        <v>Is Trade Item A Despatch Unit</v>
      </c>
      <c r="C13" s="81" t="str">
        <f>VLOOKUP(A13,Fielddefinitions!A:T,20,FALSE)</f>
        <v>isTradeItemADespatchUnit</v>
      </c>
      <c r="D13" s="243" t="str">
        <f>VLOOKUP(A13,Fielddefinitions!A:P,16,FALSE)</f>
        <v>Yes</v>
      </c>
      <c r="E13" s="85" t="s">
        <v>2018</v>
      </c>
      <c r="F13" s="85" t="s">
        <v>2008</v>
      </c>
      <c r="G13" s="85" t="s">
        <v>2019</v>
      </c>
      <c r="H13" s="85" t="s">
        <v>1705</v>
      </c>
      <c r="I13" s="85" t="s">
        <v>1627</v>
      </c>
      <c r="J13" s="85"/>
      <c r="K13" s="85" t="s">
        <v>2020</v>
      </c>
      <c r="L13" s="85" t="s">
        <v>1705</v>
      </c>
      <c r="M13" s="104"/>
      <c r="N13" s="89" t="s">
        <v>1985</v>
      </c>
      <c r="O13" s="89"/>
      <c r="P13" s="89"/>
      <c r="Q13" s="89"/>
      <c r="R13" s="89"/>
      <c r="S13" s="89"/>
    </row>
    <row r="14" spans="1:19" ht="114.75" x14ac:dyDescent="0.25">
      <c r="A14" s="80">
        <f>Fielddefinitions!A14</f>
        <v>59</v>
      </c>
      <c r="B14" s="81" t="str">
        <f>VLOOKUP(A14,Fielddefinitions!A:B,2,FALSE)</f>
        <v>Is Trade Item An Invoice Unit</v>
      </c>
      <c r="C14" s="81" t="str">
        <f>VLOOKUP(A14,Fielddefinitions!A:T,20,FALSE)</f>
        <v>isTradeItemAnInvoiceUnit</v>
      </c>
      <c r="D14" s="243" t="str">
        <f>VLOOKUP(A14,Fielddefinitions!A:P,16,FALSE)</f>
        <v>Yes</v>
      </c>
      <c r="E14" s="85" t="s">
        <v>2021</v>
      </c>
      <c r="F14" s="85" t="s">
        <v>2008</v>
      </c>
      <c r="G14" s="85" t="s">
        <v>2022</v>
      </c>
      <c r="H14" s="85" t="s">
        <v>1705</v>
      </c>
      <c r="I14" s="85" t="s">
        <v>1627</v>
      </c>
      <c r="J14" s="85"/>
      <c r="K14" s="85" t="s">
        <v>2014</v>
      </c>
      <c r="L14" s="85" t="s">
        <v>1705</v>
      </c>
      <c r="M14" s="104"/>
      <c r="N14" s="89" t="s">
        <v>1985</v>
      </c>
      <c r="O14" s="89"/>
      <c r="P14" s="89"/>
      <c r="Q14" s="89"/>
      <c r="R14" s="89"/>
      <c r="S14" s="89"/>
    </row>
    <row r="15" spans="1:19" ht="63.75" x14ac:dyDescent="0.25">
      <c r="A15" s="80">
        <f>Fielddefinitions!A15</f>
        <v>3908</v>
      </c>
      <c r="B15" s="81" t="str">
        <f>VLOOKUP(A15,Fielddefinitions!A:B,2,FALSE)</f>
        <v>Is Trade Item A Variable Unit</v>
      </c>
      <c r="C15" s="81" t="str">
        <f>VLOOKUP(A15,Fielddefinitions!A:T,20,FALSE)</f>
        <v>isTradeItemAVariableUnit</v>
      </c>
      <c r="D15" s="243" t="str">
        <f>VLOOKUP(A15,Fielddefinitions!A:P,16,FALSE)</f>
        <v>Yes</v>
      </c>
      <c r="E15" s="85" t="s">
        <v>2023</v>
      </c>
      <c r="F15" s="91" t="s">
        <v>2008</v>
      </c>
      <c r="G15" s="183" t="s">
        <v>2024</v>
      </c>
      <c r="H15" s="183" t="s">
        <v>1705</v>
      </c>
      <c r="I15" s="101" t="s">
        <v>1627</v>
      </c>
      <c r="J15" s="183"/>
      <c r="K15" s="85" t="s">
        <v>2025</v>
      </c>
      <c r="L15" s="183" t="s">
        <v>1705</v>
      </c>
      <c r="M15" s="183"/>
      <c r="N15" s="89" t="s">
        <v>1985</v>
      </c>
      <c r="O15" s="89"/>
      <c r="P15" s="89"/>
      <c r="Q15" s="89"/>
      <c r="R15" s="89"/>
      <c r="S15" s="89"/>
    </row>
    <row r="16" spans="1:19" ht="102" x14ac:dyDescent="0.25">
      <c r="A16" s="80">
        <f>Fielddefinitions!A16</f>
        <v>144</v>
      </c>
      <c r="B16" s="81" t="str">
        <f>VLOOKUP(A16,Fielddefinitions!A:B,2,FALSE)</f>
        <v>Effective Date Time</v>
      </c>
      <c r="C16" s="81" t="str">
        <f>VLOOKUP(A16,Fielddefinitions!A:T,20,FALSE)</f>
        <v>effectiveDateTime</v>
      </c>
      <c r="D16" s="243" t="str">
        <f>VLOOKUP(A16,Fielddefinitions!A:P,16,FALSE)</f>
        <v>Yes</v>
      </c>
      <c r="E16" s="85" t="s">
        <v>2026</v>
      </c>
      <c r="F16" s="91" t="s">
        <v>2027</v>
      </c>
      <c r="G16" s="183" t="s">
        <v>2028</v>
      </c>
      <c r="H16" s="183" t="s">
        <v>2029</v>
      </c>
      <c r="I16" s="101" t="s">
        <v>1627</v>
      </c>
      <c r="J16" s="183"/>
      <c r="K16" s="85" t="s">
        <v>2030</v>
      </c>
      <c r="L16" s="183"/>
      <c r="M16" s="183"/>
      <c r="N16" s="89"/>
      <c r="O16" s="89"/>
      <c r="P16" s="89"/>
      <c r="Q16" s="89"/>
      <c r="R16" s="89"/>
      <c r="S16" s="89"/>
    </row>
    <row r="17" spans="1:19" ht="51" x14ac:dyDescent="0.25">
      <c r="A17" s="80">
        <f>Fielddefinitions!A17</f>
        <v>1025</v>
      </c>
      <c r="B17" s="81" t="str">
        <f>VLOOKUP(A17,Fielddefinitions!A:B,2,FALSE)</f>
        <v>Start Availability Date Time</v>
      </c>
      <c r="C17" s="81" t="str">
        <f>VLOOKUP(A17,Fielddefinitions!A:T,20,FALSE)</f>
        <v>startAvailabilityDateTime</v>
      </c>
      <c r="D17" s="243" t="str">
        <f>VLOOKUP(A17,Fielddefinitions!A:P,16,FALSE)</f>
        <v>Yes</v>
      </c>
      <c r="E17" s="85" t="s">
        <v>2031</v>
      </c>
      <c r="F17" s="91" t="s">
        <v>2027</v>
      </c>
      <c r="G17" s="183" t="s">
        <v>2032</v>
      </c>
      <c r="H17" s="183" t="s">
        <v>2029</v>
      </c>
      <c r="I17" s="101" t="s">
        <v>1032</v>
      </c>
      <c r="J17" s="183"/>
      <c r="K17" s="85" t="s">
        <v>2033</v>
      </c>
      <c r="L17" s="183"/>
      <c r="M17" s="183"/>
      <c r="N17" s="89"/>
      <c r="O17" s="89"/>
      <c r="P17" s="89"/>
      <c r="Q17" s="89"/>
      <c r="R17" s="89"/>
      <c r="S17" s="89"/>
    </row>
    <row r="18" spans="1:19" ht="51" x14ac:dyDescent="0.25">
      <c r="A18" s="204">
        <f>Fielddefinitions!A18</f>
        <v>1002</v>
      </c>
      <c r="B18" s="81" t="str">
        <f>VLOOKUP(A18,Fielddefinitions!A:B,2,FALSE)</f>
        <v>End Availability Date Time</v>
      </c>
      <c r="C18" s="81" t="str">
        <f>VLOOKUP(A18,Fielddefinitions!A:T,20,FALSE)</f>
        <v>endAvailabilityDateTime</v>
      </c>
      <c r="D18" s="243" t="str">
        <f>VLOOKUP(A18,Fielddefinitions!A:P,16,FALSE)</f>
        <v>No</v>
      </c>
      <c r="E18" s="85" t="s">
        <v>2034</v>
      </c>
      <c r="F18" s="91" t="s">
        <v>2027</v>
      </c>
      <c r="G18" s="183" t="s">
        <v>2035</v>
      </c>
      <c r="H18" s="183" t="s">
        <v>2029</v>
      </c>
      <c r="I18" s="101" t="s">
        <v>1032</v>
      </c>
      <c r="J18" s="183"/>
      <c r="K18" s="85" t="s">
        <v>2036</v>
      </c>
      <c r="L18" s="183"/>
      <c r="M18" s="183"/>
      <c r="N18" s="89"/>
      <c r="O18" s="89"/>
      <c r="P18" s="89"/>
      <c r="Q18" s="89"/>
      <c r="R18" s="89"/>
      <c r="S18" s="89"/>
    </row>
    <row r="19" spans="1:19" ht="140.25" x14ac:dyDescent="0.25">
      <c r="A19" s="204">
        <f>Fielddefinitions!A19</f>
        <v>161</v>
      </c>
      <c r="B19" s="81" t="str">
        <f>VLOOKUP(A19,Fielddefinitions!A:B,2,FALSE)</f>
        <v>Global Product Classification: GPC Brick</v>
      </c>
      <c r="C19" s="81" t="str">
        <f>VLOOKUP(A19,Fielddefinitions!A:T,20,FALSE)</f>
        <v>gpcCategoryCode</v>
      </c>
      <c r="D19" s="243" t="str">
        <f>VLOOKUP(A19,Fielddefinitions!A:P,16,FALSE)</f>
        <v>Yes</v>
      </c>
      <c r="E19" s="85" t="s">
        <v>2037</v>
      </c>
      <c r="F19" s="251" t="s">
        <v>1999</v>
      </c>
      <c r="G19" s="183" t="s">
        <v>2038</v>
      </c>
      <c r="H19" s="183" t="s">
        <v>2039</v>
      </c>
      <c r="I19" s="101" t="s">
        <v>1627</v>
      </c>
      <c r="J19" s="183"/>
      <c r="K19" s="85" t="s">
        <v>2040</v>
      </c>
      <c r="L19" s="183" t="s">
        <v>2041</v>
      </c>
      <c r="M19" s="183"/>
      <c r="N19" s="89"/>
      <c r="O19" s="89"/>
      <c r="P19" s="89"/>
      <c r="Q19" s="89"/>
      <c r="R19" s="89" t="s">
        <v>1985</v>
      </c>
      <c r="S19" s="89" t="s">
        <v>1985</v>
      </c>
    </row>
    <row r="20" spans="1:19" ht="51" x14ac:dyDescent="0.25">
      <c r="A20" s="204">
        <f>Fielddefinitions!A20</f>
        <v>83</v>
      </c>
      <c r="B20" s="81" t="str">
        <f>VLOOKUP(A20,Fielddefinitions!A:B,2,FALSE)</f>
        <v>Information Provider GLN</v>
      </c>
      <c r="C20" s="81" t="str">
        <f>VLOOKUP(A20,Fielddefinitions!A:T,20,FALSE)</f>
        <v>gln</v>
      </c>
      <c r="D20" s="243" t="str">
        <f>VLOOKUP(A20,Fielddefinitions!A:P,16,FALSE)</f>
        <v>Yes</v>
      </c>
      <c r="E20" s="85" t="s">
        <v>2042</v>
      </c>
      <c r="F20" s="91" t="s">
        <v>2043</v>
      </c>
      <c r="G20" s="183" t="s">
        <v>2044</v>
      </c>
      <c r="H20" s="101" t="s">
        <v>2045</v>
      </c>
      <c r="I20" s="101" t="s">
        <v>1627</v>
      </c>
      <c r="J20" s="183"/>
      <c r="K20" s="85" t="s">
        <v>2046</v>
      </c>
      <c r="L20" s="183"/>
      <c r="M20" s="183"/>
      <c r="N20" s="89" t="s">
        <v>1985</v>
      </c>
      <c r="O20" s="89"/>
      <c r="P20" s="89"/>
      <c r="Q20" s="89"/>
      <c r="R20" s="89"/>
      <c r="S20" s="89"/>
    </row>
    <row r="21" spans="1:19" ht="51" x14ac:dyDescent="0.25">
      <c r="A21" s="204">
        <f>Fielddefinitions!A21</f>
        <v>85</v>
      </c>
      <c r="B21" s="81" t="str">
        <f>VLOOKUP(A21,Fielddefinitions!A:B,2,FALSE)</f>
        <v>Information Provider Name</v>
      </c>
      <c r="C21" s="81" t="str">
        <f>VLOOKUP(A21,Fielddefinitions!A:T,20,FALSE)</f>
        <v>partyName</v>
      </c>
      <c r="D21" s="243" t="str">
        <f>VLOOKUP(A21,Fielddefinitions!A:P,16,FALSE)</f>
        <v>Yes</v>
      </c>
      <c r="E21" s="85" t="s">
        <v>2047</v>
      </c>
      <c r="F21" s="91" t="s">
        <v>2048</v>
      </c>
      <c r="G21" s="183" t="s">
        <v>2049</v>
      </c>
      <c r="H21" s="101" t="s">
        <v>2050</v>
      </c>
      <c r="I21" s="101" t="s">
        <v>1627</v>
      </c>
      <c r="J21" s="183"/>
      <c r="K21" s="85" t="s">
        <v>2051</v>
      </c>
      <c r="L21" s="187" t="s">
        <v>2052</v>
      </c>
      <c r="M21" s="187"/>
      <c r="N21" s="89" t="s">
        <v>1985</v>
      </c>
      <c r="O21" s="89"/>
      <c r="P21" s="89"/>
      <c r="Q21" s="89"/>
      <c r="R21" s="89"/>
      <c r="S21" s="89"/>
    </row>
    <row r="22" spans="1:19" ht="51" x14ac:dyDescent="0.25">
      <c r="A22" s="204">
        <f>Fielddefinitions!A22</f>
        <v>3541</v>
      </c>
      <c r="B22" s="81" t="str">
        <f>VLOOKUP(A22,Fielddefinitions!A:B,2,FALSE)</f>
        <v>Brand Name</v>
      </c>
      <c r="C22" s="81" t="str">
        <f>VLOOKUP(A22,Fielddefinitions!A:T,20,FALSE)</f>
        <v>brandName</v>
      </c>
      <c r="D22" s="243" t="str">
        <f>VLOOKUP(A22,Fielddefinitions!A:P,16,FALSE)</f>
        <v>No</v>
      </c>
      <c r="E22" s="85" t="s">
        <v>2053</v>
      </c>
      <c r="F22" s="91" t="s">
        <v>2054</v>
      </c>
      <c r="G22" s="183" t="s">
        <v>2055</v>
      </c>
      <c r="H22" s="101" t="s">
        <v>2056</v>
      </c>
      <c r="I22" s="101" t="s">
        <v>1627</v>
      </c>
      <c r="J22" s="183"/>
      <c r="K22" s="85" t="s">
        <v>2057</v>
      </c>
      <c r="L22" s="183"/>
      <c r="M22" s="183"/>
      <c r="N22" s="89" t="s">
        <v>1985</v>
      </c>
      <c r="O22" s="89"/>
      <c r="P22" s="89"/>
      <c r="Q22" s="89"/>
      <c r="R22" s="89"/>
      <c r="S22" s="89"/>
    </row>
    <row r="23" spans="1:19" s="1" customFormat="1" x14ac:dyDescent="0.25">
      <c r="A23" s="204">
        <f>Fielddefinitions!A23</f>
        <v>3508</v>
      </c>
      <c r="B23" s="81" t="str">
        <f>VLOOKUP(A23,Fielddefinitions!A:B,2,FALSE)</f>
        <v>Functional Name</v>
      </c>
      <c r="C23" s="204" t="str">
        <f>VLOOKUP(A23,Fielddefinitions!A:T,20,FALSE)</f>
        <v>functionalName</v>
      </c>
      <c r="D23" s="390" t="str">
        <f>VLOOKUP(A23,Fielddefinitions!A:P,16,FALSE)</f>
        <v>No</v>
      </c>
      <c r="E23" s="104" t="s">
        <v>1698</v>
      </c>
      <c r="F23" s="104" t="s">
        <v>1698</v>
      </c>
      <c r="G23" s="104" t="s">
        <v>1698</v>
      </c>
      <c r="H23" s="104" t="s">
        <v>1698</v>
      </c>
      <c r="I23" s="104" t="s">
        <v>1698</v>
      </c>
      <c r="J23" s="104"/>
      <c r="K23" s="85"/>
      <c r="L23" s="202"/>
      <c r="M23" s="202"/>
      <c r="N23" s="89"/>
      <c r="O23" s="89"/>
      <c r="P23" s="89"/>
      <c r="Q23" s="89"/>
      <c r="R23" s="89"/>
      <c r="S23" s="89"/>
    </row>
    <row r="24" spans="1:19" s="1" customFormat="1" ht="25.5" x14ac:dyDescent="0.25">
      <c r="A24" s="204">
        <f>Fielddefinitions!A24</f>
        <v>3509</v>
      </c>
      <c r="B24" s="81" t="str">
        <f>VLOOKUP(A24,Fielddefinitions!A:B,2,FALSE)</f>
        <v>Functional Name - Language Code</v>
      </c>
      <c r="C24" s="204" t="str">
        <f>VLOOKUP(A24,Fielddefinitions!A:T,20,FALSE)</f>
        <v xml:space="preserve">functionalName/@languageCode
</v>
      </c>
      <c r="D24" s="390" t="str">
        <f>VLOOKUP(A24,Fielddefinitions!A:P,16,FALSE)</f>
        <v>No</v>
      </c>
      <c r="E24" s="104" t="s">
        <v>1698</v>
      </c>
      <c r="F24" s="104" t="s">
        <v>1698</v>
      </c>
      <c r="G24" s="104" t="s">
        <v>1698</v>
      </c>
      <c r="H24" s="104" t="s">
        <v>1698</v>
      </c>
      <c r="I24" s="104" t="s">
        <v>1698</v>
      </c>
      <c r="J24" s="104"/>
      <c r="K24" s="212"/>
      <c r="L24" s="202"/>
      <c r="M24" s="202"/>
      <c r="N24" s="89"/>
      <c r="O24" s="89"/>
      <c r="P24" s="89"/>
      <c r="Q24" s="89"/>
      <c r="R24" s="89"/>
      <c r="S24" s="89"/>
    </row>
    <row r="25" spans="1:19" ht="38.25" x14ac:dyDescent="0.25">
      <c r="A25" s="204">
        <f>Fielddefinitions!A25</f>
        <v>3504</v>
      </c>
      <c r="B25" s="81" t="str">
        <f>VLOOKUP(A25,Fielddefinitions!A:B,2,FALSE)</f>
        <v>Additional Trade Item Description</v>
      </c>
      <c r="C25" s="81" t="str">
        <f>VLOOKUP(A25,Fielddefinitions!A:T,20,FALSE)</f>
        <v>additionalTradeItemDescription</v>
      </c>
      <c r="D25" s="390" t="str">
        <f>VLOOKUP(A25,Fielddefinitions!A:P,16,FALSE)</f>
        <v>No</v>
      </c>
      <c r="E25" s="85" t="s">
        <v>2058</v>
      </c>
      <c r="F25" s="399" t="s">
        <v>2059</v>
      </c>
      <c r="G25" s="183" t="s">
        <v>2060</v>
      </c>
      <c r="H25" s="224" t="s">
        <v>2061</v>
      </c>
      <c r="I25" s="401" t="s">
        <v>1627</v>
      </c>
      <c r="J25" s="183"/>
      <c r="K25" s="85" t="s">
        <v>2062</v>
      </c>
      <c r="L25" s="183"/>
      <c r="M25" s="183"/>
      <c r="N25" s="89" t="s">
        <v>1992</v>
      </c>
      <c r="O25" s="89"/>
      <c r="P25" s="89"/>
      <c r="Q25" s="89"/>
      <c r="R25" s="89"/>
      <c r="S25" s="89" t="s">
        <v>1992</v>
      </c>
    </row>
    <row r="26" spans="1:19" ht="38.25" x14ac:dyDescent="0.25">
      <c r="A26" s="400">
        <f>Fielddefinitions!A26</f>
        <v>3505</v>
      </c>
      <c r="B26" s="81" t="str">
        <f>VLOOKUP(A26,Fielddefinitions!A:B,2,FALSE)</f>
        <v>Additional Trade Item Description - Language Code</v>
      </c>
      <c r="C26" s="81" t="str">
        <f>VLOOKUP(A26,Fielddefinitions!A:T,20,FALSE)</f>
        <v>languageCode</v>
      </c>
      <c r="D26" s="390" t="str">
        <f>VLOOKUP(A26,Fielddefinitions!A:P,16,FALSE)</f>
        <v>No</v>
      </c>
      <c r="E26" s="85" t="s">
        <v>2063</v>
      </c>
      <c r="F26" s="402" t="s">
        <v>1999</v>
      </c>
      <c r="G26" s="183"/>
      <c r="H26" s="224" t="s">
        <v>2064</v>
      </c>
      <c r="I26" s="401" t="s">
        <v>2065</v>
      </c>
      <c r="J26" s="183"/>
      <c r="K26" s="85" t="s">
        <v>2066</v>
      </c>
      <c r="L26" s="183"/>
      <c r="M26" s="183"/>
      <c r="N26" s="89" t="s">
        <v>1992</v>
      </c>
      <c r="O26" s="89"/>
      <c r="P26" s="89"/>
      <c r="Q26" s="89"/>
      <c r="R26" s="89"/>
      <c r="S26" s="89"/>
    </row>
    <row r="27" spans="1:19" ht="38.25" x14ac:dyDescent="0.25">
      <c r="A27" s="204">
        <f>Fielddefinitions!A27</f>
        <v>3517</v>
      </c>
      <c r="B27" s="81" t="str">
        <f>VLOOKUP(A27,Fielddefinitions!A:B,2,FALSE)</f>
        <v>Trade Item Description</v>
      </c>
      <c r="C27" s="81" t="str">
        <f>VLOOKUP(A27,Fielddefinitions!A:T,20,FALSE)</f>
        <v>tradeItemDescription</v>
      </c>
      <c r="D27" s="390" t="str">
        <f>VLOOKUP(A27,Fielddefinitions!A:P,16,FALSE)</f>
        <v>No</v>
      </c>
      <c r="E27" s="85" t="s">
        <v>2067</v>
      </c>
      <c r="F27" s="399" t="s">
        <v>2068</v>
      </c>
      <c r="G27" s="183" t="s">
        <v>2069</v>
      </c>
      <c r="H27" s="224" t="s">
        <v>2070</v>
      </c>
      <c r="I27" s="401" t="s">
        <v>1627</v>
      </c>
      <c r="J27" s="202"/>
      <c r="K27" s="85" t="s">
        <v>2071</v>
      </c>
      <c r="L27" s="202"/>
      <c r="M27" s="202"/>
      <c r="N27" s="89"/>
      <c r="O27" s="89"/>
      <c r="P27" s="89"/>
      <c r="Q27" s="89"/>
      <c r="R27" s="89"/>
      <c r="S27" s="89"/>
    </row>
    <row r="28" spans="1:19" ht="30" x14ac:dyDescent="0.25">
      <c r="A28" s="400">
        <f>Fielddefinitions!A28</f>
        <v>3518</v>
      </c>
      <c r="B28" s="81" t="str">
        <f>VLOOKUP(A28,Fielddefinitions!A:B,2,FALSE)</f>
        <v>Trade Item Description - Language Code</v>
      </c>
      <c r="C28" s="81" t="str">
        <f>VLOOKUP(A28,Fielddefinitions!A:T,20,FALSE)</f>
        <v>languageCode</v>
      </c>
      <c r="D28" s="390" t="str">
        <f>VLOOKUP(A28,Fielddefinitions!A:P,16,FALSE)</f>
        <v>No</v>
      </c>
      <c r="E28" s="85" t="s">
        <v>2072</v>
      </c>
      <c r="F28" s="402" t="s">
        <v>1999</v>
      </c>
      <c r="G28" s="183"/>
      <c r="H28" s="397" t="s">
        <v>2064</v>
      </c>
      <c r="I28" s="401" t="s">
        <v>2065</v>
      </c>
      <c r="J28" s="202"/>
      <c r="K28" s="85"/>
      <c r="L28" s="202"/>
      <c r="M28" s="202"/>
      <c r="N28" s="89"/>
      <c r="O28" s="89"/>
      <c r="P28" s="89"/>
      <c r="Q28" s="89"/>
      <c r="R28" s="89"/>
      <c r="S28" s="89"/>
    </row>
    <row r="29" spans="1:19" ht="140.25" x14ac:dyDescent="0.25">
      <c r="A29" s="204">
        <f>Fielddefinitions!A29</f>
        <v>2306</v>
      </c>
      <c r="B29" s="81" t="str">
        <f>VLOOKUP(A29,Fielddefinitions!A:B,2,FALSE)</f>
        <v>Has Batch Number</v>
      </c>
      <c r="C29" s="81" t="str">
        <f>VLOOKUP(A29,Fielddefinitions!A:T,20,FALSE)</f>
        <v>hasBatchNumber</v>
      </c>
      <c r="D29" s="243" t="str">
        <f>VLOOKUP(A29,Fielddefinitions!A:P,16,FALSE)</f>
        <v>No</v>
      </c>
      <c r="E29" s="85" t="s">
        <v>2073</v>
      </c>
      <c r="F29" s="91" t="s">
        <v>2008</v>
      </c>
      <c r="G29" s="183" t="s">
        <v>2074</v>
      </c>
      <c r="H29" s="101" t="s">
        <v>2075</v>
      </c>
      <c r="I29" s="101" t="s">
        <v>1627</v>
      </c>
      <c r="J29" s="183"/>
      <c r="K29" s="85" t="s">
        <v>2076</v>
      </c>
      <c r="L29" s="183"/>
      <c r="M29" s="183"/>
      <c r="N29" s="89" t="s">
        <v>1985</v>
      </c>
      <c r="O29" s="89"/>
      <c r="P29" s="89"/>
      <c r="Q29" s="89"/>
      <c r="R29" s="89"/>
      <c r="S29" s="89"/>
    </row>
    <row r="30" spans="1:19" x14ac:dyDescent="0.25">
      <c r="A30" s="204">
        <f>Fielddefinitions!A30</f>
        <v>2315</v>
      </c>
      <c r="B30" s="81" t="str">
        <f>VLOOKUP(A30,Fielddefinitions!A:B,2,FALSE)</f>
        <v>Serial Number Location Code</v>
      </c>
      <c r="C30" s="81" t="str">
        <f>VLOOKUP(A30,Fielddefinitions!A:T,20,FALSE)</f>
        <v>serialNumberLocationCode</v>
      </c>
      <c r="D30" s="243" t="str">
        <f>VLOOKUP(A30,Fielddefinitions!A:P,16,FALSE)</f>
        <v>No</v>
      </c>
      <c r="E30" s="104" t="s">
        <v>1698</v>
      </c>
      <c r="F30" s="104" t="s">
        <v>1698</v>
      </c>
      <c r="G30" s="104" t="s">
        <v>1698</v>
      </c>
      <c r="H30" s="104" t="s">
        <v>1698</v>
      </c>
      <c r="I30" s="104" t="s">
        <v>1698</v>
      </c>
      <c r="J30" s="104"/>
      <c r="K30" s="104"/>
      <c r="L30" s="104"/>
      <c r="M30" s="104"/>
      <c r="N30" s="89"/>
      <c r="O30" s="89"/>
      <c r="P30" s="89"/>
      <c r="Q30" s="89"/>
      <c r="R30" s="89"/>
      <c r="S30" s="89"/>
    </row>
    <row r="31" spans="1:19" s="1" customFormat="1" ht="165.75" x14ac:dyDescent="0.25">
      <c r="A31" s="204">
        <f>Fielddefinitions!A31</f>
        <v>3733</v>
      </c>
      <c r="B31" s="81" t="str">
        <f>VLOOKUP(A31,Fielddefinitions!A:B,2,FALSE)</f>
        <v>Net Content</v>
      </c>
      <c r="C31" s="81" t="str">
        <f>VLOOKUP(A31,Fielddefinitions!A:T,20,FALSE)</f>
        <v>netContent</v>
      </c>
      <c r="D31" s="243" t="str">
        <f>VLOOKUP(A31,Fielddefinitions!A:P,16,FALSE)</f>
        <v>No</v>
      </c>
      <c r="E31" s="209" t="s">
        <v>2077</v>
      </c>
      <c r="F31" s="224" t="s">
        <v>2078</v>
      </c>
      <c r="G31" s="224" t="s">
        <v>2079</v>
      </c>
      <c r="H31" s="101" t="s">
        <v>2080</v>
      </c>
      <c r="I31" s="209" t="s">
        <v>1032</v>
      </c>
      <c r="J31" s="202"/>
      <c r="K31" s="209" t="s">
        <v>2081</v>
      </c>
      <c r="L31" s="202"/>
      <c r="M31" s="202"/>
      <c r="N31" s="89"/>
      <c r="O31" s="89"/>
      <c r="P31" s="89"/>
      <c r="Q31" s="89"/>
      <c r="R31" s="89"/>
      <c r="S31" s="89"/>
    </row>
    <row r="32" spans="1:19" s="1" customFormat="1" ht="25.5" x14ac:dyDescent="0.25">
      <c r="A32" s="204">
        <f>Fielddefinitions!A32</f>
        <v>3734</v>
      </c>
      <c r="B32" s="81" t="str">
        <f>VLOOKUP(A32,Fielddefinitions!A:B,2,FALSE)</f>
        <v>Net Content UOM</v>
      </c>
      <c r="C32" s="81" t="str">
        <f>VLOOKUP(A32,Fielddefinitions!A:T,20,FALSE)</f>
        <v>measurementUnitCode</v>
      </c>
      <c r="D32" s="243" t="str">
        <f>VLOOKUP(A32,Fielddefinitions!A:P,16,FALSE)</f>
        <v>No</v>
      </c>
      <c r="E32" s="209" t="s">
        <v>2082</v>
      </c>
      <c r="F32" s="209" t="s">
        <v>1999</v>
      </c>
      <c r="G32" s="224" t="s">
        <v>2083</v>
      </c>
      <c r="H32" s="101" t="s">
        <v>2084</v>
      </c>
      <c r="I32" s="401" t="s">
        <v>2065</v>
      </c>
      <c r="J32" s="202"/>
      <c r="K32" s="209" t="s">
        <v>2085</v>
      </c>
      <c r="L32" s="202"/>
      <c r="M32" s="202"/>
      <c r="N32" s="89"/>
      <c r="O32" s="89"/>
      <c r="P32" s="89"/>
      <c r="Q32" s="89"/>
      <c r="R32" s="89"/>
      <c r="S32" s="89"/>
    </row>
    <row r="33" spans="1:19" x14ac:dyDescent="0.25">
      <c r="A33" s="204">
        <f>Fielddefinitions!A33</f>
        <v>2334</v>
      </c>
      <c r="B33" s="81" t="str">
        <f>VLOOKUP(A33,Fielddefinitions!A:B,2,FALSE)</f>
        <v>Trade Item Date On Packaging Type Code</v>
      </c>
      <c r="C33" s="81" t="str">
        <f>VLOOKUP(A33,Fielddefinitions!A:T,20,FALSE)</f>
        <v>tradeItemDateOnPackagingTypeCode</v>
      </c>
      <c r="D33" s="243" t="str">
        <f>VLOOKUP(A33,Fielddefinitions!A:P,16,FALSE)</f>
        <v>No</v>
      </c>
      <c r="E33" s="104" t="s">
        <v>1698</v>
      </c>
      <c r="F33" s="104" t="s">
        <v>1698</v>
      </c>
      <c r="G33" s="104" t="s">
        <v>1698</v>
      </c>
      <c r="H33" s="104" t="s">
        <v>1698</v>
      </c>
      <c r="I33" s="104" t="s">
        <v>1698</v>
      </c>
      <c r="J33" s="104"/>
      <c r="K33" s="104"/>
      <c r="L33" s="104"/>
      <c r="M33" s="104"/>
      <c r="N33" s="89"/>
      <c r="O33" s="89"/>
      <c r="P33" s="89"/>
      <c r="Q33" s="89"/>
      <c r="R33" s="89"/>
      <c r="S33" s="89"/>
    </row>
    <row r="34" spans="1:19" ht="76.5" x14ac:dyDescent="0.25">
      <c r="A34" s="204">
        <f>Fielddefinitions!A34</f>
        <v>127</v>
      </c>
      <c r="B34" s="81" t="str">
        <f>VLOOKUP(A34,Fielddefinitions!A:B,2,FALSE)</f>
        <v>Contact Type Code</v>
      </c>
      <c r="C34" s="81" t="str">
        <f>VLOOKUP(A34,Fielddefinitions!A:T,20,FALSE)</f>
        <v>contactTypeCode</v>
      </c>
      <c r="D34" s="243" t="str">
        <f>VLOOKUP(A34,Fielddefinitions!A:P,16,FALSE)</f>
        <v>No</v>
      </c>
      <c r="E34" s="245" t="s">
        <v>2086</v>
      </c>
      <c r="F34" s="245" t="s">
        <v>136</v>
      </c>
      <c r="G34" s="224" t="s">
        <v>2087</v>
      </c>
      <c r="H34" s="224" t="s">
        <v>2088</v>
      </c>
      <c r="I34" s="224" t="s">
        <v>1032</v>
      </c>
      <c r="J34" s="104"/>
      <c r="K34" s="224" t="s">
        <v>2089</v>
      </c>
      <c r="L34" s="224" t="s">
        <v>2090</v>
      </c>
      <c r="M34" s="104"/>
      <c r="N34" s="89"/>
      <c r="O34" s="89"/>
      <c r="P34" s="89"/>
      <c r="Q34" s="89"/>
      <c r="R34" s="89"/>
      <c r="S34" s="89"/>
    </row>
    <row r="35" spans="1:19" x14ac:dyDescent="0.25">
      <c r="A35" s="204">
        <f>Fielddefinitions!A35</f>
        <v>134</v>
      </c>
      <c r="B35" s="81" t="str">
        <f>VLOOKUP(A35,Fielddefinitions!A:B,2,FALSE)</f>
        <v>Communication Channel Code</v>
      </c>
      <c r="C35" s="81" t="str">
        <f>VLOOKUP(A35,Fielddefinitions!A:T,20,FALSE)</f>
        <v>communicationChannelCode</v>
      </c>
      <c r="D35" s="243" t="str">
        <f>VLOOKUP(A35,Fielddefinitions!A:P,16,FALSE)</f>
        <v>No</v>
      </c>
      <c r="E35" s="104" t="s">
        <v>1698</v>
      </c>
      <c r="F35" s="104" t="s">
        <v>1698</v>
      </c>
      <c r="G35" s="104" t="s">
        <v>1698</v>
      </c>
      <c r="H35" s="104" t="s">
        <v>1698</v>
      </c>
      <c r="I35" s="104" t="s">
        <v>1698</v>
      </c>
      <c r="J35" s="104"/>
      <c r="K35" s="104"/>
      <c r="L35" s="104"/>
      <c r="M35" s="104"/>
      <c r="N35" s="89"/>
      <c r="O35" s="89"/>
      <c r="P35" s="89"/>
      <c r="Q35" s="89"/>
      <c r="R35" s="89"/>
      <c r="S35" s="89"/>
    </row>
    <row r="36" spans="1:19" x14ac:dyDescent="0.25">
      <c r="A36" s="204">
        <f>Fielddefinitions!A36</f>
        <v>135</v>
      </c>
      <c r="B36" s="81" t="str">
        <f>VLOOKUP(A36,Fielddefinitions!A:B,2,FALSE)</f>
        <v>Communication Value</v>
      </c>
      <c r="C36" s="81" t="str">
        <f>VLOOKUP(A36,Fielddefinitions!A:T,20,FALSE)</f>
        <v>communicationValue</v>
      </c>
      <c r="D36" s="243" t="str">
        <f>VLOOKUP(A36,Fielddefinitions!A:P,16,FALSE)</f>
        <v>No</v>
      </c>
      <c r="E36" s="104" t="s">
        <v>1698</v>
      </c>
      <c r="F36" s="104" t="s">
        <v>1698</v>
      </c>
      <c r="G36" s="104" t="s">
        <v>1698</v>
      </c>
      <c r="H36" s="104" t="s">
        <v>1698</v>
      </c>
      <c r="I36" s="104" t="s">
        <v>1698</v>
      </c>
      <c r="J36" s="104"/>
      <c r="K36" s="104"/>
      <c r="L36" s="104"/>
      <c r="M36" s="104"/>
      <c r="N36" s="89"/>
      <c r="O36" s="89"/>
      <c r="P36" s="89"/>
      <c r="Q36" s="89"/>
      <c r="R36" s="89"/>
      <c r="S36" s="89"/>
    </row>
    <row r="37" spans="1:19" ht="25.5" x14ac:dyDescent="0.25">
      <c r="A37" s="204">
        <f>Fielddefinitions!A37</f>
        <v>1434</v>
      </c>
      <c r="B37" s="81" t="str">
        <f>VLOOKUP(A37,Fielddefinitions!A:B,2,FALSE)</f>
        <v>Does Trade Item Contain Latex</v>
      </c>
      <c r="C37" s="81" t="str">
        <f>VLOOKUP(A37,Fielddefinitions!A:T,20,FALSE)</f>
        <v>doesTradeItemContainLatex</v>
      </c>
      <c r="D37" s="243" t="str">
        <f>VLOOKUP(A37,Fielddefinitions!A:P,16,FALSE)</f>
        <v>No</v>
      </c>
      <c r="E37" s="224" t="s">
        <v>2091</v>
      </c>
      <c r="F37" s="224" t="s">
        <v>2092</v>
      </c>
      <c r="G37" s="104" t="s">
        <v>1698</v>
      </c>
      <c r="H37" s="104" t="s">
        <v>1698</v>
      </c>
      <c r="I37" s="224" t="s">
        <v>1032</v>
      </c>
      <c r="J37" s="104"/>
      <c r="K37" s="224" t="s">
        <v>2093</v>
      </c>
      <c r="L37" s="224" t="s">
        <v>2094</v>
      </c>
      <c r="M37" s="104"/>
      <c r="N37" s="89"/>
      <c r="O37" s="89"/>
      <c r="P37" s="89"/>
      <c r="Q37" s="89"/>
      <c r="R37" s="89"/>
      <c r="S37" s="89"/>
    </row>
    <row r="38" spans="1:19" x14ac:dyDescent="0.25">
      <c r="A38" s="204">
        <f>Fielddefinitions!A38</f>
        <v>1581</v>
      </c>
      <c r="B38" s="81" t="str">
        <f>VLOOKUP(A38,Fielddefinitions!A:B,2,FALSE)</f>
        <v>MRI Compatibility Code</v>
      </c>
      <c r="C38" s="81" t="str">
        <f>VLOOKUP(A38,Fielddefinitions!A:T,20,FALSE)</f>
        <v>mRICompatibilityCode</v>
      </c>
      <c r="D38" s="243" t="str">
        <f>VLOOKUP(A38,Fielddefinitions!A:P,16,FALSE)</f>
        <v>No</v>
      </c>
      <c r="E38" s="104" t="s">
        <v>1698</v>
      </c>
      <c r="F38" s="104" t="s">
        <v>1698</v>
      </c>
      <c r="G38" s="104" t="s">
        <v>1698</v>
      </c>
      <c r="H38" s="104" t="s">
        <v>1698</v>
      </c>
      <c r="I38" s="104" t="s">
        <v>1698</v>
      </c>
      <c r="J38" s="104"/>
      <c r="K38" s="104"/>
      <c r="L38" s="104"/>
      <c r="M38" s="104"/>
      <c r="N38" s="89"/>
      <c r="O38" s="89"/>
      <c r="P38" s="89"/>
      <c r="Q38" s="89"/>
      <c r="R38" s="89"/>
      <c r="S38" s="89"/>
    </row>
    <row r="39" spans="1:19" ht="102" x14ac:dyDescent="0.25">
      <c r="A39" s="204">
        <f>Fielddefinitions!A39</f>
        <v>1593</v>
      </c>
      <c r="B39" s="81" t="str">
        <f>VLOOKUP(A39,Fielddefinitions!A:B,2,FALSE)</f>
        <v>Initial Manufacturer Sterilisation Code</v>
      </c>
      <c r="C39" s="81" t="str">
        <f>VLOOKUP(A39,Fielddefinitions!A:T,20,FALSE)</f>
        <v>initialManufacturerSterilisationCode</v>
      </c>
      <c r="D39" s="243" t="str">
        <f>VLOOKUP(A39,Fielddefinitions!A:P,16,FALSE)</f>
        <v>No</v>
      </c>
      <c r="E39" s="224" t="s">
        <v>2095</v>
      </c>
      <c r="F39" s="224" t="s">
        <v>2096</v>
      </c>
      <c r="G39" s="104" t="s">
        <v>1698</v>
      </c>
      <c r="H39" s="104" t="s">
        <v>1698</v>
      </c>
      <c r="I39" s="224" t="s">
        <v>1032</v>
      </c>
      <c r="J39" s="104"/>
      <c r="K39" s="224" t="s">
        <v>2097</v>
      </c>
      <c r="L39" s="224" t="s">
        <v>2098</v>
      </c>
      <c r="M39" s="104"/>
      <c r="N39" s="89"/>
      <c r="O39" s="89"/>
      <c r="P39" s="89"/>
      <c r="Q39" s="89"/>
      <c r="R39" s="89"/>
      <c r="S39" s="89"/>
    </row>
    <row r="40" spans="1:19" ht="102" x14ac:dyDescent="0.25">
      <c r="A40" s="204">
        <f>Fielddefinitions!A40</f>
        <v>1594</v>
      </c>
      <c r="B40" s="81" t="str">
        <f>VLOOKUP(A40,Fielddefinitions!A:B,2,FALSE)</f>
        <v>Initial Sterilisation Prior to Use Code</v>
      </c>
      <c r="C40" s="81" t="str">
        <f>VLOOKUP(A40,Fielddefinitions!A:T,20,FALSE)</f>
        <v>initialSterilisationPriorToUseCode</v>
      </c>
      <c r="D40" s="243" t="str">
        <f>VLOOKUP(A40,Fielddefinitions!A:P,16,FALSE)</f>
        <v>No</v>
      </c>
      <c r="E40" s="224" t="s">
        <v>2099</v>
      </c>
      <c r="F40" s="224" t="s">
        <v>2096</v>
      </c>
      <c r="G40" s="104" t="s">
        <v>1698</v>
      </c>
      <c r="H40" s="104" t="s">
        <v>1698</v>
      </c>
      <c r="I40" s="224" t="s">
        <v>1032</v>
      </c>
      <c r="J40" s="104"/>
      <c r="K40" s="224" t="s">
        <v>2100</v>
      </c>
      <c r="L40" s="224" t="s">
        <v>2098</v>
      </c>
      <c r="M40" s="104"/>
      <c r="N40" s="89"/>
      <c r="O40" s="89"/>
      <c r="P40" s="89"/>
      <c r="Q40" s="89"/>
      <c r="R40" s="89"/>
      <c r="S40" s="89"/>
    </row>
    <row r="41" spans="1:19" ht="51" x14ac:dyDescent="0.25">
      <c r="A41" s="204">
        <f>Fielddefinitions!A41</f>
        <v>1598</v>
      </c>
      <c r="B41" s="81" t="str">
        <f>VLOOKUP(A41,Fielddefinitions!A:B,2,FALSE)</f>
        <v>Manufacturer Declared Reusability Type Code</v>
      </c>
      <c r="C41" s="81" t="str">
        <f>VLOOKUP(A41,Fielddefinitions!A:T,20,FALSE)</f>
        <v>manufacturerDeclaredReusabilityTypeCode</v>
      </c>
      <c r="D41" s="243" t="str">
        <f>VLOOKUP(A41,Fielddefinitions!A:P,16,FALSE)</f>
        <v>No</v>
      </c>
      <c r="E41" s="224" t="s">
        <v>2101</v>
      </c>
      <c r="F41" s="224" t="s">
        <v>2102</v>
      </c>
      <c r="G41" s="104" t="s">
        <v>1698</v>
      </c>
      <c r="H41" s="104" t="s">
        <v>1698</v>
      </c>
      <c r="I41" s="224" t="s">
        <v>1032</v>
      </c>
      <c r="J41" s="104"/>
      <c r="K41" s="224" t="s">
        <v>2103</v>
      </c>
      <c r="L41" s="224" t="s">
        <v>2104</v>
      </c>
      <c r="M41" s="104"/>
      <c r="N41" s="89"/>
      <c r="O41" s="89"/>
      <c r="P41" s="89"/>
      <c r="Q41" s="89"/>
      <c r="R41" s="89"/>
      <c r="S41" s="89"/>
    </row>
    <row r="42" spans="1:19" x14ac:dyDescent="0.25">
      <c r="A42" s="204">
        <f>Fielddefinitions!A42</f>
        <v>325</v>
      </c>
      <c r="B42" s="81" t="str">
        <f>VLOOKUP(A42,Fielddefinitions!A:B,2,FALSE)</f>
        <v>Component Identification</v>
      </c>
      <c r="C42" s="81" t="str">
        <f>VLOOKUP(A42,Fielddefinitions!A:T,20,FALSE)</f>
        <v>componentIdentification</v>
      </c>
      <c r="D42" s="243" t="str">
        <f>VLOOKUP(A42,Fielddefinitions!A:P,16,FALSE)</f>
        <v>No</v>
      </c>
      <c r="E42" s="104" t="s">
        <v>1698</v>
      </c>
      <c r="F42" s="104" t="s">
        <v>1698</v>
      </c>
      <c r="G42" s="104" t="s">
        <v>1698</v>
      </c>
      <c r="H42" s="104" t="s">
        <v>1698</v>
      </c>
      <c r="I42" s="104" t="s">
        <v>1698</v>
      </c>
      <c r="J42" s="104"/>
      <c r="K42" s="104"/>
      <c r="L42" s="104"/>
      <c r="M42" s="104"/>
      <c r="N42" s="89"/>
      <c r="O42" s="89"/>
      <c r="P42" s="89"/>
      <c r="Q42" s="89"/>
      <c r="R42" s="89"/>
      <c r="S42" s="89"/>
    </row>
    <row r="43" spans="1:19" x14ac:dyDescent="0.25">
      <c r="A43" s="204">
        <f>Fielddefinitions!A43</f>
        <v>75</v>
      </c>
      <c r="B43" s="81" t="str">
        <f>VLOOKUP(A43,Fielddefinitions!A:B,2,FALSE)</f>
        <v>Brand Owner GLN</v>
      </c>
      <c r="C43" s="81" t="str">
        <f>VLOOKUP(A43,Fielddefinitions!A:T,20,FALSE)</f>
        <v>gln</v>
      </c>
      <c r="D43" s="243" t="str">
        <f>VLOOKUP(A43,Fielddefinitions!A:P,16,FALSE)</f>
        <v>No</v>
      </c>
      <c r="E43" s="104" t="s">
        <v>1698</v>
      </c>
      <c r="F43" s="104" t="s">
        <v>1698</v>
      </c>
      <c r="G43" s="104" t="s">
        <v>1698</v>
      </c>
      <c r="H43" s="104" t="s">
        <v>1698</v>
      </c>
      <c r="I43" s="104" t="s">
        <v>1698</v>
      </c>
      <c r="J43" s="104"/>
      <c r="K43" s="104"/>
      <c r="L43" s="104"/>
      <c r="M43" s="104"/>
      <c r="N43" s="89"/>
      <c r="O43" s="89"/>
      <c r="P43" s="89"/>
      <c r="Q43" s="89"/>
      <c r="R43" s="89"/>
      <c r="S43" s="89"/>
    </row>
    <row r="44" spans="1:19" x14ac:dyDescent="0.25">
      <c r="A44" s="204">
        <f>Fielddefinitions!A44</f>
        <v>77</v>
      </c>
      <c r="B44" s="81" t="str">
        <f>VLOOKUP(A44,Fielddefinitions!A:B,2,FALSE)</f>
        <v>Brand Owner Name</v>
      </c>
      <c r="C44" s="81" t="str">
        <f>VLOOKUP(A44,Fielddefinitions!A:T,20,FALSE)</f>
        <v>partyName</v>
      </c>
      <c r="D44" s="243" t="str">
        <f>VLOOKUP(A44,Fielddefinitions!A:P,16,FALSE)</f>
        <v>No</v>
      </c>
      <c r="E44" s="104" t="s">
        <v>1698</v>
      </c>
      <c r="F44" s="104" t="s">
        <v>1698</v>
      </c>
      <c r="G44" s="104" t="s">
        <v>1698</v>
      </c>
      <c r="H44" s="104" t="s">
        <v>1698</v>
      </c>
      <c r="I44" s="104" t="s">
        <v>1698</v>
      </c>
      <c r="J44" s="104"/>
      <c r="K44" s="104"/>
      <c r="L44" s="104"/>
      <c r="M44" s="104"/>
      <c r="N44" s="89"/>
      <c r="O44" s="89"/>
      <c r="P44" s="89"/>
      <c r="Q44" s="89"/>
      <c r="R44" s="89"/>
      <c r="S44" s="89"/>
    </row>
    <row r="45" spans="1:19" x14ac:dyDescent="0.25">
      <c r="A45" s="204">
        <f>Fielddefinitions!A45</f>
        <v>147</v>
      </c>
      <c r="B45" s="81" t="str">
        <f>VLOOKUP(A45,Fielddefinitions!A:B,2,FALSE)</f>
        <v>UDID First Publication Date Time</v>
      </c>
      <c r="C45" s="81" t="str">
        <f>VLOOKUP(A45,Fielddefinitions!A:T,20,FALSE)</f>
        <v>udidFirstPublicationDateTime</v>
      </c>
      <c r="D45" s="243" t="str">
        <f>VLOOKUP(A45,Fielddefinitions!A:P,16,FALSE)</f>
        <v>No</v>
      </c>
      <c r="E45" s="104" t="s">
        <v>1698</v>
      </c>
      <c r="F45" s="104" t="s">
        <v>1698</v>
      </c>
      <c r="G45" s="104" t="s">
        <v>1698</v>
      </c>
      <c r="H45" s="104" t="s">
        <v>1698</v>
      </c>
      <c r="I45" s="104" t="s">
        <v>1698</v>
      </c>
      <c r="J45" s="104"/>
      <c r="K45" s="104"/>
      <c r="L45" s="104"/>
      <c r="M45" s="104"/>
      <c r="N45" s="89"/>
      <c r="O45" s="89"/>
      <c r="P45" s="89"/>
      <c r="Q45" s="89"/>
      <c r="R45" s="89"/>
      <c r="S45" s="89"/>
    </row>
    <row r="46" spans="1:19" ht="38.25" x14ac:dyDescent="0.25">
      <c r="A46" s="204">
        <f>Fielddefinitions!A46</f>
        <v>129</v>
      </c>
      <c r="B46" s="81" t="str">
        <f>VLOOKUP(A46,Fielddefinitions!A:B,2,FALSE)</f>
        <v>Additional Party Identification</v>
      </c>
      <c r="C46" s="81" t="str">
        <f>VLOOKUP(A46,Fielddefinitions!A:T,20,FALSE)</f>
        <v>additionalPartyIdentification</v>
      </c>
      <c r="D46" s="243" t="str">
        <f>VLOOKUP(A46,Fielddefinitions!A:P,16,FALSE)</f>
        <v>No</v>
      </c>
      <c r="E46" s="209" t="s">
        <v>2105</v>
      </c>
      <c r="F46" s="209" t="s">
        <v>136</v>
      </c>
      <c r="G46" s="104" t="s">
        <v>1698</v>
      </c>
      <c r="H46" s="104" t="s">
        <v>1698</v>
      </c>
      <c r="I46" s="209" t="s">
        <v>1032</v>
      </c>
      <c r="J46" s="104"/>
      <c r="K46" s="209" t="s">
        <v>2106</v>
      </c>
      <c r="L46" s="209" t="s">
        <v>2107</v>
      </c>
      <c r="M46" s="104"/>
      <c r="N46" s="89"/>
      <c r="O46" s="89"/>
      <c r="P46" s="89"/>
      <c r="Q46" s="89"/>
      <c r="R46" s="89"/>
      <c r="S46" s="89"/>
    </row>
    <row r="47" spans="1:19" ht="38.25" x14ac:dyDescent="0.25">
      <c r="A47" s="204">
        <f>Fielddefinitions!A47</f>
        <v>130</v>
      </c>
      <c r="B47" s="81" t="str">
        <f>VLOOKUP(A47,Fielddefinitions!A:B,2,FALSE)</f>
        <v>Additional Party Identification Code</v>
      </c>
      <c r="C47" s="81" t="str">
        <f>VLOOKUP(A47,Fielddefinitions!A:T,20,FALSE)</f>
        <v>additionalPartyIdentificationTypeCode</v>
      </c>
      <c r="D47" s="243" t="str">
        <f>VLOOKUP(A47,Fielddefinitions!A:P,16,FALSE)</f>
        <v>Yes</v>
      </c>
      <c r="E47" s="209" t="s">
        <v>2108</v>
      </c>
      <c r="F47" s="209" t="s">
        <v>1999</v>
      </c>
      <c r="G47" s="104" t="s">
        <v>1698</v>
      </c>
      <c r="H47" s="104" t="s">
        <v>1698</v>
      </c>
      <c r="I47" s="104" t="s">
        <v>1698</v>
      </c>
      <c r="J47" s="104"/>
      <c r="K47" s="209" t="s">
        <v>2109</v>
      </c>
      <c r="L47" s="209" t="s">
        <v>2110</v>
      </c>
      <c r="M47" s="104"/>
      <c r="N47" s="89"/>
      <c r="O47" s="89"/>
      <c r="P47" s="89"/>
      <c r="Q47" s="89"/>
      <c r="R47" s="89"/>
      <c r="S47" s="89"/>
    </row>
    <row r="48" spans="1:19" x14ac:dyDescent="0.25">
      <c r="A48" s="204">
        <f>Fielddefinitions!A48</f>
        <v>1582</v>
      </c>
      <c r="B48" s="81" t="str">
        <f>VLOOKUP(A48,Fielddefinitions!A:B,2,FALSE)</f>
        <v>Is Trade Item Exempt from Direct Part Marking</v>
      </c>
      <c r="C48" s="81" t="str">
        <f>VLOOKUP(A48,Fielddefinitions!A:T,20,FALSE)</f>
        <v>isTradeItemExemptFromDirectPartMarking</v>
      </c>
      <c r="D48" s="243" t="str">
        <f>VLOOKUP(A48,Fielddefinitions!A:P,16,FALSE)</f>
        <v>No</v>
      </c>
      <c r="E48" s="104" t="s">
        <v>1698</v>
      </c>
      <c r="F48" s="104" t="s">
        <v>1698</v>
      </c>
      <c r="G48" s="104" t="s">
        <v>1698</v>
      </c>
      <c r="H48" s="104" t="s">
        <v>1698</v>
      </c>
      <c r="I48" s="104" t="s">
        <v>1698</v>
      </c>
      <c r="J48" s="104"/>
      <c r="K48" s="104"/>
      <c r="L48" s="104"/>
      <c r="M48" s="104"/>
      <c r="N48" s="89"/>
      <c r="O48" s="89"/>
      <c r="P48" s="89"/>
      <c r="Q48" s="89"/>
      <c r="R48" s="89"/>
      <c r="S48" s="89"/>
    </row>
    <row r="49" spans="1:19" ht="38.25" x14ac:dyDescent="0.25">
      <c r="A49" s="204">
        <f>Fielddefinitions!A49</f>
        <v>6095</v>
      </c>
      <c r="B49" s="81" t="str">
        <f>VLOOKUP(A49,Fielddefinitions!A:B,2,FALSE)</f>
        <v>Direct Part Marking Identifier</v>
      </c>
      <c r="C49" s="81" t="str">
        <f>VLOOKUP(A49,Fielddefinitions!A:T,20,FALSE)</f>
        <v>directPartMarkingIdentifier</v>
      </c>
      <c r="D49" s="243" t="str">
        <f>VLOOKUP(A49,Fielddefinitions!A:P,16,FALSE)</f>
        <v>No</v>
      </c>
      <c r="E49" s="209" t="s">
        <v>2111</v>
      </c>
      <c r="F49" s="224" t="s">
        <v>2112</v>
      </c>
      <c r="G49" s="104" t="s">
        <v>1698</v>
      </c>
      <c r="H49" s="104" t="s">
        <v>1698</v>
      </c>
      <c r="I49" s="209" t="s">
        <v>1032</v>
      </c>
      <c r="J49" s="104"/>
      <c r="K49" s="209" t="s">
        <v>2113</v>
      </c>
      <c r="L49" s="104" t="s">
        <v>1698</v>
      </c>
      <c r="M49" s="104"/>
      <c r="N49" s="89"/>
      <c r="O49" s="89"/>
      <c r="P49" s="89"/>
      <c r="Q49" s="89"/>
      <c r="R49" s="89"/>
      <c r="S49" s="89"/>
    </row>
    <row r="50" spans="1:19" ht="30" customHeight="1" x14ac:dyDescent="0.25">
      <c r="A50" s="204">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43" t="str">
        <f>VLOOKUP(A50,Fielddefinitions!A:P,16,FALSE)</f>
        <v>No</v>
      </c>
      <c r="E50" s="104" t="s">
        <v>1698</v>
      </c>
      <c r="F50" s="104" t="s">
        <v>1698</v>
      </c>
      <c r="G50" s="104" t="s">
        <v>1698</v>
      </c>
      <c r="H50" s="104" t="s">
        <v>1698</v>
      </c>
      <c r="I50" s="104" t="s">
        <v>1698</v>
      </c>
      <c r="J50" s="104"/>
      <c r="K50" s="104"/>
      <c r="L50" s="104"/>
      <c r="M50" s="104"/>
      <c r="N50" s="89"/>
      <c r="O50" s="89"/>
      <c r="P50" s="89"/>
      <c r="Q50" s="89"/>
      <c r="R50" s="89"/>
      <c r="S50" s="89"/>
    </row>
    <row r="51" spans="1:19" x14ac:dyDescent="0.25">
      <c r="A51" s="204">
        <f>Fielddefinitions!A51</f>
        <v>6100</v>
      </c>
      <c r="B51" s="81" t="str">
        <f>VLOOKUP(A51,Fielddefinitions!A:B,2,FALSE)</f>
        <v>Is Exempt From Premarket Authorisation</v>
      </c>
      <c r="C51" s="81" t="str">
        <f>VLOOKUP(A51,Fielddefinitions!A:T,20,FALSE)</f>
        <v>isExemptFromPremarketAuthorisation</v>
      </c>
      <c r="D51" s="243" t="str">
        <f>VLOOKUP(A51,Fielddefinitions!A:P,16,FALSE)</f>
        <v>No</v>
      </c>
      <c r="E51" s="104" t="s">
        <v>1698</v>
      </c>
      <c r="F51" s="104" t="s">
        <v>1698</v>
      </c>
      <c r="G51" s="104" t="s">
        <v>1698</v>
      </c>
      <c r="H51" s="104" t="s">
        <v>1698</v>
      </c>
      <c r="I51" s="104" t="s">
        <v>1698</v>
      </c>
      <c r="J51" s="104"/>
      <c r="K51" s="104"/>
      <c r="L51" s="104"/>
      <c r="M51" s="104"/>
      <c r="N51" s="89"/>
      <c r="O51" s="89"/>
      <c r="P51" s="89"/>
      <c r="Q51" s="89"/>
      <c r="R51" s="89"/>
      <c r="S51" s="89"/>
    </row>
    <row r="52" spans="1:19" x14ac:dyDescent="0.25">
      <c r="A52" s="204" t="str">
        <f>Fielddefinitions!A52</f>
        <v>AVP - 1</v>
      </c>
      <c r="B52" s="81" t="str">
        <f>VLOOKUP(A52,Fielddefinitions!A:B,2,FALSE)</f>
        <v>FDA Medical Device Listing</v>
      </c>
      <c r="C52" s="81" t="str">
        <f>VLOOKUP(A52,Fielddefinitions!A:T,20,FALSE)</f>
        <v>fDAMedicalDeviceListing</v>
      </c>
      <c r="D52" s="243" t="str">
        <f>VLOOKUP(A52,Fielddefinitions!A:P,16,FALSE)</f>
        <v>No</v>
      </c>
      <c r="E52" s="104" t="s">
        <v>1698</v>
      </c>
      <c r="F52" s="104" t="s">
        <v>1698</v>
      </c>
      <c r="G52" s="104" t="s">
        <v>1698</v>
      </c>
      <c r="H52" s="104" t="s">
        <v>1698</v>
      </c>
      <c r="I52" s="104" t="s">
        <v>1698</v>
      </c>
      <c r="J52" s="104"/>
      <c r="K52" s="104"/>
      <c r="L52" s="104"/>
      <c r="M52" s="104"/>
      <c r="N52" s="89"/>
      <c r="O52" s="89"/>
      <c r="P52" s="89"/>
      <c r="Q52" s="89"/>
      <c r="R52" s="89"/>
      <c r="S52" s="89"/>
    </row>
    <row r="53" spans="1:19" x14ac:dyDescent="0.25">
      <c r="A53" s="204">
        <f>Fielddefinitions!A53</f>
        <v>2319</v>
      </c>
      <c r="B53" s="81" t="str">
        <f>VLOOKUP(A53,Fielddefinitions!A:B,2,FALSE)</f>
        <v>Trade Item Identification Marking Type Code</v>
      </c>
      <c r="C53" s="81" t="str">
        <f>VLOOKUP(A53,Fielddefinitions!A:T,20,FALSE)</f>
        <v>tradeItemIdentificationMarkingTypeCode</v>
      </c>
      <c r="D53" s="243" t="str">
        <f>VLOOKUP(A53,Fielddefinitions!A:P,16,FALSE)</f>
        <v>No</v>
      </c>
      <c r="E53" s="104" t="s">
        <v>1698</v>
      </c>
      <c r="F53" s="104" t="s">
        <v>1698</v>
      </c>
      <c r="G53" s="104" t="s">
        <v>1698</v>
      </c>
      <c r="H53" s="104" t="s">
        <v>1698</v>
      </c>
      <c r="I53" s="104" t="s">
        <v>1698</v>
      </c>
      <c r="J53" s="104"/>
      <c r="K53" s="104"/>
      <c r="L53" s="104"/>
      <c r="M53" s="104"/>
      <c r="N53" s="89"/>
      <c r="O53" s="89"/>
      <c r="P53" s="89"/>
      <c r="Q53" s="89"/>
      <c r="R53" s="89"/>
      <c r="S53" s="89"/>
    </row>
    <row r="54" spans="1:19" x14ac:dyDescent="0.25">
      <c r="A54" s="204">
        <f>Fielddefinitions!A54</f>
        <v>1583</v>
      </c>
      <c r="B54" s="81" t="str">
        <f>VLOOKUP(A54,Fielddefinitions!A:B,2,FALSE)</f>
        <v>UDID Device Count</v>
      </c>
      <c r="C54" s="81" t="str">
        <f>VLOOKUP(A54,Fielddefinitions!A:T,20,FALSE)</f>
        <v>udidDeviceCount</v>
      </c>
      <c r="D54" s="243" t="str">
        <f>VLOOKUP(A54,Fielddefinitions!A:P,16,FALSE)</f>
        <v>No</v>
      </c>
      <c r="E54" s="104" t="s">
        <v>1698</v>
      </c>
      <c r="F54" s="104" t="s">
        <v>1698</v>
      </c>
      <c r="G54" s="104" t="s">
        <v>1698</v>
      </c>
      <c r="H54" s="104" t="s">
        <v>1698</v>
      </c>
      <c r="I54" s="104" t="s">
        <v>1698</v>
      </c>
      <c r="J54" s="104"/>
      <c r="K54" s="104"/>
      <c r="L54" s="104"/>
      <c r="M54" s="104"/>
      <c r="N54" s="89"/>
      <c r="O54" s="89"/>
      <c r="P54" s="89"/>
      <c r="Q54" s="89"/>
      <c r="R54" s="89"/>
      <c r="S54" s="89"/>
    </row>
    <row r="55" spans="1:19" ht="63.75" x14ac:dyDescent="0.25">
      <c r="A55" s="204">
        <f>Fielddefinitions!A55</f>
        <v>171</v>
      </c>
      <c r="B55" s="81" t="str">
        <f>VLOOKUP(A55,Fielddefinitions!A:B,2,FALSE)</f>
        <v>Additional Trade Item Classification System Code</v>
      </c>
      <c r="C55" s="81" t="str">
        <f>VLOOKUP(A55,Fielddefinitions!A:T,20,FALSE)</f>
        <v>additionalTradeItemClassificationSystemCode</v>
      </c>
      <c r="D55" s="243" t="str">
        <f>VLOOKUP(A55,Fielddefinitions!A:P,16,FALSE)</f>
        <v>No</v>
      </c>
      <c r="E55" s="85" t="s">
        <v>2114</v>
      </c>
      <c r="F55" s="209" t="s">
        <v>1999</v>
      </c>
      <c r="G55" s="202" t="s">
        <v>2115</v>
      </c>
      <c r="H55" s="85" t="s">
        <v>2116</v>
      </c>
      <c r="I55" s="101" t="s">
        <v>1032</v>
      </c>
      <c r="J55" s="183"/>
      <c r="K55" s="85" t="s">
        <v>2117</v>
      </c>
      <c r="L55" s="183" t="s">
        <v>2118</v>
      </c>
      <c r="M55" s="183"/>
      <c r="N55" s="89"/>
      <c r="O55" s="89"/>
      <c r="P55" s="89"/>
      <c r="Q55" s="89"/>
      <c r="R55" s="89" t="s">
        <v>1992</v>
      </c>
      <c r="S55" s="89" t="s">
        <v>1992</v>
      </c>
    </row>
    <row r="56" spans="1:19" ht="63.75" x14ac:dyDescent="0.25">
      <c r="A56" s="204">
        <f>Fielddefinitions!A56</f>
        <v>173</v>
      </c>
      <c r="B56" s="81" t="str">
        <f>VLOOKUP(A56,Fielddefinitions!A:B,2,FALSE)</f>
        <v>Additional Trade Item Classification Code Value</v>
      </c>
      <c r="C56" s="81" t="str">
        <f>VLOOKUP(A56,Fielddefinitions!A:T,20,FALSE)</f>
        <v>additionalTradeItemClassificationCodeValue</v>
      </c>
      <c r="D56" s="243" t="str">
        <f>VLOOKUP(A56,Fielddefinitions!A:P,16,FALSE)</f>
        <v>No</v>
      </c>
      <c r="E56" s="85" t="s">
        <v>2119</v>
      </c>
      <c r="F56" s="209" t="s">
        <v>2120</v>
      </c>
      <c r="G56" s="202" t="s">
        <v>2121</v>
      </c>
      <c r="H56" s="224" t="s">
        <v>2122</v>
      </c>
      <c r="I56" s="101" t="s">
        <v>1032</v>
      </c>
      <c r="J56" s="183"/>
      <c r="K56" s="85" t="s">
        <v>2123</v>
      </c>
      <c r="L56" s="85" t="s">
        <v>2124</v>
      </c>
      <c r="M56" s="85"/>
      <c r="N56" s="89"/>
      <c r="O56" s="89"/>
      <c r="P56" s="89"/>
      <c r="Q56" s="89"/>
      <c r="R56" s="89" t="s">
        <v>1992</v>
      </c>
      <c r="S56" s="89" t="s">
        <v>1992</v>
      </c>
    </row>
    <row r="57" spans="1:19" s="1" customFormat="1" ht="51" x14ac:dyDescent="0.25">
      <c r="A57" s="204">
        <f>Fielddefinitions!A57</f>
        <v>175</v>
      </c>
      <c r="B57" s="81" t="str">
        <f>VLOOKUP(A57,Fielddefinitions!A:B,2,FALSE)</f>
        <v>Additional Trade Item Classification Version</v>
      </c>
      <c r="C57" s="81" t="str">
        <f>VLOOKUP(A57,Fielddefinitions!A:T,20,FALSE)</f>
        <v>AdditionalTradeItemClassificationVersion</v>
      </c>
      <c r="D57" s="243" t="str">
        <f>VLOOKUP(A57,Fielddefinitions!A:P,16,FALSE)</f>
        <v>No</v>
      </c>
      <c r="E57" s="209" t="s">
        <v>2125</v>
      </c>
      <c r="F57" s="202" t="s">
        <v>2120</v>
      </c>
      <c r="G57" s="224" t="s">
        <v>5062</v>
      </c>
      <c r="H57" s="224" t="s">
        <v>2126</v>
      </c>
      <c r="I57" s="209" t="s">
        <v>1839</v>
      </c>
      <c r="J57" s="202"/>
      <c r="K57" s="209" t="s">
        <v>2127</v>
      </c>
      <c r="L57" s="202"/>
      <c r="M57" s="202"/>
      <c r="N57" s="89"/>
      <c r="O57" s="89"/>
      <c r="P57" s="89"/>
      <c r="Q57" s="89"/>
      <c r="R57" s="89"/>
      <c r="S57" s="89"/>
    </row>
    <row r="58" spans="1:19" s="1" customFormat="1" ht="51" customHeight="1" x14ac:dyDescent="0.25">
      <c r="A58" s="204">
        <f>Fielddefinitions!A58</f>
        <v>174</v>
      </c>
      <c r="B58" s="81" t="str">
        <f>VLOOKUP(A58,Fielddefinitions!A:B,2,FALSE)</f>
        <v>Additional Trade Item Classification Code Description</v>
      </c>
      <c r="C58" s="81" t="str">
        <f>VLOOKUP(A58,Fielddefinitions!A:T,20,FALSE)</f>
        <v>additionalTradeItemClassificationCodeDescription</v>
      </c>
      <c r="D58" s="243" t="str">
        <f>VLOOKUP(A58,Fielddefinitions!A:P,16,FALSE)</f>
        <v>No</v>
      </c>
      <c r="E58" s="209" t="s">
        <v>2128</v>
      </c>
      <c r="F58" s="209" t="s">
        <v>2048</v>
      </c>
      <c r="G58" s="224" t="s">
        <v>2129</v>
      </c>
      <c r="H58" s="224" t="s">
        <v>2130</v>
      </c>
      <c r="I58" s="209" t="s">
        <v>1839</v>
      </c>
      <c r="J58" s="202"/>
      <c r="K58" s="209" t="s">
        <v>2131</v>
      </c>
      <c r="L58" s="209" t="s">
        <v>2132</v>
      </c>
      <c r="M58" s="202"/>
      <c r="N58" s="89"/>
      <c r="O58" s="89"/>
      <c r="P58" s="89"/>
      <c r="Q58" s="89"/>
      <c r="R58" s="89"/>
      <c r="S58" s="89"/>
    </row>
    <row r="59" spans="1:19" s="1" customFormat="1" ht="63.75" x14ac:dyDescent="0.25">
      <c r="A59" s="204">
        <f>Fielddefinitions!A59</f>
        <v>177</v>
      </c>
      <c r="B59" s="81" t="str">
        <f>VLOOKUP(A59,Fielddefinitions!A:B,2,FALSE)</f>
        <v>Additional Trade Item Classification Property Code</v>
      </c>
      <c r="C59" s="81" t="str">
        <f>VLOOKUP(A59,Fielddefinitions!A:T,20,FALSE)</f>
        <v>additionalTradeItemClassificationPropertyCode</v>
      </c>
      <c r="D59" s="243" t="str">
        <f>VLOOKUP(A59,Fielddefinitions!A:P,16,FALSE)</f>
        <v>No</v>
      </c>
      <c r="E59" s="209" t="s">
        <v>2133</v>
      </c>
      <c r="F59" s="209" t="s">
        <v>2054</v>
      </c>
      <c r="G59" s="224" t="s">
        <v>2134</v>
      </c>
      <c r="H59" s="224" t="s">
        <v>2135</v>
      </c>
      <c r="I59" s="209" t="s">
        <v>1839</v>
      </c>
      <c r="J59" s="202"/>
      <c r="K59" s="209" t="s">
        <v>2136</v>
      </c>
      <c r="L59" s="209" t="s">
        <v>2137</v>
      </c>
      <c r="M59" s="202"/>
      <c r="N59" s="89"/>
      <c r="O59" s="89"/>
      <c r="P59" s="89"/>
      <c r="Q59" s="89"/>
      <c r="R59" s="89"/>
      <c r="S59" s="89"/>
    </row>
    <row r="60" spans="1:19" s="1" customFormat="1" ht="78.75" customHeight="1" x14ac:dyDescent="0.25">
      <c r="A60" s="204">
        <f>Fielddefinitions!A60</f>
        <v>178</v>
      </c>
      <c r="B60" s="81" t="str">
        <f>VLOOKUP(A60,Fielddefinitions!A:B,2,FALSE)</f>
        <v>Additional Trade Item Classification Property Description</v>
      </c>
      <c r="C60" s="81" t="str">
        <f>VLOOKUP(A60,Fielddefinitions!A:T,20,FALSE)</f>
        <v>additionalTradeItemClassificationPropertyDescription</v>
      </c>
      <c r="D60" s="243" t="str">
        <f>VLOOKUP(A60,Fielddefinitions!A:P,16,FALSE)</f>
        <v>No</v>
      </c>
      <c r="E60" s="209" t="s">
        <v>2138</v>
      </c>
      <c r="F60" s="209" t="s">
        <v>2139</v>
      </c>
      <c r="G60" s="224" t="s">
        <v>2140</v>
      </c>
      <c r="H60" s="224" t="s">
        <v>2141</v>
      </c>
      <c r="I60" s="209" t="s">
        <v>1839</v>
      </c>
      <c r="J60" s="202"/>
      <c r="K60" s="209" t="s">
        <v>2142</v>
      </c>
      <c r="L60" s="202"/>
      <c r="M60" s="202"/>
      <c r="N60" s="89"/>
      <c r="O60" s="89"/>
      <c r="P60" s="89"/>
      <c r="Q60" s="89"/>
      <c r="R60" s="89"/>
      <c r="S60" s="89"/>
    </row>
    <row r="61" spans="1:19" s="398" customFormat="1" ht="30" customHeight="1" x14ac:dyDescent="0.25">
      <c r="A61" s="204">
        <f>Fielddefinitions!A61</f>
        <v>179</v>
      </c>
      <c r="B61" s="81" t="str">
        <f>VLOOKUP(A61,Fielddefinitions!A:B,2,FALSE)</f>
        <v>Additional Trade Item Classification Property Description - Language Code</v>
      </c>
      <c r="C61" s="204" t="str">
        <f>VLOOKUP(A61,Fielddefinitions!A:T,20,FALSE)</f>
        <v>additionalTradeItemClassificationPropertyDescription/@languageCode</v>
      </c>
      <c r="D61" s="390" t="str">
        <f>VLOOKUP(A61,Fielddefinitions!A:P,16,FALSE)</f>
        <v>No</v>
      </c>
      <c r="E61" s="85"/>
      <c r="F61" s="202"/>
      <c r="G61" s="202"/>
      <c r="H61" s="224" t="s">
        <v>2143</v>
      </c>
      <c r="I61" s="209" t="s">
        <v>1839</v>
      </c>
      <c r="J61" s="202"/>
      <c r="K61" s="85"/>
      <c r="L61" s="202"/>
      <c r="M61" s="202"/>
      <c r="N61" s="396"/>
      <c r="O61" s="396"/>
      <c r="P61" s="396"/>
      <c r="Q61" s="396"/>
      <c r="R61" s="396"/>
      <c r="S61" s="396"/>
    </row>
    <row r="62" spans="1:19" ht="36.75" customHeight="1" x14ac:dyDescent="0.25">
      <c r="A62" s="204">
        <f>Fielddefinitions!A62</f>
        <v>203</v>
      </c>
      <c r="B62" s="81" t="str">
        <f>VLOOKUP(A62,Fielddefinitions!A:B,2,FALSE)</f>
        <v>Child Trade Item Identification</v>
      </c>
      <c r="C62" s="81" t="str">
        <f>VLOOKUP(A62,Fielddefinitions!A:T,20,FALSE)</f>
        <v>ChildTradeItem/gtin</v>
      </c>
      <c r="D62" s="243" t="str">
        <f>VLOOKUP(A62,Fielddefinitions!A:P,16,FALSE)</f>
        <v>No</v>
      </c>
      <c r="E62" s="104" t="s">
        <v>1698</v>
      </c>
      <c r="F62" s="104" t="s">
        <v>1698</v>
      </c>
      <c r="G62" s="202" t="s">
        <v>2144</v>
      </c>
      <c r="H62" s="104" t="s">
        <v>1698</v>
      </c>
      <c r="I62" s="104" t="s">
        <v>1698</v>
      </c>
      <c r="J62" s="104"/>
      <c r="K62" s="104"/>
      <c r="L62" s="104"/>
      <c r="M62" s="104"/>
      <c r="N62" s="104"/>
      <c r="O62" s="104"/>
      <c r="P62" s="104"/>
      <c r="Q62" s="104"/>
      <c r="R62" s="104"/>
      <c r="S62" s="104"/>
    </row>
    <row r="63" spans="1:19" x14ac:dyDescent="0.25">
      <c r="A63" s="204">
        <f>Fielddefinitions!A63</f>
        <v>199</v>
      </c>
      <c r="B63" s="81" t="str">
        <f>VLOOKUP(A63,Fielddefinitions!A:B,2,FALSE)</f>
        <v>Quantity of Children</v>
      </c>
      <c r="C63" s="81" t="str">
        <f>VLOOKUP(A63,Fielddefinitions!A:T,20,FALSE)</f>
        <v>quantityOfChildren</v>
      </c>
      <c r="D63" s="243" t="str">
        <f>VLOOKUP(A63,Fielddefinitions!A:P,16,FALSE)</f>
        <v>No</v>
      </c>
      <c r="E63" s="104" t="s">
        <v>1698</v>
      </c>
      <c r="F63" s="104" t="s">
        <v>1698</v>
      </c>
      <c r="G63" s="104" t="s">
        <v>1698</v>
      </c>
      <c r="H63" s="104" t="s">
        <v>1698</v>
      </c>
      <c r="I63" s="104" t="s">
        <v>1698</v>
      </c>
      <c r="J63" s="104"/>
      <c r="K63" s="104"/>
      <c r="L63" s="202"/>
      <c r="M63" s="202"/>
      <c r="N63" s="89"/>
      <c r="O63" s="89"/>
      <c r="P63" s="89"/>
      <c r="Q63" s="89"/>
      <c r="R63" s="89"/>
      <c r="S63" s="89"/>
    </row>
    <row r="64" spans="1:19" x14ac:dyDescent="0.25">
      <c r="A64" s="204">
        <f>Fielddefinitions!A64</f>
        <v>200</v>
      </c>
      <c r="B64" s="81" t="str">
        <f>VLOOKUP(A64,Fielddefinitions!A:B,2,FALSE)</f>
        <v>Total Quantity Of Next Lower Level Trade Item</v>
      </c>
      <c r="C64" s="81" t="str">
        <f>VLOOKUP(A64,Fielddefinitions!A:T,20,FALSE)</f>
        <v>totalQuantityOfNextLowerLevelTradeItem</v>
      </c>
      <c r="D64" s="243" t="str">
        <f>VLOOKUP(A64,Fielddefinitions!A:P,16,FALSE)</f>
        <v>No</v>
      </c>
      <c r="E64" s="104" t="s">
        <v>1698</v>
      </c>
      <c r="F64" s="104" t="s">
        <v>1698</v>
      </c>
      <c r="G64" s="104" t="s">
        <v>1698</v>
      </c>
      <c r="H64" s="104" t="s">
        <v>1698</v>
      </c>
      <c r="I64" s="104" t="s">
        <v>1698</v>
      </c>
      <c r="J64" s="104"/>
      <c r="K64" s="104"/>
      <c r="L64" s="242"/>
      <c r="M64" s="202"/>
      <c r="N64" s="89"/>
      <c r="O64" s="89"/>
      <c r="P64" s="89"/>
      <c r="Q64" s="89"/>
      <c r="R64" s="89"/>
      <c r="S64" s="89"/>
    </row>
    <row r="65" spans="1:19" ht="63.75" x14ac:dyDescent="0.25">
      <c r="A65" s="204">
        <f>Fielddefinitions!A65</f>
        <v>202</v>
      </c>
      <c r="B65" s="81" t="str">
        <f>VLOOKUP(A65,Fielddefinitions!A:B,2,FALSE)</f>
        <v>Quantity Of Next Lower Level Trade Item</v>
      </c>
      <c r="C65" s="81" t="str">
        <f>VLOOKUP(A65,Fielddefinitions!A:T,20,FALSE)</f>
        <v>quantityOfNextLowerLevelTradeItem</v>
      </c>
      <c r="D65" s="390" t="str">
        <f>VLOOKUP(A65,Fielddefinitions!A:P,16,FALSE)</f>
        <v>No</v>
      </c>
      <c r="E65" s="392" t="s">
        <v>2145</v>
      </c>
      <c r="F65" s="91" t="s">
        <v>2146</v>
      </c>
      <c r="G65" s="224" t="s">
        <v>2147</v>
      </c>
      <c r="H65" s="202" t="s">
        <v>2148</v>
      </c>
      <c r="I65" s="101" t="s">
        <v>1627</v>
      </c>
      <c r="J65" s="202"/>
      <c r="K65" s="85" t="s">
        <v>2149</v>
      </c>
      <c r="L65" s="202" t="s">
        <v>2150</v>
      </c>
      <c r="M65" s="202"/>
      <c r="N65" s="89"/>
      <c r="O65" s="89"/>
      <c r="P65" s="89"/>
      <c r="Q65" s="89"/>
      <c r="R65" s="89"/>
      <c r="S65" s="89"/>
    </row>
    <row r="66" spans="1:19" x14ac:dyDescent="0.25">
      <c r="A66" s="204">
        <f>Fielddefinitions!A66</f>
        <v>322</v>
      </c>
      <c r="B66" s="81" t="str">
        <f>VLOOKUP(A66,Fielddefinitions!A:B,2,FALSE)</f>
        <v>Component Number</v>
      </c>
      <c r="C66" s="81" t="str">
        <f>VLOOKUP(A66,Fielddefinitions!A:T,20,FALSE)</f>
        <v>componentNumber</v>
      </c>
      <c r="D66" s="390" t="str">
        <f>VLOOKUP(A66,Fielddefinitions!A:P,16,FALSE)</f>
        <v>No</v>
      </c>
      <c r="E66" s="391" t="s">
        <v>1698</v>
      </c>
      <c r="F66" s="104" t="s">
        <v>1698</v>
      </c>
      <c r="G66" s="104" t="s">
        <v>1698</v>
      </c>
      <c r="H66" s="104" t="s">
        <v>1698</v>
      </c>
      <c r="I66" s="104" t="s">
        <v>1698</v>
      </c>
      <c r="J66" s="104"/>
      <c r="K66" s="104"/>
      <c r="L66" s="202"/>
      <c r="M66" s="202"/>
      <c r="N66" s="89"/>
      <c r="O66" s="89"/>
      <c r="P66" s="89"/>
      <c r="Q66" s="89"/>
      <c r="R66" s="89"/>
      <c r="S66" s="89"/>
    </row>
    <row r="67" spans="1:19" x14ac:dyDescent="0.25">
      <c r="A67" s="204">
        <f>Fielddefinitions!A67</f>
        <v>1008</v>
      </c>
      <c r="B67" s="81" t="str">
        <f>VLOOKUP(A67,Fielddefinitions!A:B,2,FALSE)</f>
        <v>First Ship Date Time</v>
      </c>
      <c r="C67" s="81" t="str">
        <f>VLOOKUP(A67,Fielddefinitions!A:T,20,FALSE)</f>
        <v>firstShipDateTime</v>
      </c>
      <c r="D67" s="390" t="str">
        <f>VLOOKUP(A67,Fielddefinitions!A:P,16,FALSE)</f>
        <v>No</v>
      </c>
      <c r="E67" s="391" t="s">
        <v>1698</v>
      </c>
      <c r="F67" s="104" t="s">
        <v>1698</v>
      </c>
      <c r="G67" s="104" t="s">
        <v>1698</v>
      </c>
      <c r="H67" s="104" t="s">
        <v>1698</v>
      </c>
      <c r="I67" s="104" t="s">
        <v>1698</v>
      </c>
      <c r="J67" s="104"/>
      <c r="K67" s="104"/>
      <c r="L67" s="202"/>
      <c r="M67" s="202"/>
      <c r="N67" s="89"/>
      <c r="O67" s="89"/>
      <c r="P67" s="89"/>
      <c r="Q67" s="89"/>
      <c r="R67" s="89"/>
      <c r="S67" s="89"/>
    </row>
    <row r="68" spans="1:19" x14ac:dyDescent="0.25">
      <c r="A68" s="204" t="str">
        <f>Fielddefinitions!A68</f>
        <v>1017</v>
      </c>
      <c r="B68" s="81" t="str">
        <f>VLOOKUP(A68,Fielddefinitions!A:B,2,FALSE)</f>
        <v>Last Ship Date Time</v>
      </c>
      <c r="C68" s="81" t="str">
        <f>VLOOKUP(A68,Fielddefinitions!A:T,20,FALSE)</f>
        <v>lastShipDateTime</v>
      </c>
      <c r="D68" s="390" t="str">
        <f>VLOOKUP(A68,Fielddefinitions!A:P,16,FALSE)</f>
        <v>No</v>
      </c>
      <c r="E68" s="391" t="s">
        <v>1698</v>
      </c>
      <c r="F68" s="104" t="s">
        <v>1698</v>
      </c>
      <c r="G68" s="104" t="s">
        <v>1698</v>
      </c>
      <c r="H68" s="104" t="s">
        <v>1698</v>
      </c>
      <c r="I68" s="104" t="s">
        <v>1698</v>
      </c>
      <c r="J68" s="104"/>
      <c r="K68" s="104"/>
      <c r="L68" s="202"/>
      <c r="M68" s="202"/>
      <c r="N68" s="89"/>
      <c r="O68" s="89"/>
      <c r="P68" s="89"/>
      <c r="Q68" s="89"/>
      <c r="R68" s="89"/>
      <c r="S68" s="89"/>
    </row>
    <row r="69" spans="1:19" ht="63.75" x14ac:dyDescent="0.25">
      <c r="A69" s="204">
        <f>Fielddefinitions!A69</f>
        <v>2186</v>
      </c>
      <c r="B69" s="81" t="str">
        <f>VLOOKUP(A69,Fielddefinitions!A:B,2,FALSE)</f>
        <v>Packaging Type Code</v>
      </c>
      <c r="C69" s="81" t="str">
        <f>VLOOKUP(A69,Fielddefinitions!A:T,20,FALSE)</f>
        <v>packagingTypeCode</v>
      </c>
      <c r="D69" s="390" t="str">
        <f>VLOOKUP(A69,Fielddefinitions!A:P,16,FALSE)</f>
        <v>No</v>
      </c>
      <c r="E69" s="392" t="s">
        <v>2151</v>
      </c>
      <c r="F69" s="91" t="s">
        <v>1999</v>
      </c>
      <c r="G69" s="224" t="s">
        <v>2152</v>
      </c>
      <c r="H69" s="224" t="s">
        <v>2153</v>
      </c>
      <c r="I69" s="101" t="s">
        <v>1032</v>
      </c>
      <c r="J69" s="202"/>
      <c r="K69" s="209" t="s">
        <v>2154</v>
      </c>
      <c r="L69" s="209" t="s">
        <v>2155</v>
      </c>
      <c r="M69" s="202"/>
      <c r="N69" s="89"/>
      <c r="O69" s="89"/>
      <c r="P69" s="89"/>
      <c r="Q69" s="89"/>
      <c r="R69" s="89"/>
      <c r="S69" s="89"/>
    </row>
    <row r="70" spans="1:19" x14ac:dyDescent="0.25">
      <c r="A70" s="204" t="str">
        <f>Fielddefinitions!A70</f>
        <v>2187</v>
      </c>
      <c r="B70" s="81" t="str">
        <f>VLOOKUP(A70,Fielddefinitions!A:B,2,FALSE)</f>
        <v>Packaging Type Description</v>
      </c>
      <c r="C70" s="81" t="str">
        <f>VLOOKUP(A70,Fielddefinitions!A:T,20,FALSE)</f>
        <v>packagingTypeDescription</v>
      </c>
      <c r="D70" s="390" t="str">
        <f>VLOOKUP(A70,Fielddefinitions!A:P,16,FALSE)</f>
        <v>No</v>
      </c>
      <c r="E70" s="391" t="s">
        <v>1698</v>
      </c>
      <c r="F70" s="104" t="s">
        <v>1698</v>
      </c>
      <c r="G70" s="104" t="s">
        <v>1698</v>
      </c>
      <c r="H70" s="104" t="s">
        <v>1698</v>
      </c>
      <c r="I70" s="104" t="s">
        <v>1698</v>
      </c>
      <c r="J70" s="104"/>
      <c r="K70" s="104"/>
      <c r="L70" s="202"/>
      <c r="M70" s="202"/>
      <c r="N70" s="89"/>
      <c r="O70" s="89"/>
      <c r="P70" s="89"/>
      <c r="Q70" s="89"/>
      <c r="R70" s="89"/>
      <c r="S70" s="89"/>
    </row>
    <row r="71" spans="1:19" x14ac:dyDescent="0.25">
      <c r="A71" s="204">
        <f>Fielddefinitions!A71</f>
        <v>143</v>
      </c>
      <c r="B71" s="81" t="str">
        <f>VLOOKUP(A71,Fielddefinitions!A:B,2,FALSE)</f>
        <v>Discontinued Date Time</v>
      </c>
      <c r="C71" s="81" t="str">
        <f>VLOOKUP(A71,Fielddefinitions!A:T,20,FALSE)</f>
        <v>discontinuedDateTime</v>
      </c>
      <c r="D71" s="390" t="str">
        <f>VLOOKUP(A71,Fielddefinitions!A:P,16,FALSE)</f>
        <v>No</v>
      </c>
      <c r="E71" s="391" t="s">
        <v>1698</v>
      </c>
      <c r="F71" s="104" t="s">
        <v>1698</v>
      </c>
      <c r="G71" s="104" t="s">
        <v>1698</v>
      </c>
      <c r="H71" s="104" t="s">
        <v>1698</v>
      </c>
      <c r="I71" s="104" t="s">
        <v>1698</v>
      </c>
      <c r="J71" s="104"/>
      <c r="K71" s="104"/>
      <c r="L71" s="202"/>
      <c r="M71" s="202"/>
      <c r="N71" s="89"/>
      <c r="O71" s="89"/>
      <c r="P71" s="89"/>
      <c r="Q71" s="89"/>
      <c r="R71" s="89"/>
      <c r="S71" s="89"/>
    </row>
    <row r="72" spans="1:19" ht="63.75" x14ac:dyDescent="0.25">
      <c r="A72" s="204" t="str">
        <f>Fielddefinitions!A72</f>
        <v>6089</v>
      </c>
      <c r="B72" s="81" t="str">
        <f>VLOOKUP(A72,Fielddefinitions!A:B,2,FALSE)</f>
        <v>Does Trade Item Contain Human Tissue</v>
      </c>
      <c r="C72" s="81" t="str">
        <f>VLOOKUP(A72,Fielddefinitions!A:T,20,FALSE)</f>
        <v>doesTradeItemContainHumanTissue</v>
      </c>
      <c r="D72" s="390" t="str">
        <f>VLOOKUP(A72,Fielddefinitions!A:P,16,FALSE)</f>
        <v>No</v>
      </c>
      <c r="E72" s="392" t="s">
        <v>2156</v>
      </c>
      <c r="F72" s="209" t="s">
        <v>2157</v>
      </c>
      <c r="G72" s="224" t="s">
        <v>2158</v>
      </c>
      <c r="H72" s="104" t="s">
        <v>1698</v>
      </c>
      <c r="I72" s="101" t="s">
        <v>1032</v>
      </c>
      <c r="J72" s="104"/>
      <c r="K72" s="209" t="s">
        <v>2159</v>
      </c>
      <c r="L72" s="202"/>
      <c r="M72" s="202"/>
      <c r="N72" s="89"/>
      <c r="O72" s="89"/>
      <c r="P72" s="89"/>
      <c r="Q72" s="89"/>
      <c r="R72" s="89"/>
      <c r="S72" s="89"/>
    </row>
    <row r="73" spans="1:19" x14ac:dyDescent="0.25">
      <c r="A73" s="204" t="str">
        <f>Fielddefinitions!A73</f>
        <v>6090</v>
      </c>
      <c r="B73" s="81" t="str">
        <f>VLOOKUP(A73,Fielddefinitions!A:B,2,FALSE)</f>
        <v>Healthcare Grouped Product Code</v>
      </c>
      <c r="C73" s="81" t="str">
        <f>VLOOKUP(A73,Fielddefinitions!A:T,20,FALSE)</f>
        <v>healthcareGroupedProductCode</v>
      </c>
      <c r="D73" s="243" t="str">
        <f>VLOOKUP(A73,Fielddefinitions!A:P,16,FALSE)</f>
        <v>No</v>
      </c>
      <c r="E73" s="104" t="s">
        <v>1698</v>
      </c>
      <c r="F73" s="104" t="s">
        <v>1698</v>
      </c>
      <c r="G73" s="104" t="s">
        <v>1698</v>
      </c>
      <c r="H73" s="104" t="s">
        <v>1698</v>
      </c>
      <c r="I73" s="104" t="s">
        <v>1698</v>
      </c>
      <c r="J73" s="104"/>
      <c r="K73" s="104"/>
      <c r="L73" s="202"/>
      <c r="M73" s="202"/>
      <c r="N73" s="89"/>
      <c r="O73" s="89"/>
      <c r="P73" s="89"/>
      <c r="Q73" s="89"/>
      <c r="R73" s="89"/>
      <c r="S73" s="89"/>
    </row>
    <row r="74" spans="1:19" x14ac:dyDescent="0.25">
      <c r="A74" s="204" t="str">
        <f>Fielddefinitions!A74</f>
        <v>1473</v>
      </c>
      <c r="B74" s="81" t="str">
        <f>VLOOKUP(A74,Fielddefinitions!A:B,2,FALSE)</f>
        <v>Packaging Marked Free From Code</v>
      </c>
      <c r="C74" s="81" t="str">
        <f>VLOOKUP(A74,Fielddefinitions!A:T,20,FALSE)</f>
        <v>packagingMarkedFreeFromCode</v>
      </c>
      <c r="D74" s="243" t="str">
        <f>VLOOKUP(A74,Fielddefinitions!A:P,16,FALSE)</f>
        <v>No</v>
      </c>
      <c r="E74" s="104" t="s">
        <v>1698</v>
      </c>
      <c r="F74" s="104" t="s">
        <v>1698</v>
      </c>
      <c r="G74" s="104" t="s">
        <v>1698</v>
      </c>
      <c r="H74" s="104" t="s">
        <v>1698</v>
      </c>
      <c r="I74" s="104" t="s">
        <v>1698</v>
      </c>
      <c r="J74" s="104"/>
      <c r="K74" s="104"/>
      <c r="L74" s="202"/>
      <c r="M74" s="202"/>
      <c r="N74" s="89"/>
      <c r="O74" s="89"/>
      <c r="P74" s="89"/>
      <c r="Q74" s="89"/>
      <c r="R74" s="89"/>
      <c r="S74" s="89"/>
    </row>
    <row r="75" spans="1:19" x14ac:dyDescent="0.25">
      <c r="A75" s="204" t="str">
        <f>Fielddefinitions!A75</f>
        <v>3325</v>
      </c>
      <c r="B75" s="81" t="str">
        <f>VLOOKUP(A75,Fielddefinitions!A:B,2,FALSE)</f>
        <v>Consumer Sales Condition Code</v>
      </c>
      <c r="C75" s="81" t="str">
        <f>VLOOKUP(A75,Fielddefinitions!A:T,20,FALSE)</f>
        <v>ConsumerSalesConditionTypeCode</v>
      </c>
      <c r="D75" s="243" t="str">
        <f>VLOOKUP(A75,Fielddefinitions!A:P,16,FALSE)</f>
        <v>No</v>
      </c>
      <c r="E75" s="104" t="s">
        <v>1698</v>
      </c>
      <c r="F75" s="104" t="s">
        <v>1698</v>
      </c>
      <c r="G75" s="104" t="s">
        <v>1698</v>
      </c>
      <c r="H75" s="104" t="s">
        <v>1698</v>
      </c>
      <c r="I75" s="104" t="s">
        <v>1698</v>
      </c>
      <c r="J75" s="104"/>
      <c r="K75" s="104"/>
      <c r="L75" s="202"/>
      <c r="M75" s="202"/>
      <c r="N75" s="89"/>
      <c r="O75" s="89"/>
      <c r="P75" s="89"/>
      <c r="Q75" s="89"/>
      <c r="R75" s="89"/>
      <c r="S75" s="89"/>
    </row>
    <row r="76" spans="1:19" x14ac:dyDescent="0.25">
      <c r="A76" s="204">
        <f>Fielddefinitions!A76</f>
        <v>6077</v>
      </c>
      <c r="B76" s="81" t="str">
        <f>VLOOKUP(A76,Fielddefinitions!A:B,2,FALSE)</f>
        <v>Clinical Size Type Code</v>
      </c>
      <c r="C76" s="81" t="str">
        <f>VLOOKUP(A76,Fielddefinitions!A:T,20,FALSE)</f>
        <v>clinicalSizeTypeCode</v>
      </c>
      <c r="D76" s="243" t="str">
        <f>VLOOKUP(A76,Fielddefinitions!A:P,16,FALSE)</f>
        <v>No</v>
      </c>
      <c r="E76" s="104" t="s">
        <v>1698</v>
      </c>
      <c r="F76" s="104" t="s">
        <v>1698</v>
      </c>
      <c r="G76" s="104" t="s">
        <v>1698</v>
      </c>
      <c r="H76" s="104" t="s">
        <v>1698</v>
      </c>
      <c r="I76" s="104" t="s">
        <v>1698</v>
      </c>
      <c r="J76" s="104"/>
      <c r="K76" s="104"/>
      <c r="L76" s="202"/>
      <c r="M76" s="202"/>
      <c r="N76" s="89"/>
      <c r="O76" s="89"/>
      <c r="P76" s="89"/>
      <c r="Q76" s="89"/>
      <c r="R76" s="89"/>
      <c r="S76" s="89"/>
    </row>
    <row r="77" spans="1:19" x14ac:dyDescent="0.25">
      <c r="A77" s="204">
        <f>Fielddefinitions!A77</f>
        <v>6078</v>
      </c>
      <c r="B77" s="81" t="str">
        <f>VLOOKUP(A77,Fielddefinitions!A:B,2,FALSE)</f>
        <v>Clinical Size Value</v>
      </c>
      <c r="C77" s="81" t="str">
        <f>VLOOKUP(A77,Fielddefinitions!A:T,20,FALSE)</f>
        <v>clinicalSizeValue</v>
      </c>
      <c r="D77" s="243" t="str">
        <f>VLOOKUP(A77,Fielddefinitions!A:P,16,FALSE)</f>
        <v>No</v>
      </c>
      <c r="E77" s="104" t="s">
        <v>1698</v>
      </c>
      <c r="F77" s="104" t="s">
        <v>1698</v>
      </c>
      <c r="G77" s="104" t="s">
        <v>1698</v>
      </c>
      <c r="H77" s="104" t="s">
        <v>1698</v>
      </c>
      <c r="I77" s="104" t="s">
        <v>1698</v>
      </c>
      <c r="J77" s="104"/>
      <c r="K77" s="104"/>
      <c r="L77" s="202"/>
      <c r="M77" s="202"/>
      <c r="N77" s="89"/>
      <c r="O77" s="89"/>
      <c r="P77" s="89"/>
      <c r="Q77" s="89"/>
      <c r="R77" s="89"/>
      <c r="S77" s="89"/>
    </row>
    <row r="78" spans="1:19" x14ac:dyDescent="0.25">
      <c r="A78" s="204">
        <f>Fielddefinitions!A78</f>
        <v>6079</v>
      </c>
      <c r="B78" s="81" t="str">
        <f>VLOOKUP(A78,Fielddefinitions!A:B,2,FALSE)</f>
        <v>Clinical Size Value UOM</v>
      </c>
      <c r="C78" s="81" t="str">
        <f>VLOOKUP(A78,Fielddefinitions!A:T,20,FALSE)</f>
        <v>clinicalSizeValue/@measurementUnitCode</v>
      </c>
      <c r="D78" s="243" t="str">
        <f>VLOOKUP(A78,Fielddefinitions!A:P,16,FALSE)</f>
        <v>No</v>
      </c>
      <c r="E78" s="104" t="s">
        <v>1698</v>
      </c>
      <c r="F78" s="104" t="s">
        <v>1698</v>
      </c>
      <c r="G78" s="104" t="s">
        <v>1698</v>
      </c>
      <c r="H78" s="104" t="s">
        <v>1698</v>
      </c>
      <c r="I78" s="104" t="s">
        <v>1698</v>
      </c>
      <c r="J78" s="104"/>
      <c r="K78" s="104"/>
      <c r="L78" s="202"/>
      <c r="M78" s="202"/>
      <c r="N78" s="89"/>
      <c r="O78" s="89"/>
      <c r="P78" s="89"/>
      <c r="Q78" s="89"/>
      <c r="R78" s="89"/>
      <c r="S78" s="89"/>
    </row>
    <row r="79" spans="1:19" s="394" customFormat="1" x14ac:dyDescent="0.25">
      <c r="A79" s="204">
        <f>Fielddefinitions!A79</f>
        <v>6379</v>
      </c>
      <c r="B79" s="81" t="str">
        <f>VLOOKUP(A79,Fielddefinitions!A:B,2,FALSE)</f>
        <v>Clinical Size Value Maximum</v>
      </c>
      <c r="C79" s="81" t="str">
        <f>VLOOKUP(A79,Fielddefinitions!A:T,20,FALSE)</f>
        <v>clinicalSizeValueMaximum</v>
      </c>
      <c r="D79" s="390" t="str">
        <f>VLOOKUP(A79,Fielddefinitions!A:P,16,FALSE)</f>
        <v>No</v>
      </c>
      <c r="E79" s="391" t="s">
        <v>1698</v>
      </c>
      <c r="F79" s="391" t="s">
        <v>1698</v>
      </c>
      <c r="G79" s="391" t="s">
        <v>1698</v>
      </c>
      <c r="H79" s="391" t="s">
        <v>1698</v>
      </c>
      <c r="I79" s="391" t="s">
        <v>1698</v>
      </c>
      <c r="J79" s="391"/>
      <c r="K79" s="104"/>
      <c r="L79" s="202"/>
      <c r="M79" s="202"/>
      <c r="N79" s="396"/>
      <c r="O79" s="396"/>
      <c r="P79" s="396"/>
      <c r="Q79" s="396"/>
      <c r="R79" s="396"/>
      <c r="S79" s="396"/>
    </row>
    <row r="80" spans="1:19" s="394" customFormat="1" ht="25.5" x14ac:dyDescent="0.25">
      <c r="A80" s="204">
        <f>Fielddefinitions!A80</f>
        <v>6380</v>
      </c>
      <c r="B80" s="81" t="str">
        <f>VLOOKUP(A80,Fielddefinitions!A:B,2,FALSE)</f>
        <v>Clinical Size Value Maximum UOM</v>
      </c>
      <c r="C80" s="81" t="str">
        <f>VLOOKUP(A80,Fielddefinitions!A:T,20,FALSE)</f>
        <v>clinicalSizeValueMaximum/@MeasurementUnitCode</v>
      </c>
      <c r="D80" s="390" t="str">
        <f>VLOOKUP(A80,Fielddefinitions!A:P,16,FALSE)</f>
        <v>No</v>
      </c>
      <c r="E80" s="391" t="s">
        <v>1698</v>
      </c>
      <c r="F80" s="391" t="s">
        <v>1698</v>
      </c>
      <c r="G80" s="391" t="s">
        <v>1698</v>
      </c>
      <c r="H80" s="391" t="s">
        <v>1698</v>
      </c>
      <c r="I80" s="391" t="s">
        <v>1698</v>
      </c>
      <c r="J80" s="391"/>
      <c r="K80" s="104"/>
      <c r="L80" s="202"/>
      <c r="M80" s="202"/>
      <c r="N80" s="396"/>
      <c r="O80" s="396"/>
      <c r="P80" s="396"/>
      <c r="Q80" s="396"/>
      <c r="R80" s="396"/>
      <c r="S80" s="396"/>
    </row>
    <row r="81" spans="1:19" s="394" customFormat="1" x14ac:dyDescent="0.25">
      <c r="A81" s="204">
        <f>Fielddefinitions!A81</f>
        <v>6075</v>
      </c>
      <c r="B81" s="81" t="str">
        <f>VLOOKUP(A81,Fielddefinitions!A:B,2,FALSE)</f>
        <v>Clinical Size Description</v>
      </c>
      <c r="C81" s="81" t="str">
        <f>VLOOKUP(A81,Fielddefinitions!A:T,20,FALSE)</f>
        <v>clinicalSizeDescription</v>
      </c>
      <c r="D81" s="390" t="str">
        <f>VLOOKUP(A81,Fielddefinitions!A:P,16,FALSE)</f>
        <v>No</v>
      </c>
      <c r="E81" s="391" t="s">
        <v>1698</v>
      </c>
      <c r="F81" s="391" t="s">
        <v>1698</v>
      </c>
      <c r="G81" s="391" t="s">
        <v>1698</v>
      </c>
      <c r="H81" s="391" t="s">
        <v>1698</v>
      </c>
      <c r="I81" s="391" t="s">
        <v>1698</v>
      </c>
      <c r="J81" s="391"/>
      <c r="K81" s="104"/>
      <c r="L81" s="202"/>
      <c r="M81" s="202"/>
      <c r="N81" s="396"/>
      <c r="O81" s="396"/>
      <c r="P81" s="396"/>
      <c r="Q81" s="396"/>
      <c r="R81" s="396"/>
      <c r="S81" s="396"/>
    </row>
    <row r="82" spans="1:19" s="394" customFormat="1" x14ac:dyDescent="0.25">
      <c r="A82" s="204">
        <f>Fielddefinitions!A82</f>
        <v>6076</v>
      </c>
      <c r="B82" s="81" t="str">
        <f>VLOOKUP(A82,Fielddefinitions!A:B,2,FALSE)</f>
        <v>Clinical Size Description - Language Code</v>
      </c>
      <c r="C82" s="81" t="str">
        <f>VLOOKUP(A82,Fielddefinitions!A:T,20,FALSE)</f>
        <v>clinicalSizeDescription/@languageCode</v>
      </c>
      <c r="D82" s="390" t="str">
        <f>VLOOKUP(A82,Fielddefinitions!A:P,16,FALSE)</f>
        <v>No</v>
      </c>
      <c r="E82" s="391" t="s">
        <v>1698</v>
      </c>
      <c r="F82" s="391" t="s">
        <v>1698</v>
      </c>
      <c r="G82" s="391" t="s">
        <v>1698</v>
      </c>
      <c r="H82" s="391" t="s">
        <v>1698</v>
      </c>
      <c r="I82" s="391" t="s">
        <v>1698</v>
      </c>
      <c r="J82" s="391"/>
      <c r="K82" s="104"/>
      <c r="L82" s="202"/>
      <c r="M82" s="202"/>
      <c r="N82" s="396"/>
      <c r="O82" s="396"/>
      <c r="P82" s="396"/>
      <c r="Q82" s="396"/>
      <c r="R82" s="396"/>
      <c r="S82" s="396"/>
    </row>
    <row r="83" spans="1:19" s="394" customFormat="1" x14ac:dyDescent="0.25">
      <c r="A83" s="204">
        <f>Fielddefinitions!A83</f>
        <v>6378</v>
      </c>
      <c r="B83" s="81" t="str">
        <f>VLOOKUP(A83,Fielddefinitions!A:B,2,FALSE)</f>
        <v>Clinical Size Measurement Precision Code</v>
      </c>
      <c r="C83" s="81" t="str">
        <f>VLOOKUP(A83,Fielddefinitions!A:T,20,FALSE)</f>
        <v>clinicalSizeMeasurementPrecisionCode</v>
      </c>
      <c r="D83" s="390" t="str">
        <f>VLOOKUP(A83,Fielddefinitions!A:P,16,FALSE)</f>
        <v>No</v>
      </c>
      <c r="E83" s="391" t="s">
        <v>1698</v>
      </c>
      <c r="F83" s="391" t="s">
        <v>1698</v>
      </c>
      <c r="G83" s="391" t="s">
        <v>1698</v>
      </c>
      <c r="H83" s="391" t="s">
        <v>1698</v>
      </c>
      <c r="I83" s="391" t="s">
        <v>1698</v>
      </c>
      <c r="J83" s="391"/>
      <c r="K83" s="104"/>
      <c r="L83" s="202"/>
      <c r="M83" s="202"/>
      <c r="N83" s="396"/>
      <c r="O83" s="396"/>
      <c r="P83" s="396"/>
      <c r="Q83" s="396"/>
      <c r="R83" s="396"/>
      <c r="S83" s="396"/>
    </row>
    <row r="84" spans="1:19" s="394" customFormat="1" x14ac:dyDescent="0.25">
      <c r="A84" s="204">
        <f>Fielddefinitions!A84</f>
        <v>6143</v>
      </c>
      <c r="B84" s="81" t="str">
        <f>VLOOKUP(A84,Fielddefinitions!A:B,2,FALSE)</f>
        <v>Clinical Warning Agency Code</v>
      </c>
      <c r="C84" s="81" t="str">
        <f>VLOOKUP(A84,Fielddefinitions!A:T,20,FALSE)</f>
        <v>clinicalWarningAgencyCode</v>
      </c>
      <c r="D84" s="390" t="str">
        <f>VLOOKUP(A84,Fielddefinitions!A:P,16,FALSE)</f>
        <v>No</v>
      </c>
      <c r="E84" s="391" t="s">
        <v>1698</v>
      </c>
      <c r="F84" s="391" t="s">
        <v>1698</v>
      </c>
      <c r="G84" s="391" t="s">
        <v>1698</v>
      </c>
      <c r="H84" s="391" t="s">
        <v>1698</v>
      </c>
      <c r="I84" s="391" t="s">
        <v>1698</v>
      </c>
      <c r="J84" s="391"/>
      <c r="K84" s="104"/>
      <c r="L84" s="202"/>
      <c r="M84" s="202"/>
      <c r="N84" s="396"/>
      <c r="O84" s="396"/>
      <c r="P84" s="396"/>
      <c r="Q84" s="396"/>
      <c r="R84" s="396"/>
      <c r="S84" s="396"/>
    </row>
    <row r="85" spans="1:19" s="394" customFormat="1" x14ac:dyDescent="0.25">
      <c r="A85" s="204">
        <f>Fielddefinitions!A85</f>
        <v>6144</v>
      </c>
      <c r="B85" s="81" t="str">
        <f>VLOOKUP(A85,Fielddefinitions!A:B,2,FALSE)</f>
        <v>Clinical Warning Code</v>
      </c>
      <c r="C85" s="81" t="str">
        <f>VLOOKUP(A85,Fielddefinitions!A:T,20,FALSE)</f>
        <v>ClinicalWarning</v>
      </c>
      <c r="D85" s="390" t="str">
        <f>VLOOKUP(A85,Fielddefinitions!A:P,16,FALSE)</f>
        <v>No</v>
      </c>
      <c r="E85" s="391" t="s">
        <v>1698</v>
      </c>
      <c r="F85" s="391" t="s">
        <v>1698</v>
      </c>
      <c r="G85" s="391" t="s">
        <v>1698</v>
      </c>
      <c r="H85" s="391" t="s">
        <v>1698</v>
      </c>
      <c r="I85" s="391" t="s">
        <v>1698</v>
      </c>
      <c r="J85" s="391"/>
      <c r="K85" s="104"/>
      <c r="L85" s="202"/>
      <c r="M85" s="202"/>
      <c r="N85" s="396"/>
      <c r="O85" s="396"/>
      <c r="P85" s="396"/>
      <c r="Q85" s="396"/>
      <c r="R85" s="396"/>
      <c r="S85" s="396"/>
    </row>
    <row r="86" spans="1:19" s="394" customFormat="1" x14ac:dyDescent="0.25">
      <c r="A86" s="204">
        <f>Fielddefinitions!A86</f>
        <v>6381</v>
      </c>
      <c r="B86" s="81" t="str">
        <f>VLOOKUP(A86,Fielddefinitions!A:B,2,FALSE)</f>
        <v>Warnings Or Contra Indication Description</v>
      </c>
      <c r="C86" s="81" t="str">
        <f>VLOOKUP(A86,Fielddefinitions!A:T,20,FALSE)</f>
        <v>warningsOrContraIndicationDescription</v>
      </c>
      <c r="D86" s="390" t="str">
        <f>VLOOKUP(A86,Fielddefinitions!A:P,16,FALSE)</f>
        <v>No</v>
      </c>
      <c r="E86" s="391" t="s">
        <v>1698</v>
      </c>
      <c r="F86" s="391" t="s">
        <v>1698</v>
      </c>
      <c r="G86" s="391" t="s">
        <v>1698</v>
      </c>
      <c r="H86" s="391" t="s">
        <v>1698</v>
      </c>
      <c r="I86" s="391" t="s">
        <v>1698</v>
      </c>
      <c r="J86" s="391"/>
      <c r="K86" s="104"/>
      <c r="L86" s="202"/>
      <c r="M86" s="202"/>
      <c r="N86" s="396"/>
      <c r="O86" s="396"/>
      <c r="P86" s="396"/>
      <c r="Q86" s="396"/>
      <c r="R86" s="396"/>
      <c r="S86" s="396"/>
    </row>
    <row r="87" spans="1:19" s="394" customFormat="1" ht="25.5" x14ac:dyDescent="0.25">
      <c r="A87" s="204">
        <f>Fielddefinitions!A87</f>
        <v>6382</v>
      </c>
      <c r="B87" s="81" t="str">
        <f>VLOOKUP(A87,Fielddefinitions!A:B,2,FALSE)</f>
        <v>Warnings Or Contra Indication Description - Language Code</v>
      </c>
      <c r="C87" s="81" t="str">
        <f>VLOOKUP(A87,Fielddefinitions!A:T,20,FALSE)</f>
        <v>warningsOrContraIndicationDescription/@languageCode</v>
      </c>
      <c r="D87" s="390" t="str">
        <f>VLOOKUP(A87,Fielddefinitions!A:P,16,FALSE)</f>
        <v>No</v>
      </c>
      <c r="E87" s="391" t="s">
        <v>1698</v>
      </c>
      <c r="F87" s="391" t="s">
        <v>1698</v>
      </c>
      <c r="G87" s="391" t="s">
        <v>1698</v>
      </c>
      <c r="H87" s="391" t="s">
        <v>1698</v>
      </c>
      <c r="I87" s="391" t="s">
        <v>1698</v>
      </c>
      <c r="J87" s="391"/>
      <c r="K87" s="104"/>
      <c r="L87" s="202"/>
      <c r="M87" s="202"/>
      <c r="N87" s="396"/>
      <c r="O87" s="396"/>
      <c r="P87" s="396"/>
      <c r="Q87" s="396"/>
      <c r="R87" s="396"/>
      <c r="S87" s="396"/>
    </row>
    <row r="88" spans="1:19" s="394" customFormat="1" x14ac:dyDescent="0.25">
      <c r="A88" s="204">
        <f>Fielddefinitions!A88</f>
        <v>6377</v>
      </c>
      <c r="B88" s="81" t="str">
        <f>VLOOKUP(A88,Fielddefinitions!A:B,2,FALSE)</f>
        <v>Clinical Storage Handling Type Code</v>
      </c>
      <c r="C88" s="81" t="str">
        <f>VLOOKUP(A88,Fielddefinitions!A:T,20,FALSE)</f>
        <v>clinicalStorageHandlingTypeCode</v>
      </c>
      <c r="D88" s="390" t="str">
        <f>VLOOKUP(A88,Fielddefinitions!A:P,16,FALSE)</f>
        <v>No</v>
      </c>
      <c r="E88" s="391" t="s">
        <v>1698</v>
      </c>
      <c r="F88" s="391" t="s">
        <v>1698</v>
      </c>
      <c r="G88" s="391" t="s">
        <v>1698</v>
      </c>
      <c r="H88" s="391" t="s">
        <v>1698</v>
      </c>
      <c r="I88" s="391" t="s">
        <v>1698</v>
      </c>
      <c r="J88" s="391"/>
      <c r="K88" s="104"/>
      <c r="L88" s="202"/>
      <c r="M88" s="202"/>
      <c r="N88" s="396"/>
      <c r="O88" s="396"/>
      <c r="P88" s="396"/>
      <c r="Q88" s="396"/>
      <c r="R88" s="396"/>
      <c r="S88" s="396"/>
    </row>
    <row r="89" spans="1:19" s="394" customFormat="1" x14ac:dyDescent="0.25">
      <c r="A89" s="204">
        <f>Fielddefinitions!A89</f>
        <v>6375</v>
      </c>
      <c r="B89" s="81" t="str">
        <f>VLOOKUP(A89,Fielddefinitions!A:B,2,FALSE)</f>
        <v>Clinical Storage Handling Description</v>
      </c>
      <c r="C89" s="81" t="str">
        <f>VLOOKUP(A89,Fielddefinitions!A:T,20,FALSE)</f>
        <v>clinicalStorageHandlingDescription</v>
      </c>
      <c r="D89" s="390" t="str">
        <f>VLOOKUP(A89,Fielddefinitions!A:P,16,FALSE)</f>
        <v>No</v>
      </c>
      <c r="E89" s="391" t="s">
        <v>1698</v>
      </c>
      <c r="F89" s="391" t="s">
        <v>1698</v>
      </c>
      <c r="G89" s="391" t="s">
        <v>1698</v>
      </c>
      <c r="H89" s="391" t="s">
        <v>1698</v>
      </c>
      <c r="I89" s="391" t="s">
        <v>1698</v>
      </c>
      <c r="J89" s="391"/>
      <c r="K89" s="104"/>
      <c r="L89" s="202"/>
      <c r="M89" s="202"/>
      <c r="N89" s="396"/>
      <c r="O89" s="396"/>
      <c r="P89" s="396"/>
      <c r="Q89" s="396"/>
      <c r="R89" s="396"/>
      <c r="S89" s="396"/>
    </row>
    <row r="90" spans="1:19" s="394" customFormat="1" ht="25.5" x14ac:dyDescent="0.25">
      <c r="A90" s="204">
        <f>Fielddefinitions!A90</f>
        <v>6376</v>
      </c>
      <c r="B90" s="81" t="str">
        <f>VLOOKUP(A90,Fielddefinitions!A:B,2,FALSE)</f>
        <v>Clinical Storage Handling Description - Language Code</v>
      </c>
      <c r="C90" s="81" t="str">
        <f>VLOOKUP(A90,Fielddefinitions!A:T,20,FALSE)</f>
        <v>clinicalStorageHandlingDescription/@languageCode</v>
      </c>
      <c r="D90" s="390" t="str">
        <f>VLOOKUP(A90,Fielddefinitions!A:P,16,FALSE)</f>
        <v>No</v>
      </c>
      <c r="E90" s="391" t="s">
        <v>1698</v>
      </c>
      <c r="F90" s="391" t="s">
        <v>1698</v>
      </c>
      <c r="G90" s="391" t="s">
        <v>1698</v>
      </c>
      <c r="H90" s="391" t="s">
        <v>1698</v>
      </c>
      <c r="I90" s="391" t="s">
        <v>1698</v>
      </c>
      <c r="J90" s="391"/>
      <c r="K90" s="104"/>
      <c r="L90" s="202"/>
      <c r="M90" s="202"/>
      <c r="N90" s="396"/>
      <c r="O90" s="396"/>
      <c r="P90" s="396"/>
      <c r="Q90" s="396"/>
      <c r="R90" s="396"/>
      <c r="S90" s="396"/>
    </row>
    <row r="91" spans="1:19" x14ac:dyDescent="0.25">
      <c r="A91" s="204">
        <f>Fielddefinitions!A91</f>
        <v>3830</v>
      </c>
      <c r="B91" s="81" t="str">
        <f>VLOOKUP(A91,Fielddefinitions!A:B,2,FALSE)</f>
        <v>Temperature Qualifier Code</v>
      </c>
      <c r="C91" s="81" t="str">
        <f>VLOOKUP(A91,Fielddefinitions!A:T,20,FALSE)</f>
        <v>temperatureQualifierCode</v>
      </c>
      <c r="D91" s="243" t="str">
        <f>VLOOKUP(A91,Fielddefinitions!A:P,16,FALSE)</f>
        <v>No</v>
      </c>
      <c r="E91" s="104" t="s">
        <v>1698</v>
      </c>
      <c r="F91" s="104" t="s">
        <v>1698</v>
      </c>
      <c r="G91" s="104" t="s">
        <v>1698</v>
      </c>
      <c r="H91" s="104" t="s">
        <v>1698</v>
      </c>
      <c r="I91" s="104" t="s">
        <v>1698</v>
      </c>
      <c r="J91" s="104"/>
      <c r="K91" s="104"/>
      <c r="L91" s="202"/>
      <c r="M91" s="202"/>
      <c r="N91" s="89"/>
      <c r="O91" s="89"/>
      <c r="P91" s="89"/>
      <c r="Q91" s="89"/>
      <c r="R91" s="89"/>
      <c r="S91" s="89"/>
    </row>
    <row r="92" spans="1:19" x14ac:dyDescent="0.25">
      <c r="A92" s="204">
        <f>Fielddefinitions!A92</f>
        <v>3820</v>
      </c>
      <c r="B92" s="81" t="str">
        <f>VLOOKUP(A92,Fielddefinitions!A:B,2,FALSE)</f>
        <v>Maximum Temperature</v>
      </c>
      <c r="C92" s="81" t="str">
        <f>VLOOKUP(A92,Fielddefinitions!A:T,20,FALSE)</f>
        <v>maximumTemperature</v>
      </c>
      <c r="D92" s="243" t="str">
        <f>VLOOKUP(A92,Fielddefinitions!A:P,16,FALSE)</f>
        <v>No</v>
      </c>
      <c r="E92" s="104" t="s">
        <v>1698</v>
      </c>
      <c r="F92" s="104" t="s">
        <v>1698</v>
      </c>
      <c r="G92" s="104" t="s">
        <v>1698</v>
      </c>
      <c r="H92" s="104" t="s">
        <v>1698</v>
      </c>
      <c r="I92" s="104" t="s">
        <v>1698</v>
      </c>
      <c r="J92" s="104"/>
      <c r="K92" s="104"/>
      <c r="L92" s="202"/>
      <c r="M92" s="202"/>
      <c r="N92" s="89"/>
      <c r="O92" s="89"/>
      <c r="P92" s="89"/>
      <c r="Q92" s="89"/>
      <c r="R92" s="89"/>
      <c r="S92" s="89"/>
    </row>
    <row r="93" spans="1:19" ht="25.5" x14ac:dyDescent="0.25">
      <c r="A93" s="204">
        <f>Fielddefinitions!A93</f>
        <v>3821</v>
      </c>
      <c r="B93" s="81" t="str">
        <f>VLOOKUP(A93,Fielddefinitions!A:B,2,FALSE)</f>
        <v>Maximum Temperature UOM</v>
      </c>
      <c r="C93" s="81" t="str">
        <f>VLOOKUP(A93,Fielddefinitions!A:T,20,FALSE)</f>
        <v>maximumTemperature/@temperatureMeasurementUnitCode</v>
      </c>
      <c r="D93" s="243" t="str">
        <f>VLOOKUP(A93,Fielddefinitions!A:P,16,FALSE)</f>
        <v>No</v>
      </c>
      <c r="E93" s="104" t="s">
        <v>1698</v>
      </c>
      <c r="F93" s="104" t="s">
        <v>1698</v>
      </c>
      <c r="G93" s="104" t="s">
        <v>1698</v>
      </c>
      <c r="H93" s="104" t="s">
        <v>1698</v>
      </c>
      <c r="I93" s="104" t="s">
        <v>1698</v>
      </c>
      <c r="J93" s="104"/>
      <c r="K93" s="104"/>
      <c r="L93" s="202"/>
      <c r="M93" s="202"/>
      <c r="N93" s="89"/>
      <c r="O93" s="89"/>
      <c r="P93" s="89"/>
      <c r="Q93" s="89"/>
      <c r="R93" s="89"/>
      <c r="S93" s="89"/>
    </row>
    <row r="94" spans="1:19" x14ac:dyDescent="0.25">
      <c r="A94" s="204">
        <f>Fielddefinitions!A94</f>
        <v>3826</v>
      </c>
      <c r="B94" s="81" t="str">
        <f>VLOOKUP(A94,Fielddefinitions!A:B,2,FALSE)</f>
        <v>Minimum Temperature</v>
      </c>
      <c r="C94" s="81" t="str">
        <f>VLOOKUP(A94,Fielddefinitions!A:T,20,FALSE)</f>
        <v>minimumTemperature</v>
      </c>
      <c r="D94" s="243" t="str">
        <f>VLOOKUP(A94,Fielddefinitions!A:P,16,FALSE)</f>
        <v>No</v>
      </c>
      <c r="E94" s="104" t="s">
        <v>1698</v>
      </c>
      <c r="F94" s="104" t="s">
        <v>1698</v>
      </c>
      <c r="G94" s="104" t="s">
        <v>1698</v>
      </c>
      <c r="H94" s="104" t="s">
        <v>1698</v>
      </c>
      <c r="I94" s="104" t="s">
        <v>1698</v>
      </c>
      <c r="J94" s="104"/>
      <c r="K94" s="104"/>
      <c r="L94" s="202"/>
      <c r="M94" s="202"/>
      <c r="N94" s="89"/>
      <c r="O94" s="89"/>
      <c r="P94" s="89"/>
      <c r="Q94" s="89"/>
      <c r="R94" s="89"/>
      <c r="S94" s="89"/>
    </row>
    <row r="95" spans="1:19" ht="25.5" x14ac:dyDescent="0.25">
      <c r="A95" s="204">
        <f>Fielddefinitions!A95</f>
        <v>3827</v>
      </c>
      <c r="B95" s="81" t="str">
        <f>VLOOKUP(A95,Fielddefinitions!A:B,2,FALSE)</f>
        <v>Minimum Temperature UOM</v>
      </c>
      <c r="C95" s="81" t="str">
        <f>VLOOKUP(A95,Fielddefinitions!A:T,20,FALSE)</f>
        <v>minimumTemperature/@temperatureMeasurementUnitCode</v>
      </c>
      <c r="D95" s="243" t="str">
        <f>VLOOKUP(A95,Fielddefinitions!A:P,16,FALSE)</f>
        <v>No</v>
      </c>
      <c r="E95" s="104" t="s">
        <v>1698</v>
      </c>
      <c r="F95" s="104" t="s">
        <v>1698</v>
      </c>
      <c r="G95" s="104" t="s">
        <v>1698</v>
      </c>
      <c r="H95" s="104" t="s">
        <v>1698</v>
      </c>
      <c r="I95" s="104" t="s">
        <v>1698</v>
      </c>
      <c r="J95" s="104"/>
      <c r="K95" s="104"/>
      <c r="L95" s="202"/>
      <c r="M95" s="202"/>
      <c r="N95" s="89"/>
      <c r="O95" s="89"/>
      <c r="P95" s="89"/>
      <c r="Q95" s="89"/>
      <c r="R95" s="89"/>
      <c r="S95" s="89"/>
    </row>
    <row r="96" spans="1:19" x14ac:dyDescent="0.25">
      <c r="A96" s="204">
        <f>Fielddefinitions!A96</f>
        <v>6139</v>
      </c>
      <c r="B96" s="81" t="str">
        <f>VLOOKUP(A96,Fielddefinitions!A:B,2,FALSE)</f>
        <v>Maximum Environment Atmospheric Pressure</v>
      </c>
      <c r="C96" s="81" t="str">
        <f>VLOOKUP(A96,Fielddefinitions!A:T,20,FALSE)</f>
        <v>maximumEnvironmentAtmosphericPressure</v>
      </c>
      <c r="D96" s="243" t="str">
        <f>VLOOKUP(A96,Fielddefinitions!A:P,16,FALSE)</f>
        <v>No</v>
      </c>
      <c r="E96" s="104" t="s">
        <v>1698</v>
      </c>
      <c r="F96" s="104" t="s">
        <v>1698</v>
      </c>
      <c r="G96" s="104" t="s">
        <v>1698</v>
      </c>
      <c r="H96" s="104" t="s">
        <v>1698</v>
      </c>
      <c r="I96" s="104" t="s">
        <v>1698</v>
      </c>
      <c r="J96" s="104"/>
      <c r="K96" s="104"/>
      <c r="L96" s="202"/>
      <c r="M96" s="202"/>
      <c r="N96" s="89"/>
      <c r="O96" s="89"/>
      <c r="P96" s="89"/>
      <c r="Q96" s="89"/>
      <c r="R96" s="89"/>
      <c r="S96" s="89"/>
    </row>
    <row r="97" spans="1:19" ht="25.5" x14ac:dyDescent="0.25">
      <c r="A97" s="204">
        <f>Fielddefinitions!A97</f>
        <v>6140</v>
      </c>
      <c r="B97" s="81" t="str">
        <f>VLOOKUP(A97,Fielddefinitions!A:B,2,FALSE)</f>
        <v>Maximum Environment Atmospheric Pressure UOM</v>
      </c>
      <c r="C97" s="81" t="str">
        <f>VLOOKUP(A97,Fielddefinitions!A:T,20,FALSE)</f>
        <v>maximumEnvironmentAtmosphericPressure/@measurementUnitCode</v>
      </c>
      <c r="D97" s="243" t="str">
        <f>VLOOKUP(A97,Fielddefinitions!A:P,16,FALSE)</f>
        <v>No</v>
      </c>
      <c r="E97" s="104" t="s">
        <v>1698</v>
      </c>
      <c r="F97" s="104" t="s">
        <v>1698</v>
      </c>
      <c r="G97" s="104" t="s">
        <v>1698</v>
      </c>
      <c r="H97" s="104" t="s">
        <v>1698</v>
      </c>
      <c r="I97" s="104" t="s">
        <v>1698</v>
      </c>
      <c r="J97" s="104"/>
      <c r="K97" s="104"/>
      <c r="L97" s="202"/>
      <c r="M97" s="202"/>
      <c r="N97" s="89"/>
      <c r="O97" s="89"/>
      <c r="P97" s="89"/>
      <c r="Q97" s="89"/>
      <c r="R97" s="89"/>
      <c r="S97" s="89"/>
    </row>
    <row r="98" spans="1:19" x14ac:dyDescent="0.25">
      <c r="A98" s="204">
        <f>Fielddefinitions!A98</f>
        <v>6141</v>
      </c>
      <c r="B98" s="81" t="str">
        <f>VLOOKUP(A98,Fielddefinitions!A:B,2,FALSE)</f>
        <v>Minimum Environment Atmospheric Pressure</v>
      </c>
      <c r="C98" s="81" t="str">
        <f>VLOOKUP(A98,Fielddefinitions!A:T,20,FALSE)</f>
        <v>minimumEnvironmentAtmosphericPressure</v>
      </c>
      <c r="D98" s="243" t="str">
        <f>VLOOKUP(A98,Fielddefinitions!A:P,16,FALSE)</f>
        <v>No</v>
      </c>
      <c r="E98" s="104" t="s">
        <v>1698</v>
      </c>
      <c r="F98" s="104" t="s">
        <v>1698</v>
      </c>
      <c r="G98" s="104" t="s">
        <v>1698</v>
      </c>
      <c r="H98" s="104" t="s">
        <v>1698</v>
      </c>
      <c r="I98" s="104" t="s">
        <v>1698</v>
      </c>
      <c r="J98" s="104"/>
      <c r="K98" s="104"/>
      <c r="L98" s="202"/>
      <c r="M98" s="202"/>
      <c r="N98" s="89"/>
      <c r="O98" s="89"/>
      <c r="P98" s="89"/>
      <c r="Q98" s="89"/>
      <c r="R98" s="89"/>
      <c r="S98" s="89"/>
    </row>
    <row r="99" spans="1:19" x14ac:dyDescent="0.25">
      <c r="A99" s="204">
        <f>Fielddefinitions!A99</f>
        <v>6142</v>
      </c>
      <c r="B99" s="81" t="str">
        <f>VLOOKUP(A99,Fielddefinitions!A:B,2,FALSE)</f>
        <v>Minimum Environment Atmospheric Pressure UOM</v>
      </c>
      <c r="C99" s="81" t="str">
        <f>VLOOKUP(A99,Fielddefinitions!A:T,20,FALSE)</f>
        <v>minimumEnvironmentAtmosphericPressure</v>
      </c>
      <c r="D99" s="243" t="str">
        <f>VLOOKUP(A99,Fielddefinitions!A:P,16,FALSE)</f>
        <v>No</v>
      </c>
      <c r="E99" s="104" t="s">
        <v>1698</v>
      </c>
      <c r="F99" s="104" t="s">
        <v>1698</v>
      </c>
      <c r="G99" s="104" t="s">
        <v>1698</v>
      </c>
      <c r="H99" s="104" t="s">
        <v>1698</v>
      </c>
      <c r="I99" s="104" t="s">
        <v>1698</v>
      </c>
      <c r="J99" s="104"/>
      <c r="K99" s="104"/>
      <c r="L99" s="202"/>
      <c r="M99" s="202"/>
      <c r="N99" s="89"/>
      <c r="O99" s="89"/>
      <c r="P99" s="89"/>
      <c r="Q99" s="89"/>
      <c r="R99" s="89"/>
      <c r="S99" s="89"/>
    </row>
    <row r="100" spans="1:19" ht="51" x14ac:dyDescent="0.25">
      <c r="A100" s="204">
        <f>Fielddefinitions!A100</f>
        <v>3640</v>
      </c>
      <c r="B100" s="81" t="str">
        <f>VLOOKUP(A100,Fielddefinitions!A:B,2,FALSE)</f>
        <v>Humidity Qualifier Code</v>
      </c>
      <c r="C100" s="81" t="str">
        <f>VLOOKUP(A100,Fielddefinitions!A:T,20,FALSE)</f>
        <v>humidityQualifierCode</v>
      </c>
      <c r="D100" s="243" t="str">
        <f>VLOOKUP(A100,Fielddefinitions!A:P,16,FALSE)</f>
        <v>No</v>
      </c>
      <c r="E100" s="85" t="s">
        <v>2160</v>
      </c>
      <c r="F100" s="91" t="s">
        <v>1999</v>
      </c>
      <c r="G100" s="224" t="s">
        <v>2161</v>
      </c>
      <c r="H100" s="386" t="s">
        <v>2162</v>
      </c>
      <c r="I100" s="101" t="s">
        <v>1032</v>
      </c>
      <c r="J100" s="202"/>
      <c r="K100" s="209" t="s">
        <v>2163</v>
      </c>
      <c r="L100" s="202"/>
      <c r="M100" s="202"/>
      <c r="N100" s="89"/>
      <c r="O100" s="89"/>
      <c r="P100" s="89"/>
      <c r="Q100" s="89"/>
      <c r="R100" s="89"/>
      <c r="S100" s="89"/>
    </row>
    <row r="101" spans="1:19" ht="38.25" x14ac:dyDescent="0.25">
      <c r="A101" s="204">
        <f>Fielddefinitions!A101</f>
        <v>3643</v>
      </c>
      <c r="B101" s="81" t="str">
        <f>VLOOKUP(A101,Fielddefinitions!A:B,2,FALSE)</f>
        <v>Maximum Humidity Percentage</v>
      </c>
      <c r="C101" s="81" t="str">
        <f>VLOOKUP(A101,Fielddefinitions!A:T,20,FALSE)</f>
        <v>maximumHumidityPercentage</v>
      </c>
      <c r="D101" s="243" t="str">
        <f>VLOOKUP(A101,Fielddefinitions!A:P,16,FALSE)</f>
        <v>No</v>
      </c>
      <c r="E101" s="209" t="s">
        <v>2164</v>
      </c>
      <c r="F101" s="91" t="s">
        <v>2165</v>
      </c>
      <c r="G101" s="224" t="s">
        <v>2166</v>
      </c>
      <c r="H101" s="386" t="s">
        <v>2167</v>
      </c>
      <c r="I101" s="101" t="s">
        <v>1032</v>
      </c>
      <c r="J101" s="202"/>
      <c r="K101" s="209" t="s">
        <v>2168</v>
      </c>
      <c r="L101" s="202"/>
      <c r="M101" s="202"/>
      <c r="N101" s="89"/>
      <c r="O101" s="89"/>
      <c r="P101" s="89"/>
      <c r="Q101" s="89"/>
      <c r="R101" s="89"/>
      <c r="S101" s="89"/>
    </row>
    <row r="102" spans="1:19" ht="38.25" x14ac:dyDescent="0.25">
      <c r="A102" s="204">
        <f>Fielddefinitions!A102</f>
        <v>3644</v>
      </c>
      <c r="B102" s="81" t="str">
        <f>VLOOKUP(A102,Fielddefinitions!A:B,2,FALSE)</f>
        <v>Minimum Humidity Percentage</v>
      </c>
      <c r="C102" s="81" t="str">
        <f>VLOOKUP(A102,Fielddefinitions!A:T,20,FALSE)</f>
        <v>minimumHumidityPercentage</v>
      </c>
      <c r="D102" s="243" t="str">
        <f>VLOOKUP(A102,Fielddefinitions!A:P,16,FALSE)</f>
        <v>No</v>
      </c>
      <c r="E102" s="209" t="s">
        <v>2169</v>
      </c>
      <c r="F102" s="91" t="s">
        <v>2165</v>
      </c>
      <c r="G102" s="224" t="s">
        <v>2170</v>
      </c>
      <c r="H102" s="386" t="s">
        <v>2171</v>
      </c>
      <c r="I102" s="101" t="s">
        <v>1032</v>
      </c>
      <c r="J102" s="202"/>
      <c r="K102" s="209" t="s">
        <v>2172</v>
      </c>
      <c r="L102" s="202"/>
      <c r="M102" s="202"/>
      <c r="N102" s="89"/>
      <c r="O102" s="89"/>
      <c r="P102" s="89"/>
      <c r="Q102" s="89"/>
      <c r="R102" s="89"/>
      <c r="S102" s="89"/>
    </row>
    <row r="103" spans="1:19" x14ac:dyDescent="0.25">
      <c r="A103" s="204">
        <f>Fielddefinitions!A103</f>
        <v>789</v>
      </c>
      <c r="B103" s="81" t="str">
        <f>VLOOKUP(A103,Fielddefinitions!A:B,2,FALSE)</f>
        <v>Consumer Storage Instructions</v>
      </c>
      <c r="C103" s="81" t="str">
        <f>VLOOKUP(A103,Fielddefinitions!A:T,20,FALSE)</f>
        <v>consumerStorageInstructions</v>
      </c>
      <c r="D103" s="243" t="str">
        <f>VLOOKUP(A103,Fielddefinitions!A:P,16,FALSE)</f>
        <v>No</v>
      </c>
      <c r="E103" s="104" t="s">
        <v>1698</v>
      </c>
      <c r="F103" s="104" t="s">
        <v>1698</v>
      </c>
      <c r="G103" s="104" t="s">
        <v>1698</v>
      </c>
      <c r="H103" s="104" t="s">
        <v>1698</v>
      </c>
      <c r="I103" s="104" t="s">
        <v>1698</v>
      </c>
      <c r="J103" s="104"/>
      <c r="K103" s="85"/>
      <c r="L103" s="202"/>
      <c r="M103" s="202"/>
      <c r="N103" s="89"/>
      <c r="O103" s="89"/>
      <c r="P103" s="89"/>
      <c r="Q103" s="89"/>
      <c r="R103" s="89"/>
      <c r="S103" s="89"/>
    </row>
    <row r="104" spans="1:19" ht="63.75" x14ac:dyDescent="0.25">
      <c r="A104" s="204">
        <f>Fielddefinitions!A104</f>
        <v>3725</v>
      </c>
      <c r="B104" s="81" t="str">
        <f>VLOOKUP(A104,Fielddefinitions!A:B,2,FALSE)</f>
        <v>Height</v>
      </c>
      <c r="C104" s="81" t="str">
        <f>VLOOKUP(A104,Fielddefinitions!A:T,20,FALSE)</f>
        <v>height</v>
      </c>
      <c r="D104" s="243" t="str">
        <f>VLOOKUP(A104,Fielddefinitions!A:P,16,FALSE)</f>
        <v>No</v>
      </c>
      <c r="E104" s="85" t="s">
        <v>2173</v>
      </c>
      <c r="F104" s="91" t="s">
        <v>2078</v>
      </c>
      <c r="G104" s="224" t="s">
        <v>2174</v>
      </c>
      <c r="H104" s="386" t="s">
        <v>2175</v>
      </c>
      <c r="I104" s="101" t="s">
        <v>1032</v>
      </c>
      <c r="J104" s="202"/>
      <c r="K104" s="209" t="s">
        <v>2176</v>
      </c>
      <c r="L104" s="202"/>
      <c r="M104" s="202"/>
      <c r="N104" s="89"/>
      <c r="O104" s="89"/>
      <c r="P104" s="89"/>
      <c r="Q104" s="89"/>
      <c r="R104" s="89"/>
      <c r="S104" s="89"/>
    </row>
    <row r="105" spans="1:19" ht="25.5" x14ac:dyDescent="0.25">
      <c r="A105" s="204">
        <f>Fielddefinitions!A105</f>
        <v>3726</v>
      </c>
      <c r="B105" s="81" t="str">
        <f>VLOOKUP(A105,Fielddefinitions!A:B,2,FALSE)</f>
        <v>Height UOM</v>
      </c>
      <c r="C105" s="81" t="str">
        <f>VLOOKUP(A105,Fielddefinitions!A:T,20,FALSE)</f>
        <v>height/@measurementUnitCode</v>
      </c>
      <c r="D105" s="243" t="str">
        <f>VLOOKUP(A105,Fielddefinitions!A:P,16,FALSE)</f>
        <v>No</v>
      </c>
      <c r="E105" s="209" t="s">
        <v>2177</v>
      </c>
      <c r="F105" s="209" t="s">
        <v>1999</v>
      </c>
      <c r="G105" s="224" t="s">
        <v>2178</v>
      </c>
      <c r="H105" s="386" t="s">
        <v>2179</v>
      </c>
      <c r="I105" s="209" t="s">
        <v>1032</v>
      </c>
      <c r="J105" s="202"/>
      <c r="K105" s="209" t="s">
        <v>2180</v>
      </c>
      <c r="L105" s="202"/>
      <c r="M105" s="202"/>
      <c r="N105" s="89"/>
      <c r="O105" s="89"/>
      <c r="P105" s="89"/>
      <c r="Q105" s="89"/>
      <c r="R105" s="89"/>
      <c r="S105" s="89"/>
    </row>
    <row r="106" spans="1:19" ht="63.75" x14ac:dyDescent="0.25">
      <c r="A106" s="204">
        <f>Fielddefinitions!A106</f>
        <v>3739</v>
      </c>
      <c r="B106" s="81" t="str">
        <f>VLOOKUP(A106,Fielddefinitions!A:B,2,FALSE)</f>
        <v>Width</v>
      </c>
      <c r="C106" s="81" t="str">
        <f>VLOOKUP(A106,Fielddefinitions!A:T,20,FALSE)</f>
        <v>width</v>
      </c>
      <c r="D106" s="243" t="str">
        <f>VLOOKUP(A106,Fielddefinitions!A:P,16,FALSE)</f>
        <v>No</v>
      </c>
      <c r="E106" s="209" t="s">
        <v>2181</v>
      </c>
      <c r="F106" s="224" t="s">
        <v>2078</v>
      </c>
      <c r="G106" s="224" t="s">
        <v>2182</v>
      </c>
      <c r="H106" s="386" t="s">
        <v>2183</v>
      </c>
      <c r="I106" s="101" t="s">
        <v>1032</v>
      </c>
      <c r="J106" s="202"/>
      <c r="K106" s="209" t="s">
        <v>2184</v>
      </c>
      <c r="L106" s="202"/>
      <c r="M106" s="202"/>
      <c r="N106" s="89"/>
      <c r="O106" s="89"/>
      <c r="P106" s="89"/>
      <c r="Q106" s="89"/>
      <c r="R106" s="89"/>
      <c r="S106" s="89"/>
    </row>
    <row r="107" spans="1:19" ht="25.5" x14ac:dyDescent="0.25">
      <c r="A107" s="204">
        <f>Fielddefinitions!A107</f>
        <v>3740</v>
      </c>
      <c r="B107" s="81" t="str">
        <f>VLOOKUP(A107,Fielddefinitions!A:B,2,FALSE)</f>
        <v>Width UOM</v>
      </c>
      <c r="C107" s="81" t="str">
        <f>VLOOKUP(A107,Fielddefinitions!A:T,20,FALSE)</f>
        <v>width/@measurementUnitCode</v>
      </c>
      <c r="D107" s="243" t="str">
        <f>VLOOKUP(A107,Fielddefinitions!A:P,16,FALSE)</f>
        <v>No</v>
      </c>
      <c r="E107" s="209" t="s">
        <v>2185</v>
      </c>
      <c r="F107" s="209" t="s">
        <v>1999</v>
      </c>
      <c r="G107" s="224" t="s">
        <v>2186</v>
      </c>
      <c r="H107" s="386" t="s">
        <v>2179</v>
      </c>
      <c r="I107" s="209" t="s">
        <v>1032</v>
      </c>
      <c r="J107" s="202"/>
      <c r="K107" s="209" t="s">
        <v>2187</v>
      </c>
      <c r="L107" s="202"/>
      <c r="M107" s="202"/>
      <c r="N107" s="89"/>
      <c r="O107" s="89"/>
      <c r="P107" s="89"/>
      <c r="Q107" s="89"/>
      <c r="R107" s="89"/>
      <c r="S107" s="89"/>
    </row>
    <row r="108" spans="1:19" ht="63.75" x14ac:dyDescent="0.25">
      <c r="A108" s="204">
        <f>Fielddefinitions!A108</f>
        <v>3721</v>
      </c>
      <c r="B108" s="81" t="str">
        <f>VLOOKUP(A108,Fielddefinitions!A:B,2,FALSE)</f>
        <v>Depth</v>
      </c>
      <c r="C108" s="81" t="str">
        <f>VLOOKUP(A108,Fielddefinitions!A:T,20,FALSE)</f>
        <v>depth</v>
      </c>
      <c r="D108" s="243" t="str">
        <f>VLOOKUP(A108,Fielddefinitions!A:P,16,FALSE)</f>
        <v>No</v>
      </c>
      <c r="E108" s="85" t="s">
        <v>2188</v>
      </c>
      <c r="F108" s="224" t="s">
        <v>2078</v>
      </c>
      <c r="G108" s="224" t="s">
        <v>2189</v>
      </c>
      <c r="H108" s="386" t="s">
        <v>2190</v>
      </c>
      <c r="I108" s="209" t="s">
        <v>1032</v>
      </c>
      <c r="J108" s="202"/>
      <c r="K108" s="85" t="s">
        <v>2191</v>
      </c>
      <c r="L108" s="202"/>
      <c r="M108" s="202"/>
      <c r="N108" s="89"/>
      <c r="O108" s="89"/>
      <c r="P108" s="89"/>
      <c r="Q108" s="89"/>
      <c r="R108" s="89"/>
      <c r="S108" s="89"/>
    </row>
    <row r="109" spans="1:19" ht="25.5" x14ac:dyDescent="0.25">
      <c r="A109" s="204">
        <f>Fielddefinitions!A109</f>
        <v>3722</v>
      </c>
      <c r="B109" s="81" t="str">
        <f>VLOOKUP(A109,Fielddefinitions!A:B,2,FALSE)</f>
        <v>Depth UOM</v>
      </c>
      <c r="C109" s="81" t="str">
        <f>VLOOKUP(A109,Fielddefinitions!A:T,20,FALSE)</f>
        <v>depth/@measurementUnitCode</v>
      </c>
      <c r="D109" s="243" t="str">
        <f>VLOOKUP(A109,Fielddefinitions!A:P,16,FALSE)</f>
        <v>No</v>
      </c>
      <c r="E109" s="85" t="s">
        <v>2192</v>
      </c>
      <c r="F109" s="209" t="s">
        <v>1999</v>
      </c>
      <c r="G109" s="224" t="s">
        <v>2193</v>
      </c>
      <c r="H109" s="386" t="s">
        <v>2179</v>
      </c>
      <c r="I109" s="209" t="s">
        <v>1032</v>
      </c>
      <c r="J109" s="202"/>
      <c r="K109" s="85" t="s">
        <v>2194</v>
      </c>
      <c r="L109" s="202"/>
      <c r="M109" s="202"/>
      <c r="N109" s="89"/>
      <c r="O109" s="89"/>
      <c r="P109" s="89"/>
      <c r="Q109" s="89"/>
      <c r="R109" s="89"/>
      <c r="S109" s="89"/>
    </row>
    <row r="110" spans="1:19" ht="51" x14ac:dyDescent="0.25">
      <c r="A110" s="204">
        <f>Fielddefinitions!A110</f>
        <v>2308</v>
      </c>
      <c r="B110" s="81" t="str">
        <f>VLOOKUP(A110,Fielddefinitions!A:B,2,FALSE)</f>
        <v>Is Packaging Marked Returnable</v>
      </c>
      <c r="C110" s="81" t="str">
        <f>VLOOKUP(A110,Fielddefinitions!A:T,20,FALSE)</f>
        <v>isPackagingMarkedReturnable</v>
      </c>
      <c r="D110" s="243" t="str">
        <f>VLOOKUP(A110,Fielddefinitions!A:P,16,FALSE)</f>
        <v>No</v>
      </c>
      <c r="E110" s="85" t="s">
        <v>2195</v>
      </c>
      <c r="F110" s="91" t="s">
        <v>2008</v>
      </c>
      <c r="G110" s="224" t="s">
        <v>2196</v>
      </c>
      <c r="H110" s="224" t="s">
        <v>1705</v>
      </c>
      <c r="I110" s="209" t="s">
        <v>1032</v>
      </c>
      <c r="J110" s="202"/>
      <c r="K110" s="209" t="s">
        <v>2197</v>
      </c>
      <c r="L110" s="202" t="s">
        <v>1705</v>
      </c>
      <c r="M110" s="202"/>
      <c r="N110" s="89"/>
      <c r="O110" s="89"/>
      <c r="P110" s="89"/>
      <c r="Q110" s="89"/>
      <c r="R110" s="89"/>
      <c r="S110" s="89"/>
    </row>
    <row r="111" spans="1:19" ht="63.75" x14ac:dyDescent="0.25">
      <c r="A111" s="204">
        <f>Fielddefinitions!A111</f>
        <v>3777</v>
      </c>
      <c r="B111" s="81" t="str">
        <f>VLOOKUP(A111,Fielddefinitions!A:B,2,FALSE)</f>
        <v>Gross Weight</v>
      </c>
      <c r="C111" s="81" t="str">
        <f>VLOOKUP(A111,Fielddefinitions!A:T,20,FALSE)</f>
        <v>grossWeight</v>
      </c>
      <c r="D111" s="243" t="str">
        <f>VLOOKUP(A111,Fielddefinitions!A:P,16,FALSE)</f>
        <v>No</v>
      </c>
      <c r="E111" s="85" t="s">
        <v>2198</v>
      </c>
      <c r="F111" s="91" t="s">
        <v>2078</v>
      </c>
      <c r="G111" s="224" t="s">
        <v>2199</v>
      </c>
      <c r="H111" s="386" t="s">
        <v>2200</v>
      </c>
      <c r="I111" s="209" t="s">
        <v>1032</v>
      </c>
      <c r="J111" s="202"/>
      <c r="K111" s="209" t="s">
        <v>2201</v>
      </c>
      <c r="L111" s="202"/>
      <c r="M111" s="202"/>
      <c r="N111" s="89"/>
      <c r="O111" s="89"/>
      <c r="P111" s="89"/>
      <c r="Q111" s="89"/>
      <c r="R111" s="89"/>
      <c r="S111" s="89"/>
    </row>
    <row r="112" spans="1:19" ht="25.5" x14ac:dyDescent="0.25">
      <c r="A112" s="204">
        <f>Fielddefinitions!A112</f>
        <v>3778</v>
      </c>
      <c r="B112" s="81" t="str">
        <f>VLOOKUP(A112,Fielddefinitions!A:B,2,FALSE)</f>
        <v>Gross Weight UOM</v>
      </c>
      <c r="C112" s="81" t="str">
        <f>VLOOKUP(A112,Fielddefinitions!A:T,20,FALSE)</f>
        <v>grossWeight/@measurementUnitCode</v>
      </c>
      <c r="D112" s="243" t="str">
        <f>VLOOKUP(A112,Fielddefinitions!A:P,16,FALSE)</f>
        <v>No</v>
      </c>
      <c r="E112" s="85" t="s">
        <v>2202</v>
      </c>
      <c r="F112" s="91" t="s">
        <v>1999</v>
      </c>
      <c r="G112" s="224" t="s">
        <v>2203</v>
      </c>
      <c r="H112" s="224" t="s">
        <v>2204</v>
      </c>
      <c r="I112" s="209" t="s">
        <v>1032</v>
      </c>
      <c r="J112" s="202"/>
      <c r="K112" s="209" t="s">
        <v>2205</v>
      </c>
      <c r="L112" s="202"/>
      <c r="M112" s="202"/>
      <c r="N112" s="89"/>
      <c r="O112" s="89"/>
      <c r="P112" s="89"/>
      <c r="Q112" s="89"/>
      <c r="R112" s="89"/>
      <c r="S112" s="89"/>
    </row>
    <row r="113" spans="1:19" x14ac:dyDescent="0.25">
      <c r="A113" s="204">
        <f>Fielddefinitions!A113</f>
        <v>3478</v>
      </c>
      <c r="B113" s="81" t="str">
        <f>VLOOKUP(A113,Fielddefinitions!A:B,2,FALSE)</f>
        <v>Data Carrier Family Type Code</v>
      </c>
      <c r="C113" s="81" t="str">
        <f>VLOOKUP(A113,Fielddefinitions!A:T,20,FALSE)</f>
        <v>dataCarrierFamilyTypeCode</v>
      </c>
      <c r="D113" s="243" t="str">
        <f>VLOOKUP(A113,Fielddefinitions!A:P,16,FALSE)</f>
        <v>No</v>
      </c>
      <c r="E113" s="104" t="s">
        <v>1698</v>
      </c>
      <c r="F113" s="104" t="s">
        <v>1698</v>
      </c>
      <c r="G113" s="104" t="s">
        <v>1698</v>
      </c>
      <c r="H113" s="104" t="s">
        <v>1698</v>
      </c>
      <c r="I113" s="104" t="s">
        <v>1698</v>
      </c>
      <c r="J113" s="104"/>
      <c r="K113" s="85"/>
      <c r="L113" s="202"/>
      <c r="M113" s="202"/>
      <c r="N113" s="89"/>
      <c r="O113" s="89"/>
      <c r="P113" s="89"/>
      <c r="Q113" s="89"/>
      <c r="R113" s="89"/>
      <c r="S113" s="89"/>
    </row>
    <row r="114" spans="1:19" ht="25.5" x14ac:dyDescent="0.25">
      <c r="A114" s="204">
        <f>Fielddefinitions!A114</f>
        <v>3480</v>
      </c>
      <c r="B114" s="81" t="str">
        <f>VLOOKUP(A114,Fielddefinitions!A:B,2,FALSE)</f>
        <v>Data Carrier Type Code</v>
      </c>
      <c r="C114" s="81" t="str">
        <f>VLOOKUP(A114,Fielddefinitions!A:T,20,FALSE)</f>
        <v>dataCarrierTypeCode</v>
      </c>
      <c r="D114" s="243" t="str">
        <f>VLOOKUP(A114,Fielddefinitions!A:P,16,FALSE)</f>
        <v>No</v>
      </c>
      <c r="E114" s="209" t="s">
        <v>2206</v>
      </c>
      <c r="F114" s="209" t="s">
        <v>1999</v>
      </c>
      <c r="G114" s="224" t="s">
        <v>2207</v>
      </c>
      <c r="H114" s="224" t="s">
        <v>2208</v>
      </c>
      <c r="I114" s="209" t="s">
        <v>1032</v>
      </c>
      <c r="J114" s="202"/>
      <c r="K114" s="209" t="s">
        <v>2209</v>
      </c>
      <c r="L114" s="202" t="s">
        <v>2208</v>
      </c>
      <c r="M114" s="202"/>
      <c r="N114" s="89"/>
      <c r="O114" s="89"/>
      <c r="P114" s="89"/>
      <c r="Q114" s="89"/>
      <c r="R114" s="89"/>
      <c r="S114" s="89"/>
    </row>
    <row r="115" spans="1:19" ht="25.5" x14ac:dyDescent="0.25">
      <c r="A115" s="204">
        <f>Fielddefinitions!A115</f>
        <v>3704</v>
      </c>
      <c r="B115" s="81" t="str">
        <f>VLOOKUP(A115,Fielddefinitions!A:B,2,FALSE)</f>
        <v>Minimum Trade Item Lifespan From Time Of Production</v>
      </c>
      <c r="C115" s="81" t="str">
        <f>VLOOKUP(A115,Fielddefinitions!A:T,20,FALSE)</f>
        <v>minimumTradeItemLifespanFromTimeOfProduction</v>
      </c>
      <c r="D115" s="243" t="str">
        <f>VLOOKUP(A115,Fielddefinitions!A:P,16,FALSE)</f>
        <v>No</v>
      </c>
      <c r="E115" s="104" t="s">
        <v>1698</v>
      </c>
      <c r="F115" s="104" t="s">
        <v>1698</v>
      </c>
      <c r="G115" s="104" t="s">
        <v>1698</v>
      </c>
      <c r="H115" s="104" t="s">
        <v>1698</v>
      </c>
      <c r="I115" s="104" t="s">
        <v>1698</v>
      </c>
      <c r="J115" s="104"/>
      <c r="K115" s="85"/>
      <c r="L115" s="202"/>
      <c r="M115" s="202"/>
      <c r="N115" s="89"/>
      <c r="O115" s="89"/>
      <c r="P115" s="89"/>
      <c r="Q115" s="89"/>
      <c r="R115" s="89"/>
      <c r="S115" s="89"/>
    </row>
    <row r="116" spans="1:19" ht="25.5" x14ac:dyDescent="0.25">
      <c r="A116" s="204">
        <f>Fielddefinitions!A116</f>
        <v>3703</v>
      </c>
      <c r="B116" s="81" t="str">
        <f>VLOOKUP(A116,Fielddefinitions!A:B,2,FALSE)</f>
        <v>Minimum Trade Item Lifespan From Time Of Arrival</v>
      </c>
      <c r="C116" s="81" t="str">
        <f>VLOOKUP(A116,Fielddefinitions!A:T,20,FALSE)</f>
        <v>minimumTradeItemLifespanFromTimeOfArrival</v>
      </c>
      <c r="D116" s="243" t="str">
        <f>VLOOKUP(A116,Fielddefinitions!A:P,16,FALSE)</f>
        <v>No</v>
      </c>
      <c r="E116" s="104" t="s">
        <v>1698</v>
      </c>
      <c r="F116" s="104" t="s">
        <v>1698</v>
      </c>
      <c r="G116" s="104" t="s">
        <v>1698</v>
      </c>
      <c r="H116" s="104" t="s">
        <v>1698</v>
      </c>
      <c r="I116" s="104" t="s">
        <v>1698</v>
      </c>
      <c r="J116" s="104"/>
      <c r="K116" s="85"/>
      <c r="L116" s="202"/>
      <c r="M116" s="202"/>
      <c r="N116" s="89"/>
      <c r="O116" s="89"/>
      <c r="P116" s="89"/>
      <c r="Q116" s="89"/>
      <c r="R116" s="89"/>
      <c r="S116" s="89"/>
    </row>
    <row r="117" spans="1:19" ht="51" x14ac:dyDescent="0.25">
      <c r="A117" s="204">
        <f>Fielddefinitions!A117</f>
        <v>1580</v>
      </c>
      <c r="B117" s="81" t="str">
        <f>VLOOKUP(A117,Fielddefinitions!A:B,2,FALSE)</f>
        <v>Is Trade Item Implantable</v>
      </c>
      <c r="C117" s="81" t="str">
        <f>VLOOKUP(A117,Fielddefinitions!A:T,20,FALSE)</f>
        <v>isTradeItemImplantable</v>
      </c>
      <c r="D117" s="243" t="str">
        <f>VLOOKUP(A117,Fielddefinitions!A:P,16,FALSE)</f>
        <v>No</v>
      </c>
      <c r="E117" s="209" t="s">
        <v>2210</v>
      </c>
      <c r="F117" s="209" t="s">
        <v>2092</v>
      </c>
      <c r="G117" s="224" t="s">
        <v>2211</v>
      </c>
      <c r="H117" s="386" t="s">
        <v>2075</v>
      </c>
      <c r="I117" s="209" t="s">
        <v>1032</v>
      </c>
      <c r="J117" s="104"/>
      <c r="K117" s="209" t="s">
        <v>2093</v>
      </c>
      <c r="L117" s="202"/>
      <c r="M117" s="202"/>
      <c r="N117" s="89"/>
      <c r="O117" s="89"/>
      <c r="P117" s="89"/>
      <c r="Q117" s="89"/>
      <c r="R117" s="89"/>
      <c r="S117" s="89"/>
    </row>
    <row r="118" spans="1:19" ht="63.75" x14ac:dyDescent="0.25">
      <c r="A118" s="204">
        <f>Fielddefinitions!A118</f>
        <v>93</v>
      </c>
      <c r="B118" s="81" t="str">
        <f>VLOOKUP(A118,Fielddefinitions!A:B,2,FALSE)</f>
        <v>Name of manufacturer</v>
      </c>
      <c r="C118" s="81" t="str">
        <f>VLOOKUP(A118,Fielddefinitions!A:T,20,FALSE)</f>
        <v>partyName</v>
      </c>
      <c r="D118" s="243" t="str">
        <f>VLOOKUP(A118,Fielddefinitions!A:P,16,FALSE)</f>
        <v>No</v>
      </c>
      <c r="E118" s="209" t="s">
        <v>2047</v>
      </c>
      <c r="F118" s="91" t="s">
        <v>2048</v>
      </c>
      <c r="G118" s="224" t="s">
        <v>2212</v>
      </c>
      <c r="H118" s="224" t="s">
        <v>2213</v>
      </c>
      <c r="I118" s="101" t="s">
        <v>1627</v>
      </c>
      <c r="J118" s="202"/>
      <c r="K118" s="209" t="s">
        <v>2051</v>
      </c>
      <c r="L118" s="209" t="s">
        <v>2094</v>
      </c>
      <c r="M118" s="202"/>
      <c r="N118" s="89"/>
      <c r="O118" s="89"/>
      <c r="P118" s="89"/>
      <c r="Q118" s="89"/>
      <c r="R118" s="89"/>
      <c r="S118" s="89"/>
    </row>
    <row r="119" spans="1:19" ht="102" x14ac:dyDescent="0.25">
      <c r="A119" s="204">
        <f>Fielddefinitions!A119</f>
        <v>91</v>
      </c>
      <c r="B119" s="81" t="str">
        <f>VLOOKUP(A119,Fielddefinitions!A:B,2,FALSE)</f>
        <v>Manufacturer (GLN)</v>
      </c>
      <c r="C119" s="204" t="str">
        <f>VLOOKUP(A119,Fielddefinitions!A:T,20,FALSE)</f>
        <v>gln</v>
      </c>
      <c r="D119" s="243" t="str">
        <f>VLOOKUP(A119,Fielddefinitions!A:P,16,FALSE)</f>
        <v>No</v>
      </c>
      <c r="E119" s="209" t="s">
        <v>2214</v>
      </c>
      <c r="F119" s="91" t="s">
        <v>2043</v>
      </c>
      <c r="G119" s="224" t="s">
        <v>2215</v>
      </c>
      <c r="H119" s="224" t="s">
        <v>2216</v>
      </c>
      <c r="I119" s="209" t="s">
        <v>1032</v>
      </c>
      <c r="J119" s="202"/>
      <c r="K119" s="209" t="s">
        <v>2217</v>
      </c>
      <c r="L119" s="202" t="s">
        <v>2218</v>
      </c>
      <c r="M119" s="202"/>
      <c r="N119" s="89"/>
      <c r="O119" s="89"/>
      <c r="P119" s="89"/>
      <c r="Q119" s="89"/>
      <c r="R119" s="89"/>
      <c r="S119" s="89"/>
    </row>
    <row r="120" spans="1:19" x14ac:dyDescent="0.25">
      <c r="A120" s="204">
        <f>Fielddefinitions!A120</f>
        <v>1709</v>
      </c>
      <c r="B120" s="81" t="str">
        <f>VLOOKUP(A120,Fielddefinitions!A:B,2,FALSE)</f>
        <v>Nutritional Claim Nutrient Element Code</v>
      </c>
      <c r="C120" s="81" t="str">
        <f>VLOOKUP(A120,Fielddefinitions!A:T,20,FALSE)</f>
        <v>nutritionalClaimNutrientElementCode</v>
      </c>
      <c r="D120" s="243" t="str">
        <f>VLOOKUP(A120,Fielddefinitions!A:P,16,FALSE)</f>
        <v>No</v>
      </c>
      <c r="E120" s="104" t="s">
        <v>1698</v>
      </c>
      <c r="F120" s="104" t="s">
        <v>1698</v>
      </c>
      <c r="G120" s="104" t="s">
        <v>1698</v>
      </c>
      <c r="H120" s="104" t="s">
        <v>1698</v>
      </c>
      <c r="I120" s="104" t="s">
        <v>1698</v>
      </c>
      <c r="J120" s="104"/>
      <c r="K120" s="85"/>
      <c r="L120" s="202"/>
      <c r="M120" s="202"/>
      <c r="N120" s="89"/>
      <c r="O120" s="89"/>
      <c r="P120" s="89"/>
      <c r="Q120" s="89"/>
      <c r="R120" s="89"/>
      <c r="S120" s="89"/>
    </row>
    <row r="121" spans="1:19" x14ac:dyDescent="0.25">
      <c r="A121" s="204">
        <f>Fielddefinitions!A121</f>
        <v>1710</v>
      </c>
      <c r="B121" s="81" t="str">
        <f>VLOOKUP(A121,Fielddefinitions!A:B,2,FALSE)</f>
        <v>Nutritional Claim Type Code</v>
      </c>
      <c r="C121" s="81" t="str">
        <f>VLOOKUP(A121,Fielddefinitions!A:T,20,FALSE)</f>
        <v>nutritionalClaimTypeCode</v>
      </c>
      <c r="D121" s="243" t="str">
        <f>VLOOKUP(A121,Fielddefinitions!A:P,16,FALSE)</f>
        <v>No</v>
      </c>
      <c r="E121" s="104" t="s">
        <v>1698</v>
      </c>
      <c r="F121" s="104" t="s">
        <v>1698</v>
      </c>
      <c r="G121" s="104" t="s">
        <v>1698</v>
      </c>
      <c r="H121" s="104" t="s">
        <v>1698</v>
      </c>
      <c r="I121" s="104" t="s">
        <v>1698</v>
      </c>
      <c r="J121" s="104"/>
      <c r="K121" s="85"/>
      <c r="L121" s="202"/>
      <c r="M121" s="202"/>
      <c r="N121" s="89"/>
      <c r="O121" s="89"/>
      <c r="P121" s="89"/>
      <c r="Q121" s="89"/>
      <c r="R121" s="89"/>
      <c r="S121" s="89"/>
    </row>
    <row r="122" spans="1:19" x14ac:dyDescent="0.25">
      <c r="A122" s="204" t="str">
        <f>Fielddefinitions!A122</f>
        <v>1514</v>
      </c>
      <c r="B122" s="81" t="str">
        <f>VLOOKUP(A122,Fielddefinitions!A:B,2,FALSE)</f>
        <v>Trade Item Feature Code Reference</v>
      </c>
      <c r="C122" s="81" t="str">
        <f>VLOOKUP(A122,Fielddefinitions!A:T,20,FALSE)</f>
        <v>tradeItemFeatureCodeReference</v>
      </c>
      <c r="D122" s="243" t="str">
        <f>VLOOKUP(A122,Fielddefinitions!A:P,16,FALSE)</f>
        <v>No</v>
      </c>
      <c r="E122" s="104" t="s">
        <v>1698</v>
      </c>
      <c r="F122" s="104" t="s">
        <v>1698</v>
      </c>
      <c r="G122" s="104" t="s">
        <v>1698</v>
      </c>
      <c r="H122" s="104" t="s">
        <v>1698</v>
      </c>
      <c r="I122" s="104" t="s">
        <v>1698</v>
      </c>
      <c r="J122" s="104"/>
      <c r="K122" s="85"/>
      <c r="L122" s="202"/>
      <c r="M122" s="202"/>
      <c r="N122" s="89"/>
      <c r="O122" s="89"/>
      <c r="P122" s="89"/>
      <c r="Q122" s="89"/>
      <c r="R122" s="89"/>
      <c r="S122" s="89"/>
    </row>
    <row r="123" spans="1:19" ht="165.75" x14ac:dyDescent="0.25">
      <c r="A123" s="204">
        <f>Fielddefinitions!A123</f>
        <v>2999</v>
      </c>
      <c r="B123" s="81" t="str">
        <f>VLOOKUP(A123,Fielddefinitions!A:B,2,FALSE)</f>
        <v>Referenced File Type Code</v>
      </c>
      <c r="C123" s="81" t="str">
        <f>VLOOKUP(A123,Fielddefinitions!A:T,20,FALSE)</f>
        <v>referencedFileTypeCode</v>
      </c>
      <c r="D123" s="243" t="str">
        <f>VLOOKUP(A123,Fielddefinitions!A:P,16,FALSE)</f>
        <v>No</v>
      </c>
      <c r="E123" s="209" t="s">
        <v>2219</v>
      </c>
      <c r="F123" s="91" t="s">
        <v>1999</v>
      </c>
      <c r="G123" s="224" t="s">
        <v>2220</v>
      </c>
      <c r="H123" s="224" t="s">
        <v>2221</v>
      </c>
      <c r="I123" s="209" t="s">
        <v>1032</v>
      </c>
      <c r="J123" s="202"/>
      <c r="K123" s="209" t="s">
        <v>2222</v>
      </c>
      <c r="L123" s="209" t="s">
        <v>2223</v>
      </c>
      <c r="M123" s="202"/>
      <c r="N123" s="89"/>
      <c r="O123" s="89"/>
      <c r="P123" s="89"/>
      <c r="Q123" s="89"/>
      <c r="R123" s="89"/>
      <c r="S123" s="89"/>
    </row>
    <row r="124" spans="1:19" ht="102" x14ac:dyDescent="0.25">
      <c r="A124" s="204">
        <f>Fielddefinitions!A124</f>
        <v>3000</v>
      </c>
      <c r="B124" s="81" t="str">
        <f>VLOOKUP(A124,Fielddefinitions!A:B,2,FALSE)</f>
        <v>Uniform Resource Identifier</v>
      </c>
      <c r="C124" s="81" t="str">
        <f>VLOOKUP(A124,Fielddefinitions!A:T,20,FALSE)</f>
        <v>uniformResourceIdentifier</v>
      </c>
      <c r="D124" s="246" t="str">
        <f>VLOOKUP(A124,Fielddefinitions!A:P,16,FALSE)</f>
        <v>No</v>
      </c>
      <c r="E124" s="209" t="s">
        <v>2224</v>
      </c>
      <c r="F124" s="224" t="s">
        <v>2225</v>
      </c>
      <c r="G124" s="224" t="s">
        <v>2226</v>
      </c>
      <c r="H124" s="224" t="s">
        <v>2227</v>
      </c>
      <c r="I124" s="401" t="s">
        <v>2065</v>
      </c>
      <c r="J124" s="202"/>
      <c r="K124" s="209" t="s">
        <v>2228</v>
      </c>
      <c r="L124" s="209" t="s">
        <v>2229</v>
      </c>
      <c r="M124" s="202"/>
      <c r="N124" s="89"/>
      <c r="O124" s="89"/>
      <c r="P124" s="89"/>
      <c r="Q124" s="89"/>
      <c r="R124" s="89"/>
      <c r="S124" s="89"/>
    </row>
    <row r="125" spans="1:19" ht="229.5" x14ac:dyDescent="0.25">
      <c r="A125" s="204">
        <f>Fielddefinitions!A125</f>
        <v>2995</v>
      </c>
      <c r="B125" s="81" t="str">
        <f>VLOOKUP(A125,Fielddefinitions!A:B,2,FALSE)</f>
        <v>File Name</v>
      </c>
      <c r="C125" s="81" t="str">
        <f>VLOOKUP(A125,Fielddefinitions!A:T,20,FALSE)</f>
        <v xml:space="preserve">fileName
</v>
      </c>
      <c r="D125" s="246" t="str">
        <f>VLOOKUP(A125,Fielddefinitions!A:P,16,FALSE)</f>
        <v>No</v>
      </c>
      <c r="E125" s="209" t="s">
        <v>2224</v>
      </c>
      <c r="F125" s="209" t="s">
        <v>2230</v>
      </c>
      <c r="G125" s="224" t="s">
        <v>2231</v>
      </c>
      <c r="H125" s="224" t="s">
        <v>2232</v>
      </c>
      <c r="I125" s="209" t="s">
        <v>1839</v>
      </c>
      <c r="J125" s="202"/>
      <c r="K125" s="209" t="s">
        <v>2233</v>
      </c>
      <c r="L125" s="209" t="s">
        <v>2234</v>
      </c>
      <c r="M125" s="202"/>
      <c r="N125" s="89"/>
      <c r="O125" s="89"/>
      <c r="P125" s="89"/>
      <c r="Q125" s="89"/>
      <c r="R125" s="89"/>
      <c r="S125" s="89"/>
    </row>
    <row r="126" spans="1:19" ht="25.5" x14ac:dyDescent="0.25">
      <c r="A126" s="204">
        <f>Fielddefinitions!A126</f>
        <v>2993</v>
      </c>
      <c r="B126" s="81" t="str">
        <f>VLOOKUP(A126,Fielddefinitions!A:B,2,FALSE)</f>
        <v>File Format Name</v>
      </c>
      <c r="C126" s="81" t="str">
        <f>VLOOKUP(A126,Fielddefinitions!A:T,20,FALSE)</f>
        <v>fileFormatName</v>
      </c>
      <c r="D126" s="246" t="str">
        <f>VLOOKUP(A126,Fielddefinitions!A:P,16,FALSE)</f>
        <v>No</v>
      </c>
      <c r="E126" s="209" t="s">
        <v>2235</v>
      </c>
      <c r="F126" s="209" t="s">
        <v>2120</v>
      </c>
      <c r="G126" s="224" t="s">
        <v>2236</v>
      </c>
      <c r="H126" s="224" t="s">
        <v>2237</v>
      </c>
      <c r="I126" s="209" t="s">
        <v>1839</v>
      </c>
      <c r="J126" s="202"/>
      <c r="K126" s="209" t="s">
        <v>2238</v>
      </c>
      <c r="L126" s="209" t="s">
        <v>2239</v>
      </c>
      <c r="M126" s="202"/>
      <c r="N126" s="89"/>
      <c r="O126" s="89"/>
      <c r="P126" s="89"/>
      <c r="Q126" s="89"/>
      <c r="R126" s="89"/>
      <c r="S126" s="89"/>
    </row>
    <row r="127" spans="1:19" s="394" customFormat="1" x14ac:dyDescent="0.25">
      <c r="A127" s="204">
        <f>Fielddefinitions!A127</f>
        <v>2990</v>
      </c>
      <c r="B127" s="81" t="str">
        <f>VLOOKUP(A127,Fielddefinitions!A:B,2,FALSE)</f>
        <v>File Effective Start Date Time</v>
      </c>
      <c r="C127" s="81" t="str">
        <f>VLOOKUP(A127,Fielddefinitions!A:T,20,FALSE)</f>
        <v>fileEffectiveStartDateTime</v>
      </c>
      <c r="D127" s="395" t="str">
        <f>VLOOKUP(A127,Fielddefinitions!A:P,16,FALSE)</f>
        <v>No</v>
      </c>
      <c r="E127" s="391" t="s">
        <v>1698</v>
      </c>
      <c r="F127" s="391" t="s">
        <v>1698</v>
      </c>
      <c r="G127" s="391" t="s">
        <v>1698</v>
      </c>
      <c r="H127" s="391" t="s">
        <v>1698</v>
      </c>
      <c r="I127" s="391" t="s">
        <v>1698</v>
      </c>
      <c r="J127" s="391"/>
      <c r="K127" s="392"/>
      <c r="L127" s="392"/>
      <c r="M127" s="202"/>
      <c r="N127" s="396"/>
      <c r="O127" s="396"/>
      <c r="P127" s="396"/>
      <c r="Q127" s="396"/>
      <c r="R127" s="396"/>
      <c r="S127" s="396"/>
    </row>
    <row r="128" spans="1:19" s="394" customFormat="1" x14ac:dyDescent="0.25">
      <c r="A128" s="204">
        <f>Fielddefinitions!A128</f>
        <v>2989</v>
      </c>
      <c r="B128" s="81" t="str">
        <f>VLOOKUP(A128,Fielddefinitions!A:B,2,FALSE)</f>
        <v>File Effective End Date Time</v>
      </c>
      <c r="C128" s="81" t="str">
        <f>VLOOKUP(A128,Fielddefinitions!A:T,20,FALSE)</f>
        <v>fileEffectiveEndDateTime</v>
      </c>
      <c r="D128" s="395" t="str">
        <f>VLOOKUP(A128,Fielddefinitions!A:P,16,FALSE)</f>
        <v>No</v>
      </c>
      <c r="E128" s="391" t="s">
        <v>1698</v>
      </c>
      <c r="F128" s="391" t="s">
        <v>1698</v>
      </c>
      <c r="G128" s="391" t="s">
        <v>1698</v>
      </c>
      <c r="H128" s="391" t="s">
        <v>1698</v>
      </c>
      <c r="I128" s="391" t="s">
        <v>1698</v>
      </c>
      <c r="J128" s="391"/>
      <c r="K128" s="392"/>
      <c r="L128" s="392"/>
      <c r="M128" s="202"/>
      <c r="N128" s="396"/>
      <c r="O128" s="396"/>
      <c r="P128" s="396"/>
      <c r="Q128" s="396"/>
      <c r="R128" s="396"/>
      <c r="S128" s="396"/>
    </row>
    <row r="129" spans="1:19" s="394" customFormat="1" x14ac:dyDescent="0.25">
      <c r="A129" s="204">
        <f>Fielddefinitions!A129</f>
        <v>3012</v>
      </c>
      <c r="B129" s="81" t="str">
        <f>VLOOKUP(A129,Fielddefinitions!A:B,2,FALSE)</f>
        <v>File Aspect Ratio</v>
      </c>
      <c r="C129" s="81" t="str">
        <f>VLOOKUP(A129,Fielddefinitions!A:T,20,FALSE)</f>
        <v>fileAspectRatio</v>
      </c>
      <c r="D129" s="395" t="str">
        <f>VLOOKUP(A129,Fielddefinitions!A:P,16,FALSE)</f>
        <v>No</v>
      </c>
      <c r="E129" s="391" t="s">
        <v>1698</v>
      </c>
      <c r="F129" s="391" t="s">
        <v>1698</v>
      </c>
      <c r="G129" s="391" t="s">
        <v>1698</v>
      </c>
      <c r="H129" s="391" t="s">
        <v>1698</v>
      </c>
      <c r="I129" s="391" t="s">
        <v>1698</v>
      </c>
      <c r="J129" s="391"/>
      <c r="K129" s="392"/>
      <c r="L129" s="392"/>
      <c r="M129" s="202"/>
      <c r="N129" s="396"/>
      <c r="O129" s="396"/>
      <c r="P129" s="396"/>
      <c r="Q129" s="396"/>
      <c r="R129" s="396"/>
      <c r="S129" s="396"/>
    </row>
    <row r="130" spans="1:19" s="394" customFormat="1" x14ac:dyDescent="0.25">
      <c r="A130" s="204">
        <f>Fielddefinitions!A130</f>
        <v>3017</v>
      </c>
      <c r="B130" s="81" t="str">
        <f>VLOOKUP(A130,Fielddefinitions!A:B,2,FALSE)</f>
        <v>File Colour Scheme Code</v>
      </c>
      <c r="C130" s="81" t="str">
        <f>VLOOKUP(A130,Fielddefinitions!A:T,20,FALSE)</f>
        <v>fileColourSchemeCode</v>
      </c>
      <c r="D130" s="395" t="str">
        <f>VLOOKUP(A130,Fielddefinitions!A:P,16,FALSE)</f>
        <v>No</v>
      </c>
      <c r="E130" s="391" t="s">
        <v>1698</v>
      </c>
      <c r="F130" s="391" t="s">
        <v>1698</v>
      </c>
      <c r="G130" s="391" t="s">
        <v>1698</v>
      </c>
      <c r="H130" s="391" t="s">
        <v>1698</v>
      </c>
      <c r="I130" s="391" t="s">
        <v>1698</v>
      </c>
      <c r="J130" s="391"/>
      <c r="K130" s="392"/>
      <c r="L130" s="392"/>
      <c r="M130" s="202"/>
      <c r="N130" s="396"/>
      <c r="O130" s="396"/>
      <c r="P130" s="396"/>
      <c r="Q130" s="396"/>
      <c r="R130" s="396"/>
      <c r="S130" s="396"/>
    </row>
    <row r="131" spans="1:19" s="394" customFormat="1" x14ac:dyDescent="0.25">
      <c r="A131" s="204">
        <f>Fielddefinitions!A131</f>
        <v>3021</v>
      </c>
      <c r="B131" s="81" t="str">
        <f>VLOOKUP(A131,Fielddefinitions!A:B,2,FALSE)</f>
        <v>File Pixel Height</v>
      </c>
      <c r="C131" s="81" t="str">
        <f>VLOOKUP(A131,Fielddefinitions!A:T,20,FALSE)</f>
        <v>filePixelHeight</v>
      </c>
      <c r="D131" s="395" t="str">
        <f>VLOOKUP(A131,Fielddefinitions!A:P,16,FALSE)</f>
        <v>No</v>
      </c>
      <c r="E131" s="391" t="s">
        <v>1698</v>
      </c>
      <c r="F131" s="391" t="s">
        <v>1698</v>
      </c>
      <c r="G131" s="391" t="s">
        <v>1698</v>
      </c>
      <c r="H131" s="391" t="s">
        <v>1698</v>
      </c>
      <c r="I131" s="391" t="s">
        <v>1698</v>
      </c>
      <c r="J131" s="391"/>
      <c r="K131" s="392"/>
      <c r="L131" s="392"/>
      <c r="M131" s="202"/>
      <c r="N131" s="396"/>
      <c r="O131" s="396"/>
      <c r="P131" s="396"/>
      <c r="Q131" s="396"/>
      <c r="R131" s="396"/>
      <c r="S131" s="396"/>
    </row>
    <row r="132" spans="1:19" s="394" customFormat="1" x14ac:dyDescent="0.25">
      <c r="A132" s="204">
        <f>Fielddefinitions!A132</f>
        <v>3022</v>
      </c>
      <c r="B132" s="81" t="str">
        <f>VLOOKUP(A132,Fielddefinitions!A:B,2,FALSE)</f>
        <v>File Pixel Width</v>
      </c>
      <c r="C132" s="81" t="str">
        <f>VLOOKUP(A132,Fielddefinitions!A:T,20,FALSE)</f>
        <v>filePixelWidth</v>
      </c>
      <c r="D132" s="395" t="str">
        <f>VLOOKUP(A132,Fielddefinitions!A:P,16,FALSE)</f>
        <v>No</v>
      </c>
      <c r="E132" s="391" t="s">
        <v>1698</v>
      </c>
      <c r="F132" s="391" t="s">
        <v>1698</v>
      </c>
      <c r="G132" s="391" t="s">
        <v>1698</v>
      </c>
      <c r="H132" s="391" t="s">
        <v>1698</v>
      </c>
      <c r="I132" s="391" t="s">
        <v>1698</v>
      </c>
      <c r="J132" s="391"/>
      <c r="K132" s="392"/>
      <c r="L132" s="392"/>
      <c r="M132" s="202"/>
      <c r="N132" s="396"/>
      <c r="O132" s="396"/>
      <c r="P132" s="396"/>
      <c r="Q132" s="396"/>
      <c r="R132" s="396"/>
      <c r="S132" s="396"/>
    </row>
    <row r="133" spans="1:19" s="394" customFormat="1" x14ac:dyDescent="0.25">
      <c r="A133" s="204">
        <f>Fielddefinitions!A133</f>
        <v>3028</v>
      </c>
      <c r="B133" s="81" t="str">
        <f>VLOOKUP(A133,Fielddefinitions!A:B,2,FALSE)</f>
        <v>File Resolution Description</v>
      </c>
      <c r="C133" s="81" t="str">
        <f>VLOOKUP(A133,Fielddefinitions!A:T,20,FALSE)</f>
        <v>fileResolutionDescription</v>
      </c>
      <c r="D133" s="395" t="str">
        <f>VLOOKUP(A133,Fielddefinitions!A:P,16,FALSE)</f>
        <v>No</v>
      </c>
      <c r="E133" s="391" t="s">
        <v>1698</v>
      </c>
      <c r="F133" s="391" t="s">
        <v>1698</v>
      </c>
      <c r="G133" s="391" t="s">
        <v>1698</v>
      </c>
      <c r="H133" s="391" t="s">
        <v>1698</v>
      </c>
      <c r="I133" s="391" t="s">
        <v>1698</v>
      </c>
      <c r="J133" s="391"/>
      <c r="K133" s="392"/>
      <c r="L133" s="392"/>
      <c r="M133" s="202"/>
      <c r="N133" s="396"/>
      <c r="O133" s="396"/>
      <c r="P133" s="396"/>
      <c r="Q133" s="396"/>
      <c r="R133" s="396"/>
      <c r="S133" s="396"/>
    </row>
    <row r="134" spans="1:19" s="394" customFormat="1" x14ac:dyDescent="0.25">
      <c r="A134" s="204">
        <f>Fielddefinitions!A134</f>
        <v>3029</v>
      </c>
      <c r="B134" s="81" t="str">
        <f>VLOOKUP(A134,Fielddefinitions!A:B,2,FALSE)</f>
        <v>File Resolution Description - Language Code</v>
      </c>
      <c r="C134" s="81" t="str">
        <f>VLOOKUP(A134,Fielddefinitions!A:T,20,FALSE)</f>
        <v>fileResolutionDescription/@languageCode</v>
      </c>
      <c r="D134" s="395" t="str">
        <f>VLOOKUP(A134,Fielddefinitions!A:P,16,FALSE)</f>
        <v>No</v>
      </c>
      <c r="E134" s="391" t="s">
        <v>1698</v>
      </c>
      <c r="F134" s="391" t="s">
        <v>1698</v>
      </c>
      <c r="G134" s="391" t="s">
        <v>1698</v>
      </c>
      <c r="H134" s="391" t="s">
        <v>1698</v>
      </c>
      <c r="I134" s="391" t="s">
        <v>1698</v>
      </c>
      <c r="J134" s="391"/>
      <c r="K134" s="392"/>
      <c r="L134" s="392"/>
      <c r="M134" s="202"/>
      <c r="N134" s="396"/>
      <c r="O134" s="396"/>
      <c r="P134" s="396"/>
      <c r="Q134" s="396"/>
      <c r="R134" s="396"/>
      <c r="S134" s="396"/>
    </row>
    <row r="135" spans="1:19" s="394" customFormat="1" x14ac:dyDescent="0.25">
      <c r="A135" s="204">
        <f>Fielddefinitions!A135</f>
        <v>3031</v>
      </c>
      <c r="B135" s="81" t="str">
        <f>VLOOKUP(A135,Fielddefinitions!A:B,2,FALSE)</f>
        <v>File Size</v>
      </c>
      <c r="C135" s="81" t="str">
        <f>VLOOKUP(A135,Fielddefinitions!A:T,20,FALSE)</f>
        <v>fileSize</v>
      </c>
      <c r="D135" s="395" t="str">
        <f>VLOOKUP(A135,Fielddefinitions!A:P,16,FALSE)</f>
        <v>No</v>
      </c>
      <c r="E135" s="391" t="s">
        <v>1698</v>
      </c>
      <c r="F135" s="391" t="s">
        <v>1698</v>
      </c>
      <c r="G135" s="391" t="s">
        <v>1698</v>
      </c>
      <c r="H135" s="391" t="s">
        <v>1698</v>
      </c>
      <c r="I135" s="391" t="s">
        <v>1698</v>
      </c>
      <c r="J135" s="391"/>
      <c r="K135" s="392"/>
      <c r="L135" s="392"/>
      <c r="M135" s="202"/>
      <c r="N135" s="396"/>
      <c r="O135" s="396"/>
      <c r="P135" s="396"/>
      <c r="Q135" s="396"/>
      <c r="R135" s="396"/>
      <c r="S135" s="396"/>
    </row>
    <row r="136" spans="1:19" s="394" customFormat="1" x14ac:dyDescent="0.25">
      <c r="A136" s="204">
        <f>Fielddefinitions!A136</f>
        <v>3032</v>
      </c>
      <c r="B136" s="81" t="str">
        <f>VLOOKUP(A136,Fielddefinitions!A:B,2,FALSE)</f>
        <v>File Size UOM</v>
      </c>
      <c r="C136" s="81" t="str">
        <f>VLOOKUP(A136,Fielddefinitions!A:T,20,FALSE)</f>
        <v>fileSize/@measurementUnitCode</v>
      </c>
      <c r="D136" s="395" t="str">
        <f>VLOOKUP(A136,Fielddefinitions!A:P,16,FALSE)</f>
        <v>No</v>
      </c>
      <c r="E136" s="391" t="s">
        <v>1698</v>
      </c>
      <c r="F136" s="391" t="s">
        <v>1698</v>
      </c>
      <c r="G136" s="391" t="s">
        <v>1698</v>
      </c>
      <c r="H136" s="391" t="s">
        <v>1698</v>
      </c>
      <c r="I136" s="391" t="s">
        <v>1698</v>
      </c>
      <c r="J136" s="391"/>
      <c r="K136" s="392"/>
      <c r="L136" s="392"/>
      <c r="M136" s="202"/>
      <c r="N136" s="396"/>
      <c r="O136" s="396"/>
      <c r="P136" s="396"/>
      <c r="Q136" s="396"/>
      <c r="R136" s="396"/>
      <c r="S136" s="396"/>
    </row>
    <row r="137" spans="1:19" s="394" customFormat="1" x14ac:dyDescent="0.25">
      <c r="A137" s="204" t="str">
        <f>Fielddefinitions!A137</f>
        <v>AVP - 2</v>
      </c>
      <c r="B137" s="81" t="str">
        <f>VLOOKUP(A137,Fielddefinitions!A:B,2,FALSE)</f>
        <v>Qualification Date Time</v>
      </c>
      <c r="C137" s="81">
        <f>VLOOKUP(A137,Fielddefinitions!A:T,20,FALSE)</f>
        <v>0</v>
      </c>
      <c r="D137" s="395" t="str">
        <f>VLOOKUP(A137,Fielddefinitions!A:P,16,FALSE)</f>
        <v>No</v>
      </c>
      <c r="E137" s="391" t="s">
        <v>1698</v>
      </c>
      <c r="F137" s="391" t="s">
        <v>1698</v>
      </c>
      <c r="G137" s="391" t="s">
        <v>1698</v>
      </c>
      <c r="H137" s="391" t="s">
        <v>1698</v>
      </c>
      <c r="I137" s="391" t="s">
        <v>1698</v>
      </c>
      <c r="J137" s="391"/>
      <c r="K137" s="392"/>
      <c r="L137" s="392"/>
      <c r="M137" s="202"/>
      <c r="N137" s="396"/>
      <c r="O137" s="396"/>
      <c r="P137" s="396"/>
      <c r="Q137" s="396"/>
      <c r="R137" s="396"/>
      <c r="S137" s="396"/>
    </row>
    <row r="138" spans="1:19" x14ac:dyDescent="0.25">
      <c r="A138" s="204">
        <f>Fielddefinitions!A138</f>
        <v>665</v>
      </c>
      <c r="B138" s="81" t="str">
        <f>VLOOKUP(A138,Fielddefinitions!A:B,2,FALSE)</f>
        <v>Certification Agency</v>
      </c>
      <c r="C138" s="81" t="str">
        <f>VLOOKUP(A138,Fielddefinitions!A:T,20,FALSE)</f>
        <v>certificationAgency</v>
      </c>
      <c r="D138" s="243" t="str">
        <f>VLOOKUP(A138,Fielddefinitions!A:P,16,FALSE)</f>
        <v>No</v>
      </c>
      <c r="E138" s="104" t="s">
        <v>1698</v>
      </c>
      <c r="F138" s="104" t="s">
        <v>1698</v>
      </c>
      <c r="G138" s="104" t="s">
        <v>1698</v>
      </c>
      <c r="H138" s="104" t="s">
        <v>1698</v>
      </c>
      <c r="I138" s="104" t="s">
        <v>1698</v>
      </c>
      <c r="J138" s="104"/>
      <c r="K138" s="85"/>
      <c r="L138" s="202"/>
      <c r="M138" s="202"/>
      <c r="N138" s="89"/>
      <c r="O138" s="89"/>
      <c r="P138" s="89"/>
      <c r="Q138" s="89"/>
      <c r="R138" s="89"/>
      <c r="S138" s="89"/>
    </row>
    <row r="139" spans="1:19" x14ac:dyDescent="0.25">
      <c r="A139" s="204">
        <f>Fielddefinitions!A139</f>
        <v>667</v>
      </c>
      <c r="B139" s="81" t="str">
        <f>VLOOKUP(A139,Fielddefinitions!A:B,2,FALSE)</f>
        <v>Certification Standard</v>
      </c>
      <c r="C139" s="81" t="str">
        <f>VLOOKUP(A139,Fielddefinitions!A:T,20,FALSE)</f>
        <v>certificationStandard</v>
      </c>
      <c r="D139" s="243" t="str">
        <f>VLOOKUP(A139,Fielddefinitions!A:P,16,FALSE)</f>
        <v>No</v>
      </c>
      <c r="E139" s="104" t="s">
        <v>1698</v>
      </c>
      <c r="F139" s="104" t="s">
        <v>1698</v>
      </c>
      <c r="G139" s="104" t="s">
        <v>1698</v>
      </c>
      <c r="H139" s="104" t="s">
        <v>1698</v>
      </c>
      <c r="I139" s="104" t="s">
        <v>1698</v>
      </c>
      <c r="J139" s="104"/>
      <c r="K139" s="85"/>
      <c r="L139" s="202"/>
      <c r="M139" s="202"/>
      <c r="N139" s="89"/>
      <c r="O139" s="89"/>
      <c r="P139" s="89"/>
      <c r="Q139" s="89"/>
      <c r="R139" s="89"/>
      <c r="S139" s="89"/>
    </row>
    <row r="140" spans="1:19" x14ac:dyDescent="0.25">
      <c r="A140" s="204">
        <f>Fielddefinitions!A140</f>
        <v>685</v>
      </c>
      <c r="B140" s="81" t="str">
        <f>VLOOKUP(A140,Fielddefinitions!A:B,2,FALSE)</f>
        <v>Certification Value</v>
      </c>
      <c r="C140" s="81" t="str">
        <f>VLOOKUP(A140,Fielddefinitions!A:T,20,FALSE)</f>
        <v>certificationValue</v>
      </c>
      <c r="D140" s="243" t="str">
        <f>VLOOKUP(A140,Fielddefinitions!A:P,16,FALSE)</f>
        <v>No</v>
      </c>
      <c r="E140" s="104" t="s">
        <v>1698</v>
      </c>
      <c r="F140" s="104" t="s">
        <v>1698</v>
      </c>
      <c r="G140" s="104" t="s">
        <v>1698</v>
      </c>
      <c r="H140" s="104" t="s">
        <v>1698</v>
      </c>
      <c r="I140" s="104" t="s">
        <v>1698</v>
      </c>
      <c r="J140" s="104"/>
      <c r="K140" s="85"/>
      <c r="L140" s="202"/>
      <c r="M140" s="202"/>
      <c r="N140" s="89"/>
      <c r="O140" s="89"/>
      <c r="P140" s="89"/>
      <c r="Q140" s="89"/>
      <c r="R140" s="89"/>
      <c r="S140" s="89"/>
    </row>
    <row r="141" spans="1:19" x14ac:dyDescent="0.25">
      <c r="A141" s="204">
        <f>Fielddefinitions!A141</f>
        <v>684</v>
      </c>
      <c r="B141" s="81" t="str">
        <f>VLOOKUP(A141,Fielddefinitions!A:B,2,FALSE)</f>
        <v>Certification Identification</v>
      </c>
      <c r="C141" s="81" t="str">
        <f>VLOOKUP(A141,Fielddefinitions!A:T,20,FALSE)</f>
        <v>certificationIdentification</v>
      </c>
      <c r="D141" s="243" t="str">
        <f>VLOOKUP(A141,Fielddefinitions!A:P,16,FALSE)</f>
        <v>No</v>
      </c>
      <c r="E141" s="104" t="s">
        <v>1698</v>
      </c>
      <c r="F141" s="104" t="s">
        <v>1698</v>
      </c>
      <c r="G141" s="104" t="s">
        <v>1698</v>
      </c>
      <c r="H141" s="104" t="s">
        <v>1698</v>
      </c>
      <c r="I141" s="104" t="s">
        <v>1698</v>
      </c>
      <c r="J141" s="104"/>
      <c r="K141" s="85"/>
      <c r="L141" s="202"/>
      <c r="M141" s="202"/>
      <c r="N141" s="89"/>
      <c r="O141" s="89"/>
      <c r="P141" s="89"/>
      <c r="Q141" s="89"/>
      <c r="R141" s="89"/>
      <c r="S141" s="89"/>
    </row>
    <row r="142" spans="1:19" x14ac:dyDescent="0.25">
      <c r="A142" s="204">
        <f>Fielddefinitions!A142</f>
        <v>682</v>
      </c>
      <c r="B142" s="81" t="str">
        <f>VLOOKUP(A142,Fielddefinitions!A:B,2,FALSE)</f>
        <v>Certification Effective End Date Time</v>
      </c>
      <c r="C142" s="81" t="str">
        <f>VLOOKUP(A142,Fielddefinitions!A:T,20,FALSE)</f>
        <v>certificationEffectiveEndDateTime</v>
      </c>
      <c r="D142" s="243" t="str">
        <f>VLOOKUP(A142,Fielddefinitions!A:P,16,FALSE)</f>
        <v>No</v>
      </c>
      <c r="E142" s="104" t="s">
        <v>1698</v>
      </c>
      <c r="F142" s="104" t="s">
        <v>1698</v>
      </c>
      <c r="G142" s="104" t="s">
        <v>1698</v>
      </c>
      <c r="H142" s="104" t="s">
        <v>1698</v>
      </c>
      <c r="I142" s="104" t="s">
        <v>1698</v>
      </c>
      <c r="J142" s="104"/>
      <c r="K142" s="85"/>
      <c r="L142" s="202"/>
      <c r="M142" s="202"/>
      <c r="N142" s="89"/>
      <c r="O142" s="89"/>
      <c r="P142" s="89"/>
      <c r="Q142" s="89"/>
      <c r="R142" s="89"/>
      <c r="S142" s="89"/>
    </row>
    <row r="143" spans="1:19" ht="25.5" x14ac:dyDescent="0.25">
      <c r="A143" s="204">
        <f>Fielddefinitions!A143</f>
        <v>668</v>
      </c>
      <c r="B143" s="81" t="str">
        <f>VLOOKUP(A143,Fielddefinitions!A:B,2,FALSE)</f>
        <v>Additional Certification Organisation Identifier</v>
      </c>
      <c r="C143" s="81" t="str">
        <f>VLOOKUP(A143,Fielddefinitions!A:T,20,FALSE)</f>
        <v>additionalCertificationOrganisationIdentifier</v>
      </c>
      <c r="D143" s="243" t="str">
        <f>VLOOKUP(A143,Fielddefinitions!A:P,16,FALSE)</f>
        <v>No</v>
      </c>
      <c r="E143" s="104" t="s">
        <v>1698</v>
      </c>
      <c r="F143" s="104" t="s">
        <v>1698</v>
      </c>
      <c r="G143" s="104" t="s">
        <v>1698</v>
      </c>
      <c r="H143" s="104" t="s">
        <v>1698</v>
      </c>
      <c r="I143" s="104" t="s">
        <v>1698</v>
      </c>
      <c r="J143" s="104"/>
      <c r="K143" s="85"/>
      <c r="L143" s="202"/>
      <c r="M143" s="202"/>
      <c r="N143" s="89"/>
      <c r="O143" s="89"/>
      <c r="P143" s="89"/>
      <c r="Q143" s="89"/>
      <c r="R143" s="89"/>
      <c r="S143" s="89"/>
    </row>
    <row r="144" spans="1:19" x14ac:dyDescent="0.25">
      <c r="A144" s="204">
        <f>Fielddefinitions!A144</f>
        <v>3506</v>
      </c>
      <c r="B144" s="81" t="str">
        <f>VLOOKUP(A144,Fielddefinitions!A:B,2,FALSE)</f>
        <v>Description Short</v>
      </c>
      <c r="C144" s="81" t="str">
        <f>VLOOKUP(A144,Fielddefinitions!A:T,20,FALSE)</f>
        <v>descriptionShort</v>
      </c>
      <c r="D144" s="243" t="str">
        <f>VLOOKUP(A144,Fielddefinitions!A:P,16,FALSE)</f>
        <v>No</v>
      </c>
      <c r="E144" s="104" t="s">
        <v>1698</v>
      </c>
      <c r="F144" s="104" t="s">
        <v>1698</v>
      </c>
      <c r="G144" s="104" t="s">
        <v>1698</v>
      </c>
      <c r="H144" s="104" t="s">
        <v>1698</v>
      </c>
      <c r="I144" s="104" t="s">
        <v>1698</v>
      </c>
      <c r="J144" s="104"/>
      <c r="K144" s="85"/>
      <c r="L144" s="202"/>
      <c r="M144" s="202"/>
      <c r="N144" s="89"/>
      <c r="O144" s="89"/>
      <c r="P144" s="89"/>
      <c r="Q144" s="89"/>
      <c r="R144" s="89"/>
      <c r="S144" s="89"/>
    </row>
    <row r="145" spans="1:19" x14ac:dyDescent="0.25">
      <c r="A145" s="204">
        <f>Fielddefinitions!A145</f>
        <v>3507</v>
      </c>
      <c r="B145" s="81" t="str">
        <f>VLOOKUP(A145,Fielddefinitions!A:B,2,FALSE)</f>
        <v>Description Short Language Code</v>
      </c>
      <c r="C145" s="81" t="str">
        <f>VLOOKUP(A145,Fielddefinitions!A:T,20,FALSE)</f>
        <v>descriptionShort/@languageCode</v>
      </c>
      <c r="D145" s="243" t="str">
        <f>VLOOKUP(A145,Fielddefinitions!A:P,16,FALSE)</f>
        <v>No</v>
      </c>
      <c r="E145" s="104" t="s">
        <v>1698</v>
      </c>
      <c r="F145" s="104" t="s">
        <v>1698</v>
      </c>
      <c r="G145" s="104" t="s">
        <v>1698</v>
      </c>
      <c r="H145" s="104" t="s">
        <v>1698</v>
      </c>
      <c r="I145" s="104" t="s">
        <v>1698</v>
      </c>
      <c r="J145" s="104"/>
      <c r="K145" s="85"/>
      <c r="L145" s="202"/>
      <c r="M145" s="202"/>
      <c r="N145" s="89"/>
      <c r="O145" s="89"/>
      <c r="P145" s="89"/>
      <c r="Q145" s="89"/>
      <c r="R145" s="89"/>
      <c r="S145" s="89"/>
    </row>
    <row r="146" spans="1:19" ht="25.5" x14ac:dyDescent="0.25">
      <c r="A146" s="204">
        <f>Fielddefinitions!A146</f>
        <v>3779</v>
      </c>
      <c r="B146" s="81" t="str">
        <f>VLOOKUP(A146,Fielddefinitions!A:B,2,FALSE)</f>
        <v>Net Weight</v>
      </c>
      <c r="C146" s="81" t="str">
        <f>VLOOKUP(A146,Fielddefinitions!A:T,20,FALSE)</f>
        <v>netWeight</v>
      </c>
      <c r="D146" s="243" t="str">
        <f>VLOOKUP(A146,Fielddefinitions!A:P,16,FALSE)</f>
        <v>No</v>
      </c>
      <c r="E146" s="209" t="s">
        <v>2240</v>
      </c>
      <c r="F146" s="224" t="s">
        <v>2078</v>
      </c>
      <c r="G146" s="244" t="s">
        <v>2241</v>
      </c>
      <c r="H146" s="202" t="s">
        <v>2242</v>
      </c>
      <c r="I146" s="209" t="s">
        <v>1032</v>
      </c>
      <c r="J146" s="202"/>
      <c r="K146" s="209" t="s">
        <v>2243</v>
      </c>
      <c r="L146" s="202"/>
      <c r="M146" s="202"/>
      <c r="N146" s="89"/>
      <c r="O146" s="89"/>
      <c r="P146" s="89"/>
      <c r="Q146" s="89"/>
      <c r="R146" s="89"/>
      <c r="S146" s="89"/>
    </row>
    <row r="147" spans="1:19" x14ac:dyDescent="0.25">
      <c r="A147" s="204">
        <f>Fielddefinitions!A147</f>
        <v>3780</v>
      </c>
      <c r="B147" s="81" t="str">
        <f>VLOOKUP(A147,Fielddefinitions!A:B,2,FALSE)</f>
        <v>Net Weight UOM</v>
      </c>
      <c r="C147" s="81" t="str">
        <f>VLOOKUP(A147,Fielddefinitions!A:T,20,FALSE)</f>
        <v>netWeight/@measurementUnitCode</v>
      </c>
      <c r="D147" s="243" t="str">
        <f>VLOOKUP(A147,Fielddefinitions!A:P,16,FALSE)</f>
        <v>No</v>
      </c>
      <c r="E147" s="209" t="s">
        <v>2244</v>
      </c>
      <c r="F147" s="209" t="s">
        <v>1999</v>
      </c>
      <c r="G147" s="244" t="s">
        <v>2245</v>
      </c>
      <c r="H147" s="202" t="s">
        <v>2246</v>
      </c>
      <c r="I147" s="209" t="s">
        <v>1032</v>
      </c>
      <c r="J147" s="202"/>
      <c r="K147" s="209" t="s">
        <v>2247</v>
      </c>
      <c r="L147" s="202"/>
      <c r="M147" s="202"/>
      <c r="N147" s="89"/>
      <c r="O147" s="89"/>
      <c r="P147" s="89"/>
      <c r="Q147" s="89"/>
      <c r="R147" s="89"/>
      <c r="S147" s="89"/>
    </row>
    <row r="148" spans="1:19" x14ac:dyDescent="0.25">
      <c r="A148" s="204">
        <f>Fielddefinitions!A148</f>
        <v>145</v>
      </c>
      <c r="B148" s="81" t="str">
        <f>VLOOKUP(A148,Fielddefinitions!A:B,2,FALSE)</f>
        <v>Last Change Date Time</v>
      </c>
      <c r="C148" s="81" t="str">
        <f>VLOOKUP(A148,Fielddefinitions!A:T,20,FALSE)</f>
        <v>lastChangeDateTime</v>
      </c>
      <c r="D148" s="243" t="str">
        <f>VLOOKUP(A148,Fielddefinitions!A:P,16,FALSE)</f>
        <v>Yes</v>
      </c>
      <c r="E148" s="104" t="s">
        <v>1698</v>
      </c>
      <c r="F148" s="104" t="s">
        <v>1698</v>
      </c>
      <c r="G148" s="104" t="s">
        <v>1698</v>
      </c>
      <c r="H148" s="104" t="s">
        <v>1698</v>
      </c>
      <c r="I148" s="104" t="s">
        <v>1698</v>
      </c>
      <c r="J148" s="104"/>
      <c r="K148" s="209"/>
      <c r="L148" s="202"/>
      <c r="M148" s="202"/>
      <c r="N148" s="89"/>
      <c r="O148" s="89"/>
      <c r="P148" s="89"/>
      <c r="Q148" s="89"/>
      <c r="R148" s="89"/>
      <c r="S148" s="89"/>
    </row>
    <row r="149" spans="1:19" x14ac:dyDescent="0.25">
      <c r="A149" s="204">
        <f>Fielddefinitions!A149</f>
        <v>146</v>
      </c>
      <c r="B149" s="81" t="str">
        <f>VLOOKUP(A149,Fielddefinitions!A:B,2,FALSE)</f>
        <v>Publication Date Time</v>
      </c>
      <c r="C149" s="81" t="str">
        <f>VLOOKUP(A149,Fielddefinitions!A:T,20,FALSE)</f>
        <v>publicationDateTime</v>
      </c>
      <c r="D149" s="243" t="str">
        <f>VLOOKUP(A149,Fielddefinitions!A:P,16,FALSE)</f>
        <v>No</v>
      </c>
      <c r="E149" s="104" t="s">
        <v>1698</v>
      </c>
      <c r="F149" s="104" t="s">
        <v>1698</v>
      </c>
      <c r="G149" s="104" t="s">
        <v>1698</v>
      </c>
      <c r="H149" s="104" t="s">
        <v>1698</v>
      </c>
      <c r="I149" s="104" t="s">
        <v>1698</v>
      </c>
      <c r="J149" s="104"/>
      <c r="K149" s="85"/>
      <c r="L149" s="202"/>
      <c r="M149" s="202"/>
      <c r="N149" s="89"/>
      <c r="O149" s="89"/>
      <c r="P149" s="89"/>
      <c r="Q149" s="89"/>
      <c r="R149" s="89"/>
      <c r="S149" s="89"/>
    </row>
    <row r="150" spans="1:19" ht="89.25" x14ac:dyDescent="0.25">
      <c r="A150" s="204">
        <f>Fielddefinitions!A150</f>
        <v>3070</v>
      </c>
      <c r="B150" s="81" t="str">
        <f>VLOOKUP(A150,Fielddefinitions!A:B,2,FALSE)</f>
        <v>Regulation Type Code</v>
      </c>
      <c r="C150" s="204" t="str">
        <f>VLOOKUP(A150,Fielddefinitions!A:T,20,FALSE)</f>
        <v>regulationTypeCode</v>
      </c>
      <c r="D150" s="243" t="str">
        <f>VLOOKUP(A150,Fielddefinitions!A:P,16,FALSE)</f>
        <v>No</v>
      </c>
      <c r="E150" s="209" t="s">
        <v>2248</v>
      </c>
      <c r="F150" s="209" t="s">
        <v>1999</v>
      </c>
      <c r="G150" s="101" t="s">
        <v>2249</v>
      </c>
      <c r="H150" s="101" t="s">
        <v>2250</v>
      </c>
      <c r="I150" s="209" t="s">
        <v>1032</v>
      </c>
      <c r="J150" s="104"/>
      <c r="K150" s="209" t="s">
        <v>2251</v>
      </c>
      <c r="L150" s="209" t="s">
        <v>5074</v>
      </c>
      <c r="M150" s="202"/>
      <c r="N150" s="89"/>
      <c r="O150" s="89"/>
      <c r="P150" s="89"/>
      <c r="Q150" s="89"/>
      <c r="R150" s="89"/>
      <c r="S150" s="89"/>
    </row>
    <row r="151" spans="1:19" x14ac:dyDescent="0.25">
      <c r="A151" s="204">
        <f>Fielddefinitions!A151</f>
        <v>3072</v>
      </c>
      <c r="B151" s="81" t="str">
        <f>VLOOKUP(A151,Fielddefinitions!A:B,2,FALSE)</f>
        <v>Regulatory Agency</v>
      </c>
      <c r="C151" s="81" t="str">
        <f>VLOOKUP(A151,Fielddefinitions!A:T,20,FALSE)</f>
        <v>regulatoryAgency</v>
      </c>
      <c r="D151" s="243" t="str">
        <f>VLOOKUP(A151,Fielddefinitions!A:P,16,FALSE)</f>
        <v>No</v>
      </c>
      <c r="E151" s="104" t="s">
        <v>1698</v>
      </c>
      <c r="F151" s="104" t="s">
        <v>1698</v>
      </c>
      <c r="G151" s="104" t="s">
        <v>1698</v>
      </c>
      <c r="H151" s="104" t="s">
        <v>1698</v>
      </c>
      <c r="I151" s="104" t="s">
        <v>1698</v>
      </c>
      <c r="J151" s="104"/>
      <c r="K151" s="85"/>
      <c r="L151" s="202"/>
      <c r="M151" s="202"/>
      <c r="N151" s="89"/>
      <c r="O151" s="89"/>
      <c r="P151" s="89"/>
      <c r="Q151" s="89"/>
      <c r="R151" s="89"/>
      <c r="S151" s="89"/>
    </row>
    <row r="152" spans="1:19" x14ac:dyDescent="0.25">
      <c r="A152" s="204">
        <f>Fielddefinitions!A152</f>
        <v>3087</v>
      </c>
      <c r="B152" s="81" t="str">
        <f>VLOOKUP(A152,Fielddefinitions!A:B,2,FALSE)</f>
        <v>Regulatory Permit Identification</v>
      </c>
      <c r="C152" s="81" t="str">
        <f>VLOOKUP(A152,Fielddefinitions!A:T,20,FALSE)</f>
        <v>regulatoryPermitIdentification</v>
      </c>
      <c r="D152" s="243" t="str">
        <f>VLOOKUP(A152,Fielddefinitions!A:P,16,FALSE)</f>
        <v>No</v>
      </c>
      <c r="E152" s="104" t="s">
        <v>1698</v>
      </c>
      <c r="F152" s="104" t="s">
        <v>1698</v>
      </c>
      <c r="G152" s="104" t="s">
        <v>1698</v>
      </c>
      <c r="H152" s="104" t="s">
        <v>1698</v>
      </c>
      <c r="I152" s="104" t="s">
        <v>1698</v>
      </c>
      <c r="J152" s="104"/>
      <c r="K152" s="85"/>
      <c r="L152" s="202"/>
      <c r="M152" s="202"/>
      <c r="N152" s="89"/>
      <c r="O152" s="89"/>
      <c r="P152" s="89"/>
      <c r="Q152" s="89"/>
      <c r="R152" s="89"/>
      <c r="S152" s="89"/>
    </row>
    <row r="153" spans="1:19" x14ac:dyDescent="0.25">
      <c r="A153" s="204">
        <f>Fielddefinitions!A153</f>
        <v>3086</v>
      </c>
      <c r="B153" s="81" t="str">
        <f>VLOOKUP(A153,Fielddefinitions!A:B,2,FALSE)</f>
        <v>Permit Start Date Time</v>
      </c>
      <c r="C153" s="81" t="str">
        <f>VLOOKUP(A153,Fielddefinitions!A:T,20,FALSE)</f>
        <v>permitStartDateTime</v>
      </c>
      <c r="D153" s="243" t="str">
        <f>VLOOKUP(A153,Fielddefinitions!A:P,16,FALSE)</f>
        <v>No</v>
      </c>
      <c r="E153" s="104" t="s">
        <v>1698</v>
      </c>
      <c r="F153" s="104" t="s">
        <v>1698</v>
      </c>
      <c r="G153" s="104" t="s">
        <v>1698</v>
      </c>
      <c r="H153" s="104" t="s">
        <v>1698</v>
      </c>
      <c r="I153" s="104" t="s">
        <v>1698</v>
      </c>
      <c r="J153" s="104"/>
      <c r="K153" s="85"/>
      <c r="L153" s="202"/>
      <c r="M153" s="202"/>
      <c r="N153" s="89"/>
      <c r="O153" s="89"/>
      <c r="P153" s="89"/>
      <c r="Q153" s="89"/>
      <c r="R153" s="89"/>
      <c r="S153" s="89"/>
    </row>
    <row r="154" spans="1:19" ht="158.25" customHeight="1" x14ac:dyDescent="0.25">
      <c r="A154" s="204">
        <f>Fielddefinitions!A154</f>
        <v>3071</v>
      </c>
      <c r="B154" s="81" t="str">
        <f>VLOOKUP(A154,Fielddefinitions!A:B,2,FALSE)</f>
        <v>Regulatory Act</v>
      </c>
      <c r="C154" s="204" t="str">
        <f>VLOOKUP(A154,Fielddefinitions!A:T,20,FALSE)</f>
        <v>regulatoryAct</v>
      </c>
      <c r="D154" s="243" t="str">
        <f>VLOOKUP(A154,Fielddefinitions!A:P,16,FALSE)</f>
        <v>No</v>
      </c>
      <c r="E154" s="209" t="s">
        <v>2252</v>
      </c>
      <c r="F154" s="209" t="s">
        <v>136</v>
      </c>
      <c r="G154" s="101" t="s">
        <v>2253</v>
      </c>
      <c r="H154" s="101" t="s">
        <v>2254</v>
      </c>
      <c r="I154" s="209" t="s">
        <v>1032</v>
      </c>
      <c r="J154" s="104"/>
      <c r="K154" s="209" t="s">
        <v>2255</v>
      </c>
      <c r="L154" s="209" t="s">
        <v>2256</v>
      </c>
      <c r="M154" s="202"/>
      <c r="N154" s="89"/>
      <c r="O154" s="89"/>
      <c r="P154" s="89"/>
      <c r="Q154" s="89"/>
      <c r="R154" s="89"/>
      <c r="S154" s="89"/>
    </row>
    <row r="155" spans="1:19" ht="63.75" x14ac:dyDescent="0.25">
      <c r="A155" s="204">
        <f>Fielddefinitions!A155</f>
        <v>2794</v>
      </c>
      <c r="B155" s="81" t="str">
        <f>VLOOKUP(A155,Fielddefinitions!A:B,2,FALSE)</f>
        <v>Country of Origin</v>
      </c>
      <c r="C155" s="81" t="str">
        <f>VLOOKUP(A155,Fielddefinitions!A:T,20,FALSE)</f>
        <v>countryCode</v>
      </c>
      <c r="D155" s="243" t="str">
        <f>VLOOKUP(A155,Fielddefinitions!A:P,16,FALSE)</f>
        <v>No</v>
      </c>
      <c r="E155" s="209" t="s">
        <v>2257</v>
      </c>
      <c r="F155" s="209" t="s">
        <v>1999</v>
      </c>
      <c r="G155" s="101" t="s">
        <v>2258</v>
      </c>
      <c r="H155" s="101">
        <v>276</v>
      </c>
      <c r="I155" s="209" t="s">
        <v>1032</v>
      </c>
      <c r="J155" s="202"/>
      <c r="K155" s="209" t="s">
        <v>2259</v>
      </c>
      <c r="L155" s="209">
        <v>276</v>
      </c>
      <c r="M155" s="202"/>
      <c r="N155" s="89"/>
      <c r="O155" s="89"/>
      <c r="P155" s="89"/>
      <c r="Q155" s="89"/>
      <c r="R155" s="89"/>
      <c r="S155" s="89"/>
    </row>
    <row r="156" spans="1:19" ht="127.5" x14ac:dyDescent="0.25">
      <c r="A156" s="204">
        <f>Fielddefinitions!A156</f>
        <v>1436</v>
      </c>
      <c r="B156" s="81" t="str">
        <f>VLOOKUP(A156,Fielddefinitions!A:B,2,FALSE)</f>
        <v>Prescription Type Code</v>
      </c>
      <c r="C156" s="204" t="str">
        <f>VLOOKUP(A156,Fielddefinitions!A:T,20,FALSE)</f>
        <v>prescriptionTypeCode</v>
      </c>
      <c r="D156" s="243" t="str">
        <f>VLOOKUP(A156,Fielddefinitions!A:P,16,FALSE)</f>
        <v>No</v>
      </c>
      <c r="E156" s="209" t="s">
        <v>2260</v>
      </c>
      <c r="F156" s="209" t="s">
        <v>1999</v>
      </c>
      <c r="G156" s="101" t="s">
        <v>2261</v>
      </c>
      <c r="H156" s="101" t="s">
        <v>2262</v>
      </c>
      <c r="I156" s="209" t="s">
        <v>1032</v>
      </c>
      <c r="J156" s="104"/>
      <c r="K156" s="209" t="s">
        <v>2263</v>
      </c>
      <c r="L156" s="209" t="s">
        <v>5075</v>
      </c>
      <c r="M156" s="202"/>
      <c r="N156" s="89"/>
      <c r="O156" s="89"/>
      <c r="P156" s="89"/>
      <c r="Q156" s="89"/>
      <c r="R156" s="89"/>
      <c r="S156" s="89"/>
    </row>
    <row r="157" spans="1:19" ht="25.5" x14ac:dyDescent="0.25">
      <c r="A157" s="204">
        <f>Fielddefinitions!A157</f>
        <v>1596</v>
      </c>
      <c r="B157" s="81" t="str">
        <f>VLOOKUP(A157,Fielddefinitions!A:B,2,FALSE)</f>
        <v>Manufacturer Specified Acceptable Resterilisation Code</v>
      </c>
      <c r="C157" s="81" t="str">
        <f>VLOOKUP(A157,Fielddefinitions!A:T,20,FALSE)</f>
        <v>manufacturerSpecifiedAcceptableResterilisationCode</v>
      </c>
      <c r="D157" s="243" t="str">
        <f>VLOOKUP(A157,Fielddefinitions!A:P,16,FALSE)</f>
        <v>No</v>
      </c>
      <c r="E157" s="104" t="s">
        <v>1698</v>
      </c>
      <c r="F157" s="104" t="s">
        <v>1698</v>
      </c>
      <c r="G157" s="104" t="s">
        <v>1698</v>
      </c>
      <c r="H157" s="104" t="s">
        <v>1698</v>
      </c>
      <c r="I157" s="104" t="s">
        <v>1698</v>
      </c>
      <c r="J157" s="104"/>
      <c r="K157" s="85"/>
      <c r="L157" s="202"/>
      <c r="M157" s="202"/>
      <c r="N157" s="89"/>
      <c r="O157" s="89"/>
      <c r="P157" s="89"/>
      <c r="Q157" s="89"/>
      <c r="R157" s="89"/>
      <c r="S157" s="89"/>
    </row>
    <row r="158" spans="1:19" ht="89.25" x14ac:dyDescent="0.25">
      <c r="A158" s="204">
        <f>Fielddefinitions!A158</f>
        <v>2776</v>
      </c>
      <c r="B158" s="81" t="str">
        <f>VLOOKUP(A158,Fielddefinitions!A:B,2,FALSE)</f>
        <v>Import Classification Type Code</v>
      </c>
      <c r="C158" s="81" t="str">
        <f>VLOOKUP(A158,Fielddefinitions!A:T,20,FALSE)</f>
        <v>importClassificationTypeCode</v>
      </c>
      <c r="D158" s="243" t="str">
        <f>VLOOKUP(A158,Fielddefinitions!A:P,16,FALSE)</f>
        <v>No</v>
      </c>
      <c r="E158" s="209" t="s">
        <v>2264</v>
      </c>
      <c r="F158" s="209" t="s">
        <v>1999</v>
      </c>
      <c r="G158" s="101" t="s">
        <v>2265</v>
      </c>
      <c r="H158" s="101" t="s">
        <v>2266</v>
      </c>
      <c r="I158" s="401" t="s">
        <v>2065</v>
      </c>
      <c r="J158" s="202"/>
      <c r="K158" s="209" t="s">
        <v>2267</v>
      </c>
      <c r="L158" s="202"/>
      <c r="M158" s="202"/>
      <c r="N158" s="89"/>
      <c r="O158" s="89"/>
      <c r="P158" s="89"/>
      <c r="Q158" s="89"/>
      <c r="R158" s="89"/>
      <c r="S158" s="89"/>
    </row>
    <row r="159" spans="1:19" ht="89.25" x14ac:dyDescent="0.25">
      <c r="A159" s="204">
        <f>Fielddefinitions!A159</f>
        <v>2777</v>
      </c>
      <c r="B159" s="81" t="str">
        <f>VLOOKUP(A159,Fielddefinitions!A:B,2,FALSE)</f>
        <v>Import Classification Value</v>
      </c>
      <c r="C159" s="81" t="str">
        <f>VLOOKUP(A159,Fielddefinitions!A:T,20,FALSE)</f>
        <v>importClassificationValue</v>
      </c>
      <c r="D159" s="243" t="str">
        <f>VLOOKUP(A159,Fielddefinitions!A:P,16,FALSE)</f>
        <v>No</v>
      </c>
      <c r="E159" s="209" t="s">
        <v>2268</v>
      </c>
      <c r="F159" s="209" t="s">
        <v>2269</v>
      </c>
      <c r="G159" s="101" t="s">
        <v>2265</v>
      </c>
      <c r="H159" s="101" t="s">
        <v>2270</v>
      </c>
      <c r="I159" s="209" t="s">
        <v>1032</v>
      </c>
      <c r="J159" s="202"/>
      <c r="K159" s="209" t="s">
        <v>2267</v>
      </c>
      <c r="L159" s="202"/>
      <c r="M159" s="202"/>
      <c r="N159" s="89"/>
      <c r="O159" s="89"/>
      <c r="P159" s="89"/>
      <c r="Q159" s="89"/>
      <c r="R159" s="89"/>
      <c r="S159" s="89"/>
    </row>
    <row r="160" spans="1:19" x14ac:dyDescent="0.25">
      <c r="A160" s="204">
        <f>Fielddefinitions!A160</f>
        <v>3894</v>
      </c>
      <c r="B160" s="81" t="str">
        <f>VLOOKUP(A160,Fielddefinitions!A:B,2,FALSE)</f>
        <v>United Nations Dangerous Goods Number</v>
      </c>
      <c r="C160" s="81" t="str">
        <f>VLOOKUP(A160,Fielddefinitions!A:T,20,FALSE)</f>
        <v>unitedNationsDangerousGoodsNumber</v>
      </c>
      <c r="D160" s="243" t="str">
        <f>VLOOKUP(A160,Fielddefinitions!A:P,16,FALSE)</f>
        <v>No</v>
      </c>
      <c r="E160" s="104" t="s">
        <v>1698</v>
      </c>
      <c r="F160" s="104" t="s">
        <v>1698</v>
      </c>
      <c r="G160" s="104" t="s">
        <v>1698</v>
      </c>
      <c r="H160" s="104" t="s">
        <v>1698</v>
      </c>
      <c r="I160" s="104" t="s">
        <v>1698</v>
      </c>
      <c r="J160" s="104"/>
      <c r="K160" s="85"/>
      <c r="L160" s="202"/>
      <c r="M160" s="202"/>
      <c r="N160" s="89"/>
      <c r="O160" s="89"/>
      <c r="P160" s="89"/>
      <c r="Q160" s="89"/>
      <c r="R160" s="89"/>
      <c r="S160" s="89"/>
    </row>
    <row r="161" spans="1:19" ht="277.5" customHeight="1" x14ac:dyDescent="0.25">
      <c r="A161" s="204">
        <f>Fielddefinitions!A161</f>
        <v>3865</v>
      </c>
      <c r="B161" s="81" t="str">
        <f>VLOOKUP(A161,Fielddefinitions!A:B,2,FALSE)</f>
        <v>Dangerous Goods Regulation Code</v>
      </c>
      <c r="C161" s="81" t="str">
        <f>VLOOKUP(A161,Fielddefinitions!A:T,20,FALSE)</f>
        <v>dangerousGoodsRegulationCode</v>
      </c>
      <c r="D161" s="243" t="str">
        <f>VLOOKUP(A161,Fielddefinitions!A:P,16,FALSE)</f>
        <v>No</v>
      </c>
      <c r="E161" s="209" t="s">
        <v>2271</v>
      </c>
      <c r="F161" s="209" t="s">
        <v>1999</v>
      </c>
      <c r="G161" s="101" t="s">
        <v>5063</v>
      </c>
      <c r="H161" s="101" t="s">
        <v>2272</v>
      </c>
      <c r="I161" s="209" t="s">
        <v>1032</v>
      </c>
      <c r="J161" s="202"/>
      <c r="K161" s="209" t="s">
        <v>2273</v>
      </c>
      <c r="L161" s="253" t="s">
        <v>2274</v>
      </c>
      <c r="M161" s="202"/>
      <c r="N161" s="89"/>
      <c r="O161" s="89"/>
      <c r="P161" s="89"/>
      <c r="Q161" s="89"/>
      <c r="R161" s="89"/>
      <c r="S161" s="89"/>
    </row>
    <row r="162" spans="1:19" ht="165.75" x14ac:dyDescent="0.25">
      <c r="A162" s="204">
        <f>Fielddefinitions!A162</f>
        <v>3881</v>
      </c>
      <c r="B162" s="81" t="str">
        <f>VLOOKUP(A162,Fielddefinitions!A:B,2,FALSE)</f>
        <v>Dangerous Goods Hazardous Code</v>
      </c>
      <c r="C162" s="81" t="str">
        <f>VLOOKUP(A162,Fielddefinitions!A:T,20,FALSE)</f>
        <v>dangerousGoodsHazardousCode</v>
      </c>
      <c r="D162" s="243" t="str">
        <f>VLOOKUP(A162,Fielddefinitions!A:P,16,FALSE)</f>
        <v>No</v>
      </c>
      <c r="E162" s="209" t="s">
        <v>2275</v>
      </c>
      <c r="F162" s="209" t="s">
        <v>1999</v>
      </c>
      <c r="G162" s="101" t="s">
        <v>2276</v>
      </c>
      <c r="H162" s="101" t="s">
        <v>2277</v>
      </c>
      <c r="I162" s="209" t="s">
        <v>1032</v>
      </c>
      <c r="J162" s="202"/>
      <c r="K162" s="209" t="s">
        <v>2278</v>
      </c>
      <c r="L162" s="202" t="s">
        <v>2277</v>
      </c>
      <c r="M162" s="202"/>
      <c r="N162" s="89"/>
      <c r="O162" s="89"/>
      <c r="P162" s="89"/>
      <c r="Q162" s="89"/>
      <c r="R162" s="89"/>
      <c r="S162" s="89"/>
    </row>
    <row r="163" spans="1:19" x14ac:dyDescent="0.25">
      <c r="A163" s="204">
        <f>Fielddefinitions!A163</f>
        <v>3879</v>
      </c>
      <c r="B163" s="81" t="str">
        <f>VLOOKUP(A163,Fielddefinitions!A:B,2,FALSE)</f>
        <v>Class of Dangerous Goods</v>
      </c>
      <c r="C163" s="81" t="str">
        <f>VLOOKUP(A163,Fielddefinitions!A:T,20,FALSE)</f>
        <v>classOfDangerousGoods</v>
      </c>
      <c r="D163" s="243" t="str">
        <f>VLOOKUP(A163,Fielddefinitions!A:P,16,FALSE)</f>
        <v>No</v>
      </c>
      <c r="E163" s="104" t="s">
        <v>1698</v>
      </c>
      <c r="F163" s="104" t="s">
        <v>1698</v>
      </c>
      <c r="G163" s="104" t="s">
        <v>1698</v>
      </c>
      <c r="H163" s="104" t="s">
        <v>1698</v>
      </c>
      <c r="I163" s="104" t="s">
        <v>1698</v>
      </c>
      <c r="J163" s="104"/>
      <c r="K163" s="85"/>
      <c r="L163" s="202"/>
      <c r="M163" s="202"/>
      <c r="N163" s="89"/>
      <c r="O163" s="89"/>
      <c r="P163" s="89"/>
      <c r="Q163" s="89"/>
      <c r="R163" s="89"/>
      <c r="S163" s="89"/>
    </row>
    <row r="164" spans="1:19" x14ac:dyDescent="0.25">
      <c r="A164" s="204">
        <f>Fielddefinitions!A164</f>
        <v>3882</v>
      </c>
      <c r="B164" s="81" t="str">
        <f>VLOOKUP(A164,Fielddefinitions!A:B,2,FALSE)</f>
        <v>Dangerous Goods Packing Group</v>
      </c>
      <c r="C164" s="81" t="str">
        <f>VLOOKUP(A164,Fielddefinitions!A:T,20,FALSE)</f>
        <v>dangerousGoodsPackingGroup</v>
      </c>
      <c r="D164" s="243" t="str">
        <f>VLOOKUP(A164,Fielddefinitions!A:P,16,FALSE)</f>
        <v>No</v>
      </c>
      <c r="E164" s="104" t="s">
        <v>1698</v>
      </c>
      <c r="F164" s="104" t="s">
        <v>1698</v>
      </c>
      <c r="G164" s="104" t="s">
        <v>1698</v>
      </c>
      <c r="H164" s="104" t="s">
        <v>1698</v>
      </c>
      <c r="I164" s="104" t="s">
        <v>1698</v>
      </c>
      <c r="J164" s="104"/>
      <c r="K164" s="85"/>
      <c r="L164" s="202"/>
      <c r="M164" s="202"/>
      <c r="N164" s="89"/>
      <c r="O164" s="89"/>
      <c r="P164" s="89"/>
      <c r="Q164" s="89"/>
      <c r="R164" s="89"/>
      <c r="S164" s="89"/>
    </row>
    <row r="165" spans="1:19" ht="25.5" x14ac:dyDescent="0.25">
      <c r="A165" s="204">
        <f>Fielddefinitions!A165</f>
        <v>3896</v>
      </c>
      <c r="B165" s="81" t="str">
        <f>VLOOKUP(A165,Fielddefinitions!A:B,2,FALSE)</f>
        <v xml:space="preserve">Dangerous Hazardous Label Number
</v>
      </c>
      <c r="C165" s="81" t="str">
        <f>VLOOKUP(A165,Fielddefinitions!A:T,20,FALSE)</f>
        <v>dangerousHazardousLabelNumber</v>
      </c>
      <c r="D165" s="243" t="str">
        <f>VLOOKUP(A165,Fielddefinitions!A:P,16,FALSE)</f>
        <v>No</v>
      </c>
      <c r="E165" s="104" t="s">
        <v>1698</v>
      </c>
      <c r="F165" s="104" t="s">
        <v>1698</v>
      </c>
      <c r="G165" s="104" t="s">
        <v>1698</v>
      </c>
      <c r="H165" s="104" t="s">
        <v>1698</v>
      </c>
      <c r="I165" s="104" t="s">
        <v>1698</v>
      </c>
      <c r="J165" s="104"/>
      <c r="K165" s="85"/>
      <c r="L165" s="202"/>
      <c r="M165" s="202"/>
      <c r="N165" s="89"/>
      <c r="O165" s="89"/>
      <c r="P165" s="89"/>
      <c r="Q165" s="89"/>
      <c r="R165" s="89"/>
      <c r="S165" s="89"/>
    </row>
    <row r="166" spans="1:19" ht="25.5" x14ac:dyDescent="0.25">
      <c r="A166" s="204">
        <f>Fielddefinitions!A166</f>
        <v>3897</v>
      </c>
      <c r="B166" s="81" t="str">
        <f>VLOOKUP(A166,Fielddefinitions!A:B,2,FALSE)</f>
        <v>Dangerous Hazardous Label Sequence Number</v>
      </c>
      <c r="C166" s="81" t="str">
        <f>VLOOKUP(A166,Fielddefinitions!A:T,20,FALSE)</f>
        <v>dangerousHazardousLabelSequenceNumber</v>
      </c>
      <c r="D166" s="243" t="str">
        <f>VLOOKUP(A166,Fielddefinitions!A:P,16,FALSE)</f>
        <v>No</v>
      </c>
      <c r="E166" s="104" t="s">
        <v>1698</v>
      </c>
      <c r="F166" s="104" t="s">
        <v>1698</v>
      </c>
      <c r="G166" s="104" t="s">
        <v>1698</v>
      </c>
      <c r="H166" s="104" t="s">
        <v>1698</v>
      </c>
      <c r="I166" s="104" t="s">
        <v>1698</v>
      </c>
      <c r="J166" s="104"/>
      <c r="K166" s="85"/>
      <c r="L166" s="202"/>
      <c r="M166" s="202"/>
      <c r="N166" s="89"/>
      <c r="O166" s="89"/>
      <c r="P166" s="89"/>
      <c r="Q166" s="89"/>
      <c r="R166" s="89"/>
      <c r="S166" s="89"/>
    </row>
    <row r="167" spans="1:19" x14ac:dyDescent="0.25">
      <c r="A167" s="204">
        <f>Fielddefinitions!A167</f>
        <v>3883</v>
      </c>
      <c r="B167" s="81" t="str">
        <f>VLOOKUP(A167,Fielddefinitions!A:B,2,FALSE)</f>
        <v>Dangerous Goods Shipping Name</v>
      </c>
      <c r="C167" s="81" t="str">
        <f>VLOOKUP(A167,Fielddefinitions!A:T,20,FALSE)</f>
        <v>dangerousGoodsShippingName</v>
      </c>
      <c r="D167" s="243" t="str">
        <f>VLOOKUP(A167,Fielddefinitions!A:P,16,FALSE)</f>
        <v>No</v>
      </c>
      <c r="E167" s="104" t="s">
        <v>1698</v>
      </c>
      <c r="F167" s="104" t="s">
        <v>1698</v>
      </c>
      <c r="G167" s="104" t="s">
        <v>1698</v>
      </c>
      <c r="H167" s="104" t="s">
        <v>1698</v>
      </c>
      <c r="I167" s="104" t="s">
        <v>1698</v>
      </c>
      <c r="J167" s="104"/>
      <c r="K167" s="85"/>
      <c r="L167" s="202"/>
      <c r="M167" s="202"/>
      <c r="N167" s="89"/>
      <c r="O167" s="89"/>
      <c r="P167" s="89"/>
      <c r="Q167" s="89"/>
      <c r="R167" s="89"/>
      <c r="S167" s="89"/>
    </row>
    <row r="168" spans="1:19" ht="127.5" x14ac:dyDescent="0.25">
      <c r="A168" s="204">
        <f>Fielddefinitions!A168</f>
        <v>3587</v>
      </c>
      <c r="B168" s="81" t="str">
        <f>VLOOKUP(A168,Fielddefinitions!A:B,2,FALSE)</f>
        <v xml:space="preserve">Handling Instructions Code Reference
</v>
      </c>
      <c r="C168" s="204" t="str">
        <f>VLOOKUP(A168,Fielddefinitions!A:T,20,FALSE)</f>
        <v xml:space="preserve">handlingInstructionsCodeReference
</v>
      </c>
      <c r="D168" s="243" t="str">
        <f>VLOOKUP(A168,Fielddefinitions!A:P,16,FALSE)</f>
        <v>No</v>
      </c>
      <c r="E168" s="209" t="s">
        <v>2279</v>
      </c>
      <c r="F168" s="209" t="s">
        <v>1999</v>
      </c>
      <c r="G168" s="101" t="s">
        <v>2280</v>
      </c>
      <c r="H168" s="101" t="s">
        <v>2281</v>
      </c>
      <c r="I168" s="209" t="s">
        <v>1032</v>
      </c>
      <c r="J168" s="202"/>
      <c r="K168" s="209" t="s">
        <v>2282</v>
      </c>
      <c r="L168" s="209" t="s">
        <v>2283</v>
      </c>
      <c r="M168" s="202"/>
      <c r="N168" s="89"/>
      <c r="O168" s="89"/>
      <c r="P168" s="89"/>
      <c r="Q168" s="89"/>
      <c r="R168" s="89"/>
      <c r="S168" s="89"/>
    </row>
    <row r="169" spans="1:19" ht="165.75" x14ac:dyDescent="0.25">
      <c r="A169" s="204">
        <f>Fielddefinitions!A169</f>
        <v>65</v>
      </c>
      <c r="B169" s="81" t="str">
        <f>VLOOKUP(A169,Fielddefinitions!A:B,2,FALSE)</f>
        <v>Trade Item Trade Channel Code</v>
      </c>
      <c r="C169" s="204" t="str">
        <f>VLOOKUP(A169,Fielddefinitions!A:T,20,FALSE)</f>
        <v xml:space="preserve">tradeItemTradeChannelCode
</v>
      </c>
      <c r="D169" s="243" t="str">
        <f>VLOOKUP(A169,Fielddefinitions!A:P,16,FALSE)</f>
        <v>No</v>
      </c>
      <c r="E169" s="209" t="s">
        <v>2284</v>
      </c>
      <c r="F169" s="209" t="s">
        <v>1999</v>
      </c>
      <c r="G169" s="101" t="s">
        <v>2285</v>
      </c>
      <c r="H169" s="101" t="s">
        <v>2286</v>
      </c>
      <c r="I169" s="101" t="s">
        <v>1627</v>
      </c>
      <c r="J169" s="202"/>
      <c r="K169" s="209" t="s">
        <v>2287</v>
      </c>
      <c r="L169" s="209" t="s">
        <v>2286</v>
      </c>
      <c r="M169" s="202"/>
      <c r="N169" s="89"/>
      <c r="O169" s="89"/>
      <c r="P169" s="89"/>
      <c r="Q169" s="89"/>
      <c r="R169" s="89"/>
      <c r="S169" s="89"/>
    </row>
    <row r="170" spans="1:19" ht="89.25" x14ac:dyDescent="0.25">
      <c r="A170" s="204">
        <f>Fielddefinitions!A170</f>
        <v>1022</v>
      </c>
      <c r="B170" s="81" t="str">
        <f>VLOOKUP(A170,Fielddefinitions!A:B,2,FALSE)</f>
        <v>Order Sizing Factor</v>
      </c>
      <c r="C170" s="204" t="str">
        <f>VLOOKUP(A170,Fielddefinitions!A:T,20,FALSE)</f>
        <v>orderSizingFactor</v>
      </c>
      <c r="D170" s="243" t="str">
        <f>VLOOKUP(A170,Fielddefinitions!A:P,16,FALSE)</f>
        <v>No</v>
      </c>
      <c r="E170" s="209" t="s">
        <v>2288</v>
      </c>
      <c r="F170" s="209" t="s">
        <v>2289</v>
      </c>
      <c r="G170" s="101" t="s">
        <v>2290</v>
      </c>
      <c r="H170" s="101" t="s">
        <v>2291</v>
      </c>
      <c r="I170" s="209" t="s">
        <v>1032</v>
      </c>
      <c r="J170" s="202"/>
      <c r="K170" s="209" t="s">
        <v>2292</v>
      </c>
      <c r="L170" s="202"/>
      <c r="M170" s="202"/>
      <c r="N170" s="89"/>
      <c r="O170" s="89"/>
      <c r="P170" s="89"/>
      <c r="Q170" s="89"/>
      <c r="R170" s="89"/>
      <c r="S170" s="89"/>
    </row>
    <row r="171" spans="1:19" ht="25.5" x14ac:dyDescent="0.25">
      <c r="A171" s="204">
        <f>Fielddefinitions!A171</f>
        <v>1023</v>
      </c>
      <c r="B171" s="81" t="str">
        <f>VLOOKUP(A171,Fielddefinitions!A:B,2,FALSE)</f>
        <v>Order Sizing Factor UOM</v>
      </c>
      <c r="C171" s="204" t="str">
        <f>VLOOKUP(A171,Fielddefinitions!A:T,20,FALSE)</f>
        <v>orderSizingFactor/@measurementUnitCode</v>
      </c>
      <c r="D171" s="243" t="str">
        <f>VLOOKUP(A171,Fielddefinitions!A:P,16,FALSE)</f>
        <v>No</v>
      </c>
      <c r="E171" s="209" t="s">
        <v>2293</v>
      </c>
      <c r="F171" s="91" t="s">
        <v>1999</v>
      </c>
      <c r="G171" s="101" t="s">
        <v>2294</v>
      </c>
      <c r="H171" s="101" t="s">
        <v>2295</v>
      </c>
      <c r="I171" s="209" t="s">
        <v>1032</v>
      </c>
      <c r="J171" s="202"/>
      <c r="K171" s="209" t="s">
        <v>2296</v>
      </c>
      <c r="L171" s="202"/>
      <c r="M171" s="202"/>
      <c r="N171" s="89"/>
      <c r="O171" s="89"/>
      <c r="P171" s="89"/>
      <c r="Q171" s="89"/>
      <c r="R171" s="89"/>
      <c r="S171" s="89"/>
    </row>
    <row r="172" spans="1:19" ht="51" x14ac:dyDescent="0.25">
      <c r="A172" s="204">
        <f>Fielddefinitions!A172</f>
        <v>1051</v>
      </c>
      <c r="B172" s="81" t="str">
        <f>VLOOKUP(A172,Fielddefinitions!A:B,2,FALSE)</f>
        <v>Ordering Lead Time</v>
      </c>
      <c r="C172" s="204" t="str">
        <f>VLOOKUP(A172,Fielddefinitions!A:T,20,FALSE)</f>
        <v>orderingLeadTime</v>
      </c>
      <c r="D172" s="243" t="str">
        <f>VLOOKUP(A172,Fielddefinitions!A:P,16,FALSE)</f>
        <v>No</v>
      </c>
      <c r="E172" s="209" t="s">
        <v>2297</v>
      </c>
      <c r="F172" s="91" t="s">
        <v>2289</v>
      </c>
      <c r="G172" s="101" t="s">
        <v>2298</v>
      </c>
      <c r="H172" s="101" t="s">
        <v>2299</v>
      </c>
      <c r="I172" s="209" t="s">
        <v>1032</v>
      </c>
      <c r="J172" s="202"/>
      <c r="K172" s="209" t="s">
        <v>2300</v>
      </c>
      <c r="L172" s="202" t="s">
        <v>2301</v>
      </c>
      <c r="M172" s="202"/>
      <c r="N172" s="89"/>
      <c r="O172" s="89"/>
      <c r="P172" s="89"/>
      <c r="Q172" s="89"/>
      <c r="R172" s="89"/>
      <c r="S172" s="89"/>
    </row>
    <row r="173" spans="1:19" ht="38.25" x14ac:dyDescent="0.25">
      <c r="A173" s="204">
        <f>Fielddefinitions!A173</f>
        <v>1052</v>
      </c>
      <c r="B173" s="81" t="str">
        <f>VLOOKUP(A173,Fielddefinitions!A:B,2,FALSE)</f>
        <v>Ordering Lead Time UOM</v>
      </c>
      <c r="C173" s="204" t="str">
        <f>VLOOKUP(A173,Fielddefinitions!A:T,20,FALSE)</f>
        <v xml:space="preserve">orderingLeadTime/@measurementUnitCode
</v>
      </c>
      <c r="D173" s="243" t="str">
        <f>VLOOKUP(A173,Fielddefinitions!A:P,16,FALSE)</f>
        <v>No</v>
      </c>
      <c r="E173" s="85" t="s">
        <v>2302</v>
      </c>
      <c r="F173" s="91" t="s">
        <v>1999</v>
      </c>
      <c r="G173" s="101" t="s">
        <v>2303</v>
      </c>
      <c r="H173" s="101" t="s">
        <v>2304</v>
      </c>
      <c r="I173" s="401" t="s">
        <v>2065</v>
      </c>
      <c r="J173" s="202"/>
      <c r="K173" s="209" t="s">
        <v>2305</v>
      </c>
      <c r="L173" s="202"/>
      <c r="M173" s="202"/>
      <c r="N173" s="89"/>
      <c r="O173" s="89"/>
      <c r="P173" s="89"/>
      <c r="Q173" s="89"/>
      <c r="R173" s="89"/>
      <c r="S173" s="89"/>
    </row>
    <row r="174" spans="1:19" ht="38.25" x14ac:dyDescent="0.25">
      <c r="A174" s="204">
        <f>Fielddefinitions!A174</f>
        <v>1018</v>
      </c>
      <c r="B174" s="81" t="str">
        <f>VLOOKUP(A174,Fielddefinitions!A:B,2,FALSE)</f>
        <v>Ordering Unit of Measure</v>
      </c>
      <c r="C174" s="204" t="str">
        <f>VLOOKUP(A174,Fielddefinitions!A:T,20,FALSE)</f>
        <v>orderingUnitOfMeasure</v>
      </c>
      <c r="D174" s="243" t="str">
        <f>VLOOKUP(A174,Fielddefinitions!A:P,16,FALSE)</f>
        <v>No</v>
      </c>
      <c r="E174" s="85" t="s">
        <v>2306</v>
      </c>
      <c r="F174" s="209" t="s">
        <v>2120</v>
      </c>
      <c r="G174" s="101" t="s">
        <v>2307</v>
      </c>
      <c r="H174" s="101" t="s">
        <v>2308</v>
      </c>
      <c r="I174" s="209" t="s">
        <v>1032</v>
      </c>
      <c r="J174" s="202"/>
      <c r="K174" s="209" t="s">
        <v>2309</v>
      </c>
      <c r="L174" s="202"/>
      <c r="M174" s="202"/>
      <c r="N174" s="89"/>
      <c r="O174" s="89"/>
      <c r="P174" s="89"/>
      <c r="Q174" s="89"/>
      <c r="R174" s="89"/>
      <c r="S174" s="89"/>
    </row>
    <row r="175" spans="1:19" ht="76.5" x14ac:dyDescent="0.25">
      <c r="A175" s="204">
        <f>Fielddefinitions!A175</f>
        <v>1019</v>
      </c>
      <c r="B175" s="81" t="str">
        <f>VLOOKUP(A175,Fielddefinitions!A:B,2,FALSE)</f>
        <v>Order Quantity Maximum</v>
      </c>
      <c r="C175" s="204" t="str">
        <f>VLOOKUP(A175,Fielddefinitions!A:T,20,FALSE)</f>
        <v>orderQuantityMaximum</v>
      </c>
      <c r="D175" s="243" t="str">
        <f>VLOOKUP(A175,Fielddefinitions!A:P,16,FALSE)</f>
        <v>No</v>
      </c>
      <c r="E175" s="209" t="s">
        <v>2310</v>
      </c>
      <c r="F175" s="209" t="s">
        <v>2230</v>
      </c>
      <c r="G175" s="101" t="s">
        <v>2311</v>
      </c>
      <c r="H175" s="101" t="s">
        <v>2312</v>
      </c>
      <c r="I175" s="209" t="s">
        <v>1032</v>
      </c>
      <c r="J175" s="202"/>
      <c r="K175" s="209" t="s">
        <v>2313</v>
      </c>
      <c r="L175" s="202"/>
      <c r="M175" s="202"/>
      <c r="N175" s="89"/>
      <c r="O175" s="89"/>
      <c r="P175" s="89"/>
      <c r="Q175" s="89"/>
      <c r="R175" s="89"/>
      <c r="S175" s="89"/>
    </row>
    <row r="176" spans="1:19" ht="89.25" x14ac:dyDescent="0.25">
      <c r="A176" s="204">
        <f>Fielddefinitions!A176</f>
        <v>1020</v>
      </c>
      <c r="B176" s="81" t="str">
        <f>VLOOKUP(A176,Fielddefinitions!A:B,2,FALSE)</f>
        <v>Order Quantity Minimum</v>
      </c>
      <c r="C176" s="204" t="str">
        <f>VLOOKUP(A176,Fielddefinitions!A:T,20,FALSE)</f>
        <v>orderQuantityMinimum</v>
      </c>
      <c r="D176" s="243" t="str">
        <f>VLOOKUP(A176,Fielddefinitions!A:P,16,FALSE)</f>
        <v>No</v>
      </c>
      <c r="E176" s="209" t="s">
        <v>2314</v>
      </c>
      <c r="F176" s="224" t="s">
        <v>2315</v>
      </c>
      <c r="G176" s="101" t="s">
        <v>2316</v>
      </c>
      <c r="H176" s="101" t="s">
        <v>2317</v>
      </c>
      <c r="I176" s="209" t="s">
        <v>1839</v>
      </c>
      <c r="J176" s="202"/>
      <c r="K176" s="209" t="s">
        <v>2318</v>
      </c>
      <c r="L176" s="202"/>
      <c r="M176" s="202"/>
      <c r="N176" s="89"/>
      <c r="O176" s="89"/>
      <c r="P176" s="89"/>
      <c r="Q176" s="89"/>
      <c r="R176" s="89"/>
      <c r="S176" s="89"/>
    </row>
    <row r="177" spans="1:19" ht="63.75" x14ac:dyDescent="0.25">
      <c r="A177" s="204">
        <f>Fielddefinitions!A177</f>
        <v>1021</v>
      </c>
      <c r="B177" s="81" t="str">
        <f>VLOOKUP(A177,Fielddefinitions!A:B,2,FALSE)</f>
        <v>Order Quantity Multiple</v>
      </c>
      <c r="C177" s="204" t="str">
        <f>VLOOKUP(A177,Fielddefinitions!A:T,20,FALSE)</f>
        <v>orderQuantityMultiple</v>
      </c>
      <c r="D177" s="243" t="str">
        <f>VLOOKUP(A177,Fielddefinitions!A:P,16,FALSE)</f>
        <v>No</v>
      </c>
      <c r="E177" s="209" t="s">
        <v>2319</v>
      </c>
      <c r="F177" s="224" t="s">
        <v>2315</v>
      </c>
      <c r="G177" s="101" t="s">
        <v>2320</v>
      </c>
      <c r="H177" s="101" t="s">
        <v>2190</v>
      </c>
      <c r="I177" s="209" t="s">
        <v>1032</v>
      </c>
      <c r="J177" s="202"/>
      <c r="K177" s="209" t="s">
        <v>2321</v>
      </c>
      <c r="L177" s="202"/>
      <c r="M177" s="202"/>
      <c r="N177" s="89"/>
      <c r="O177" s="89"/>
      <c r="P177" s="89"/>
      <c r="Q177" s="89"/>
      <c r="R177" s="89"/>
      <c r="S177" s="89"/>
    </row>
    <row r="178" spans="1:19" x14ac:dyDescent="0.25">
      <c r="A178" s="204">
        <f>Fielddefinitions!A178</f>
        <v>3546</v>
      </c>
      <c r="B178" s="81" t="str">
        <f>VLOOKUP(A178,Fielddefinitions!A:B,2,FALSE)</f>
        <v>Sub Brand</v>
      </c>
      <c r="C178" s="81" t="str">
        <f>VLOOKUP(A178,Fielddefinitions!A:T,20,FALSE)</f>
        <v>subBrand</v>
      </c>
      <c r="D178" s="243" t="str">
        <f>VLOOKUP(A178,Fielddefinitions!A:P,16,FALSE)</f>
        <v>No</v>
      </c>
      <c r="E178" s="104" t="s">
        <v>1698</v>
      </c>
      <c r="F178" s="104" t="s">
        <v>1698</v>
      </c>
      <c r="G178" s="104" t="s">
        <v>1698</v>
      </c>
      <c r="H178" s="104" t="s">
        <v>1698</v>
      </c>
      <c r="I178" s="104" t="s">
        <v>1698</v>
      </c>
      <c r="J178" s="104"/>
      <c r="K178" s="85"/>
      <c r="L178" s="202"/>
      <c r="M178" s="202"/>
      <c r="N178" s="89"/>
      <c r="O178" s="89"/>
      <c r="P178" s="89"/>
      <c r="Q178" s="89"/>
      <c r="R178" s="89"/>
      <c r="S178" s="89"/>
    </row>
    <row r="179" spans="1:19" x14ac:dyDescent="0.25">
      <c r="A179" s="204">
        <f>Fielddefinitions!A179</f>
        <v>3520</v>
      </c>
      <c r="B179" s="81" t="str">
        <f>VLOOKUP(A179,Fielddefinitions!A:B,2,FALSE)</f>
        <v>Variant Description</v>
      </c>
      <c r="C179" s="81" t="str">
        <f>VLOOKUP(A179,Fielddefinitions!A:T,20,FALSE)</f>
        <v>variantDescription</v>
      </c>
      <c r="D179" s="243" t="str">
        <f>VLOOKUP(A179,Fielddefinitions!A:P,16,FALSE)</f>
        <v>No</v>
      </c>
      <c r="E179" s="104" t="s">
        <v>1698</v>
      </c>
      <c r="F179" s="104" t="s">
        <v>1698</v>
      </c>
      <c r="G179" s="104" t="s">
        <v>1698</v>
      </c>
      <c r="H179" s="104" t="s">
        <v>1698</v>
      </c>
      <c r="I179" s="104" t="s">
        <v>1698</v>
      </c>
      <c r="J179" s="104"/>
      <c r="K179" s="85"/>
      <c r="L179" s="202"/>
      <c r="M179" s="202"/>
      <c r="N179" s="89"/>
      <c r="O179" s="89"/>
      <c r="P179" s="89"/>
      <c r="Q179" s="89"/>
      <c r="R179" s="89"/>
      <c r="S179" s="89"/>
    </row>
    <row r="180" spans="1:19" x14ac:dyDescent="0.25">
      <c r="A180" s="204">
        <f>Fielddefinitions!A180</f>
        <v>3521</v>
      </c>
      <c r="B180" s="81" t="str">
        <f>VLOOKUP(A180,Fielddefinitions!A:B,2,FALSE)</f>
        <v>Variant Description - Language Code</v>
      </c>
      <c r="C180" s="81" t="str">
        <f>VLOOKUP(A180,Fielddefinitions!A:T,20,FALSE)</f>
        <v>variantDescription/@languageCode</v>
      </c>
      <c r="D180" s="243" t="str">
        <f>VLOOKUP(A180,Fielddefinitions!A:P,16,FALSE)</f>
        <v>No</v>
      </c>
      <c r="E180" s="104" t="s">
        <v>1698</v>
      </c>
      <c r="F180" s="104" t="s">
        <v>1698</v>
      </c>
      <c r="G180" s="104" t="s">
        <v>1698</v>
      </c>
      <c r="H180" s="104" t="s">
        <v>1698</v>
      </c>
      <c r="I180" s="104" t="s">
        <v>1698</v>
      </c>
      <c r="J180" s="104"/>
      <c r="K180" s="85"/>
      <c r="L180" s="202"/>
      <c r="M180" s="202"/>
      <c r="N180" s="89"/>
      <c r="O180" s="89"/>
      <c r="P180" s="89"/>
      <c r="Q180" s="89"/>
      <c r="R180" s="89"/>
      <c r="S180" s="89"/>
    </row>
    <row r="181" spans="1:19" x14ac:dyDescent="0.25">
      <c r="A181" s="204">
        <f>Fielddefinitions!A181</f>
        <v>115</v>
      </c>
      <c r="B181" s="81" t="str">
        <f>VLOOKUP(A181,Fielddefinitions!A:B,2,FALSE)</f>
        <v>Referenced Trade Item Type Code</v>
      </c>
      <c r="C181" s="81" t="str">
        <f>VLOOKUP(A181,Fielddefinitions!A:T,20,FALSE)</f>
        <v>referencedTradeItemTypeCode</v>
      </c>
      <c r="D181" s="243" t="str">
        <f>VLOOKUP(A181,Fielddefinitions!A:P,16,FALSE)</f>
        <v>No</v>
      </c>
      <c r="E181" s="104" t="s">
        <v>1698</v>
      </c>
      <c r="F181" s="104" t="s">
        <v>1698</v>
      </c>
      <c r="G181" s="104" t="s">
        <v>1698</v>
      </c>
      <c r="H181" s="104" t="s">
        <v>1698</v>
      </c>
      <c r="I181" s="104" t="s">
        <v>1698</v>
      </c>
      <c r="J181" s="104"/>
      <c r="K181" s="85"/>
      <c r="L181" s="202"/>
      <c r="M181" s="202"/>
      <c r="N181" s="89"/>
      <c r="O181" s="89"/>
      <c r="P181" s="89"/>
      <c r="Q181" s="89"/>
      <c r="R181" s="89"/>
      <c r="S181" s="89"/>
    </row>
    <row r="182" spans="1:19" x14ac:dyDescent="0.25">
      <c r="A182" s="204">
        <f>Fielddefinitions!A182</f>
        <v>116</v>
      </c>
      <c r="B182" s="81" t="str">
        <f>VLOOKUP(A182,Fielddefinitions!A:B,2,FALSE)</f>
        <v>Referenced Trade Item / gtin</v>
      </c>
      <c r="C182" s="81" t="str">
        <f>VLOOKUP(A182,Fielddefinitions!A:T,20,FALSE)</f>
        <v>gtin</v>
      </c>
      <c r="D182" s="243" t="str">
        <f>VLOOKUP(A182,Fielddefinitions!A:P,16,FALSE)</f>
        <v>No</v>
      </c>
      <c r="E182" s="104" t="s">
        <v>1698</v>
      </c>
      <c r="F182" s="104" t="s">
        <v>1698</v>
      </c>
      <c r="G182" s="104" t="s">
        <v>1698</v>
      </c>
      <c r="H182" s="104" t="s">
        <v>1698</v>
      </c>
      <c r="I182" s="104" t="s">
        <v>1698</v>
      </c>
      <c r="J182" s="104"/>
      <c r="K182" s="85"/>
      <c r="L182" s="202"/>
      <c r="M182" s="202"/>
      <c r="N182" s="89"/>
      <c r="O182" s="89"/>
      <c r="P182" s="89"/>
      <c r="Q182" s="89"/>
      <c r="R182" s="89"/>
      <c r="S182" s="89"/>
    </row>
    <row r="183" spans="1:19" x14ac:dyDescent="0.25">
      <c r="A183" s="204">
        <f>Fielddefinitions!A183</f>
        <v>1628</v>
      </c>
      <c r="B183" s="81" t="str">
        <f>VLOOKUP(A183,Fielddefinitions!A:B,2,FALSE)</f>
        <v>Non Food Ingredient Of Concern Code</v>
      </c>
      <c r="C183" s="81" t="str">
        <f>VLOOKUP(A183,Fielddefinitions!A:T,20,FALSE)</f>
        <v>nonfoodIngredientOfConcernCode</v>
      </c>
      <c r="D183" s="243" t="str">
        <f>VLOOKUP(A183,Fielddefinitions!A:P,16,FALSE)</f>
        <v>No</v>
      </c>
      <c r="E183" s="104" t="s">
        <v>1698</v>
      </c>
      <c r="F183" s="104" t="s">
        <v>1698</v>
      </c>
      <c r="G183" s="104" t="s">
        <v>1698</v>
      </c>
      <c r="H183" s="104" t="s">
        <v>1698</v>
      </c>
      <c r="I183" s="104" t="s">
        <v>1698</v>
      </c>
      <c r="J183" s="104"/>
      <c r="K183" s="85"/>
      <c r="L183" s="202"/>
      <c r="M183" s="202"/>
      <c r="N183" s="89"/>
      <c r="O183" s="89"/>
      <c r="P183" s="89"/>
      <c r="Q183" s="89"/>
      <c r="R183" s="89"/>
      <c r="S183" s="89"/>
    </row>
    <row r="184" spans="1:19" ht="25.5" x14ac:dyDescent="0.25">
      <c r="A184" s="204">
        <f>Fielddefinitions!A184</f>
        <v>3238</v>
      </c>
      <c r="B184" s="81" t="str">
        <f>VLOOKUP(A184,Fielddefinitions!A:B,2,FALSE)</f>
        <v xml:space="preserve">gHS Symbol Description Code
</v>
      </c>
      <c r="C184" s="81" t="str">
        <f>VLOOKUP(A184,Fielddefinitions!A:T,20,FALSE)</f>
        <v xml:space="preserve">gHSSymbolDescriptionCode
</v>
      </c>
      <c r="D184" s="243" t="str">
        <f>VLOOKUP(A184,Fielddefinitions!A:P,16,FALSE)</f>
        <v>No</v>
      </c>
      <c r="E184" s="104" t="s">
        <v>1698</v>
      </c>
      <c r="F184" s="104" t="s">
        <v>1698</v>
      </c>
      <c r="G184" s="104" t="s">
        <v>1698</v>
      </c>
      <c r="H184" s="104" t="s">
        <v>1698</v>
      </c>
      <c r="I184" s="104" t="s">
        <v>1698</v>
      </c>
      <c r="J184" s="104"/>
      <c r="K184" s="85"/>
      <c r="L184" s="202"/>
      <c r="M184" s="202"/>
      <c r="N184" s="89"/>
      <c r="O184" s="89"/>
      <c r="P184" s="89"/>
      <c r="Q184" s="89"/>
      <c r="R184" s="89"/>
      <c r="S184" s="89"/>
    </row>
    <row r="185" spans="1:19" ht="25.5" x14ac:dyDescent="0.25">
      <c r="A185" s="204">
        <f>Fielddefinitions!A185</f>
        <v>3240</v>
      </c>
      <c r="B185" s="81" t="str">
        <f>VLOOKUP(A185,Fielddefinitions!A:B,2,FALSE)</f>
        <v>Hazard Statements Code</v>
      </c>
      <c r="C185" s="81" t="str">
        <f>VLOOKUP(A185,Fielddefinitions!A:T,20,FALSE)</f>
        <v xml:space="preserve">hazardStatementsCode
</v>
      </c>
      <c r="D185" s="243" t="str">
        <f>VLOOKUP(A185,Fielddefinitions!A:P,16,FALSE)</f>
        <v>No</v>
      </c>
      <c r="E185" s="104" t="s">
        <v>1698</v>
      </c>
      <c r="F185" s="104" t="s">
        <v>1698</v>
      </c>
      <c r="G185" s="104" t="s">
        <v>1698</v>
      </c>
      <c r="H185" s="104" t="s">
        <v>1698</v>
      </c>
      <c r="I185" s="104" t="s">
        <v>1698</v>
      </c>
      <c r="J185" s="104"/>
      <c r="K185" s="85"/>
      <c r="L185" s="202"/>
      <c r="M185" s="202"/>
      <c r="N185" s="89"/>
      <c r="O185" s="89"/>
      <c r="P185" s="89"/>
      <c r="Q185" s="89"/>
      <c r="R185" s="89"/>
      <c r="S185" s="89"/>
    </row>
    <row r="186" spans="1:19" ht="25.5" x14ac:dyDescent="0.25">
      <c r="A186" s="204">
        <f>Fielddefinitions!A186</f>
        <v>3244</v>
      </c>
      <c r="B186" s="81" t="str">
        <f>VLOOKUP(A186,Fielddefinitions!A:B,2,FALSE)</f>
        <v>Precautionary Statements Code</v>
      </c>
      <c r="C186" s="81" t="str">
        <f>VLOOKUP(A186,Fielddefinitions!A:T,20,FALSE)</f>
        <v xml:space="preserve">precautionaryStatementsCode
</v>
      </c>
      <c r="D186" s="243" t="str">
        <f>VLOOKUP(A186,Fielddefinitions!A:P,16,FALSE)</f>
        <v>No</v>
      </c>
      <c r="E186" s="104" t="s">
        <v>1698</v>
      </c>
      <c r="F186" s="104" t="s">
        <v>1698</v>
      </c>
      <c r="G186" s="104" t="s">
        <v>1698</v>
      </c>
      <c r="H186" s="104" t="s">
        <v>1698</v>
      </c>
      <c r="I186" s="104" t="s">
        <v>1698</v>
      </c>
      <c r="J186" s="104"/>
      <c r="K186" s="85"/>
      <c r="L186" s="202"/>
      <c r="M186" s="202"/>
      <c r="N186" s="89"/>
      <c r="O186" s="89"/>
      <c r="P186" s="89"/>
      <c r="Q186" s="89"/>
      <c r="R186" s="89"/>
      <c r="S186" s="89"/>
    </row>
    <row r="187" spans="1:19" x14ac:dyDescent="0.25">
      <c r="A187" s="204">
        <f>Fielddefinitions!A187</f>
        <v>3575</v>
      </c>
      <c r="B187" s="81" t="str">
        <f>VLOOKUP(A187,Fielddefinitions!A:B,2,FALSE)</f>
        <v>Waste Directive Name</v>
      </c>
      <c r="C187" s="81" t="str">
        <f>VLOOKUP(A187,Fielddefinitions!A:T,20,FALSE)</f>
        <v>wasteDirectiveName</v>
      </c>
      <c r="D187" s="243" t="str">
        <f>VLOOKUP(A187,Fielddefinitions!A:P,16,FALSE)</f>
        <v>No</v>
      </c>
      <c r="E187" s="104" t="s">
        <v>1698</v>
      </c>
      <c r="F187" s="104" t="s">
        <v>1698</v>
      </c>
      <c r="G187" s="104" t="s">
        <v>1698</v>
      </c>
      <c r="H187" s="104" t="s">
        <v>1698</v>
      </c>
      <c r="I187" s="104" t="s">
        <v>1698</v>
      </c>
      <c r="J187" s="104"/>
      <c r="K187" s="85"/>
      <c r="L187" s="202"/>
      <c r="M187" s="202"/>
      <c r="N187" s="89"/>
      <c r="O187" s="89"/>
      <c r="P187" s="89"/>
      <c r="Q187" s="89"/>
      <c r="R187" s="89"/>
      <c r="S187" s="89"/>
    </row>
    <row r="188" spans="1:19" x14ac:dyDescent="0.25">
      <c r="A188" s="204">
        <f>Fielddefinitions!A188</f>
        <v>62</v>
      </c>
      <c r="B188" s="81" t="str">
        <f>VLOOKUP(A188,Fielddefinitions!A:B,2,FALSE)</f>
        <v>Is Trade Item Non Physical</v>
      </c>
      <c r="C188" s="81" t="str">
        <f>VLOOKUP(A188,Fielddefinitions!A:T,20,FALSE)</f>
        <v>isTradeItemNonphysical</v>
      </c>
      <c r="D188" s="243" t="str">
        <f>VLOOKUP(A188,Fielddefinitions!A:P,16,FALSE)</f>
        <v>No</v>
      </c>
      <c r="E188" s="104" t="s">
        <v>1698</v>
      </c>
      <c r="F188" s="104" t="s">
        <v>1698</v>
      </c>
      <c r="G188" s="104" t="s">
        <v>1698</v>
      </c>
      <c r="H188" s="104" t="s">
        <v>1698</v>
      </c>
      <c r="I188" s="104" t="s">
        <v>1698</v>
      </c>
      <c r="J188" s="104"/>
      <c r="K188" s="85"/>
      <c r="L188" s="202"/>
      <c r="M188" s="202"/>
      <c r="N188" s="89"/>
      <c r="O188" s="89"/>
      <c r="P188" s="89"/>
      <c r="Q188" s="89"/>
      <c r="R188" s="89"/>
      <c r="S188" s="89"/>
    </row>
    <row r="189" spans="1:19" ht="25.5" x14ac:dyDescent="0.25">
      <c r="A189" s="204">
        <f>Fielddefinitions!A189</f>
        <v>1599</v>
      </c>
      <c r="B189" s="81" t="str">
        <f>VLOOKUP(A189,Fielddefinitions!A:B,2,FALSE)</f>
        <v>Maximum Cycles Reusable</v>
      </c>
      <c r="C189" s="204" t="str">
        <f>VLOOKUP(A189,Fielddefinitions!A:T,20,FALSE)</f>
        <v>maximumCyclesReusable</v>
      </c>
      <c r="D189" s="243" t="str">
        <f>VLOOKUP(A189,Fielddefinitions!A:P,16,FALSE)</f>
        <v>No</v>
      </c>
      <c r="E189" s="209" t="s">
        <v>2322</v>
      </c>
      <c r="F189" s="209" t="s">
        <v>2323</v>
      </c>
      <c r="G189" s="101" t="s">
        <v>2324</v>
      </c>
      <c r="H189" s="101" t="s">
        <v>2325</v>
      </c>
      <c r="I189" s="209" t="s">
        <v>1032</v>
      </c>
      <c r="J189" s="104"/>
      <c r="K189" s="209" t="s">
        <v>2326</v>
      </c>
      <c r="L189" s="209" t="s">
        <v>2327</v>
      </c>
      <c r="M189" s="202"/>
      <c r="N189" s="89"/>
      <c r="O189" s="89"/>
      <c r="P189" s="89"/>
      <c r="Q189" s="89"/>
      <c r="R189" s="89"/>
      <c r="S189" s="89"/>
    </row>
    <row r="190" spans="1:19" x14ac:dyDescent="0.25">
      <c r="A190" s="204">
        <f>Fielddefinitions!A190</f>
        <v>1600</v>
      </c>
      <c r="B190" s="81" t="str">
        <f>VLOOKUP(A190,Fielddefinitions!A:B,2,FALSE)</f>
        <v>Maximum Reusable Days</v>
      </c>
      <c r="C190" s="81" t="str">
        <f>VLOOKUP(A190,Fielddefinitions!A:T,20,FALSE)</f>
        <v>maximumReusableDays</v>
      </c>
      <c r="D190" s="243" t="str">
        <f>VLOOKUP(A190,Fielddefinitions!A:P,16,FALSE)</f>
        <v>No</v>
      </c>
      <c r="E190" s="104" t="s">
        <v>1698</v>
      </c>
      <c r="F190" s="104" t="s">
        <v>1698</v>
      </c>
      <c r="G190" s="104" t="s">
        <v>1698</v>
      </c>
      <c r="H190" s="104" t="s">
        <v>1698</v>
      </c>
      <c r="I190" s="104" t="s">
        <v>1698</v>
      </c>
      <c r="J190" s="104"/>
      <c r="K190" s="85"/>
      <c r="L190" s="202"/>
      <c r="M190" s="202"/>
      <c r="N190" s="89"/>
      <c r="O190" s="89"/>
      <c r="P190" s="89"/>
      <c r="Q190" s="89"/>
      <c r="R190" s="89"/>
      <c r="S190" s="89"/>
    </row>
    <row r="191" spans="1:19" x14ac:dyDescent="0.25">
      <c r="A191" s="204">
        <f>Fielddefinitions!A191</f>
        <v>1601</v>
      </c>
      <c r="B191" s="81" t="str">
        <f>VLOOKUP(A191,Fielddefinitions!A:B,2,FALSE)</f>
        <v>Reuse Instructions</v>
      </c>
      <c r="C191" s="81" t="str">
        <f>VLOOKUP(A191,Fielddefinitions!A:T,20,FALSE)</f>
        <v>reuseInstructions</v>
      </c>
      <c r="D191" s="243" t="str">
        <f>VLOOKUP(A191,Fielddefinitions!A:P,16,FALSE)</f>
        <v>No</v>
      </c>
      <c r="E191" s="104" t="s">
        <v>1698</v>
      </c>
      <c r="F191" s="104" t="s">
        <v>1698</v>
      </c>
      <c r="G191" s="104" t="s">
        <v>1698</v>
      </c>
      <c r="H191" s="104" t="s">
        <v>1698</v>
      </c>
      <c r="I191" s="104" t="s">
        <v>1698</v>
      </c>
      <c r="J191" s="104"/>
      <c r="K191" s="85"/>
      <c r="L191" s="202"/>
      <c r="M191" s="202"/>
      <c r="N191" s="89"/>
      <c r="O191" s="89"/>
      <c r="P191" s="89"/>
      <c r="Q191" s="89"/>
      <c r="R191" s="89"/>
      <c r="S191" s="89"/>
    </row>
    <row r="192" spans="1:19" x14ac:dyDescent="0.25">
      <c r="A192" s="204">
        <f>Fielddefinitions!A192</f>
        <v>1602</v>
      </c>
      <c r="B192" s="81" t="str">
        <f>VLOOKUP(A192,Fielddefinitions!A:B,2,FALSE)</f>
        <v>Reuse Instructions - Language Code</v>
      </c>
      <c r="C192" s="81" t="str">
        <f>VLOOKUP(A192,Fielddefinitions!A:T,20,FALSE)</f>
        <v>reuseInstructions/@languageCode</v>
      </c>
      <c r="D192" s="243" t="str">
        <f>VLOOKUP(A192,Fielddefinitions!A:P,16,FALSE)</f>
        <v>No</v>
      </c>
      <c r="E192" s="104" t="s">
        <v>1698</v>
      </c>
      <c r="F192" s="104" t="s">
        <v>1698</v>
      </c>
      <c r="G192" s="104" t="s">
        <v>1698</v>
      </c>
      <c r="H192" s="104" t="s">
        <v>1698</v>
      </c>
      <c r="I192" s="104" t="s">
        <v>1698</v>
      </c>
      <c r="J192" s="104"/>
      <c r="K192" s="85"/>
      <c r="L192" s="202"/>
      <c r="M192" s="202"/>
      <c r="N192" s="89"/>
      <c r="O192" s="89"/>
      <c r="P192" s="89"/>
      <c r="Q192" s="89"/>
      <c r="R192" s="89"/>
      <c r="S192" s="89"/>
    </row>
    <row r="193" spans="1:19" ht="38.25" x14ac:dyDescent="0.25">
      <c r="A193" s="204">
        <f>Fielddefinitions!A193</f>
        <v>3514</v>
      </c>
      <c r="B193" s="81" t="str">
        <f>VLOOKUP(A193,Fielddefinitions!A:B,2,FALSE)</f>
        <v>Product Range</v>
      </c>
      <c r="C193" s="81" t="str">
        <f>VLOOKUP(A193,Fielddefinitions!A:T,20,FALSE)</f>
        <v>productRange</v>
      </c>
      <c r="D193" s="243" t="str">
        <f>VLOOKUP(A193,Fielddefinitions!A:P,16,FALSE)</f>
        <v>No</v>
      </c>
      <c r="E193" s="209" t="s">
        <v>2328</v>
      </c>
      <c r="F193" s="209" t="s">
        <v>2120</v>
      </c>
      <c r="G193" s="101" t="s">
        <v>2329</v>
      </c>
      <c r="H193" s="101" t="s">
        <v>2330</v>
      </c>
      <c r="I193" s="209" t="s">
        <v>1032</v>
      </c>
      <c r="J193" s="202"/>
      <c r="K193" s="209" t="s">
        <v>2331</v>
      </c>
      <c r="L193" s="202" t="s">
        <v>2332</v>
      </c>
      <c r="M193" s="202"/>
      <c r="N193" s="89"/>
      <c r="O193" s="89"/>
      <c r="P193" s="89"/>
      <c r="Q193" s="89"/>
      <c r="R193" s="89"/>
      <c r="S193" s="89"/>
    </row>
    <row r="194" spans="1:19" ht="63" customHeight="1" x14ac:dyDescent="0.25">
      <c r="A194" s="204">
        <f>Fielddefinitions!A194</f>
        <v>182</v>
      </c>
      <c r="B194" s="81" t="str">
        <f>VLOOKUP(A194,Fielddefinitions!A:B,2,FALSE)</f>
        <v>Property Code</v>
      </c>
      <c r="C194" s="81" t="str">
        <f>VLOOKUP(A194,Fielddefinitions!A:T,20,FALSE)</f>
        <v>propertyCode</v>
      </c>
      <c r="D194" s="243" t="str">
        <f>VLOOKUP(A194,Fielddefinitions!A:P,16,FALSE)</f>
        <v>No</v>
      </c>
      <c r="E194" s="209" t="s">
        <v>2333</v>
      </c>
      <c r="F194" s="209" t="s">
        <v>1987</v>
      </c>
      <c r="G194" s="101" t="s">
        <v>2334</v>
      </c>
      <c r="H194" s="101" t="s">
        <v>2335</v>
      </c>
      <c r="I194" s="209" t="s">
        <v>1032</v>
      </c>
      <c r="J194" s="202"/>
      <c r="K194" s="209" t="s">
        <v>2336</v>
      </c>
      <c r="L194" s="209" t="s">
        <v>2337</v>
      </c>
      <c r="M194" s="202"/>
      <c r="N194" s="89"/>
      <c r="O194" s="89"/>
      <c r="P194" s="89"/>
      <c r="Q194" s="89"/>
      <c r="R194" s="89"/>
      <c r="S194" s="89"/>
    </row>
    <row r="195" spans="1:19" ht="51" x14ac:dyDescent="0.25">
      <c r="A195" s="204">
        <f>Fielddefinitions!A195</f>
        <v>193</v>
      </c>
      <c r="B195" s="81" t="str">
        <f>VLOOKUP(A195,Fielddefinitions!A:B,2,FALSE)</f>
        <v>Property Float</v>
      </c>
      <c r="C195" s="81" t="str">
        <f>VLOOKUP(A195,Fielddefinitions!A:T,20,FALSE)</f>
        <v>propertyFloat</v>
      </c>
      <c r="D195" s="243" t="str">
        <f>VLOOKUP(A195,Fielddefinitions!A:P,16,FALSE)</f>
        <v>No</v>
      </c>
      <c r="E195" s="209" t="s">
        <v>2338</v>
      </c>
      <c r="F195" s="209" t="s">
        <v>2289</v>
      </c>
      <c r="G195" s="101" t="s">
        <v>2339</v>
      </c>
      <c r="H195" s="101" t="s">
        <v>2340</v>
      </c>
      <c r="I195" s="209" t="s">
        <v>1839</v>
      </c>
      <c r="J195" s="202"/>
      <c r="K195" s="209" t="s">
        <v>2341</v>
      </c>
      <c r="L195" s="202"/>
      <c r="M195" s="202"/>
      <c r="N195" s="89"/>
      <c r="O195" s="89"/>
      <c r="P195" s="89"/>
      <c r="Q195" s="89"/>
      <c r="R195" s="89"/>
      <c r="S195" s="89"/>
    </row>
    <row r="196" spans="1:19" ht="51" x14ac:dyDescent="0.25">
      <c r="A196" s="204">
        <f>Fielddefinitions!A196</f>
        <v>194</v>
      </c>
      <c r="B196" s="81" t="str">
        <f>VLOOKUP(A196,Fielddefinitions!A:B,2,FALSE)</f>
        <v>Property Integer</v>
      </c>
      <c r="C196" s="81" t="str">
        <f>VLOOKUP(A196,Fielddefinitions!A:T,20,FALSE)</f>
        <v>propertyInteger</v>
      </c>
      <c r="D196" s="243" t="str">
        <f>VLOOKUP(A196,Fielddefinitions!A:P,16,FALSE)</f>
        <v>No</v>
      </c>
      <c r="E196" s="209" t="s">
        <v>2342</v>
      </c>
      <c r="F196" s="209" t="s">
        <v>2343</v>
      </c>
      <c r="G196" s="101" t="s">
        <v>2344</v>
      </c>
      <c r="H196" s="101" t="s">
        <v>2345</v>
      </c>
      <c r="I196" s="209" t="s">
        <v>1839</v>
      </c>
      <c r="J196" s="202"/>
      <c r="K196" s="209" t="s">
        <v>2346</v>
      </c>
      <c r="L196" s="209" t="s">
        <v>2347</v>
      </c>
      <c r="M196" s="202"/>
      <c r="N196" s="89"/>
      <c r="O196" s="89"/>
      <c r="P196" s="89"/>
      <c r="Q196" s="89"/>
      <c r="R196" s="89"/>
      <c r="S196" s="89"/>
    </row>
    <row r="197" spans="1:19" ht="51" x14ac:dyDescent="0.25">
      <c r="A197" s="204">
        <f>Fielddefinitions!A197</f>
        <v>195</v>
      </c>
      <c r="B197" s="81" t="str">
        <f>VLOOKUP(A197,Fielddefinitions!A:B,2,FALSE)</f>
        <v>Property Measurement</v>
      </c>
      <c r="C197" s="81" t="str">
        <f>VLOOKUP(A197,Fielddefinitions!A:T,20,FALSE)</f>
        <v>propertyMeasurement</v>
      </c>
      <c r="D197" s="243" t="str">
        <f>VLOOKUP(A197,Fielddefinitions!A:P,16,FALSE)</f>
        <v>No</v>
      </c>
      <c r="E197" s="209" t="s">
        <v>2348</v>
      </c>
      <c r="F197" s="209" t="s">
        <v>2289</v>
      </c>
      <c r="G197" s="101" t="s">
        <v>2349</v>
      </c>
      <c r="H197" s="101" t="s">
        <v>2350</v>
      </c>
      <c r="I197" s="209" t="s">
        <v>1839</v>
      </c>
      <c r="J197" s="202"/>
      <c r="K197" s="209" t="s">
        <v>2351</v>
      </c>
      <c r="L197" s="209" t="s">
        <v>2352</v>
      </c>
      <c r="M197" s="202"/>
      <c r="N197" s="89"/>
      <c r="O197" s="89"/>
      <c r="P197" s="89"/>
      <c r="Q197" s="89"/>
      <c r="R197" s="89"/>
      <c r="S197" s="89"/>
    </row>
    <row r="198" spans="1:19" ht="25.5" x14ac:dyDescent="0.25">
      <c r="A198" s="204">
        <f>Fielddefinitions!A198</f>
        <v>196</v>
      </c>
      <c r="B198" s="81" t="str">
        <f>VLOOKUP(A198,Fielddefinitions!A:B,2,FALSE)</f>
        <v>Property Measurement UOM</v>
      </c>
      <c r="C198" s="204" t="str">
        <f>VLOOKUP(A198,Fielddefinitions!A:T,20,FALSE)</f>
        <v>propertyMeasurement/@measurementUnitCode</v>
      </c>
      <c r="D198" s="243" t="str">
        <f>VLOOKUP(A198,Fielddefinitions!A:P,16,FALSE)</f>
        <v>No</v>
      </c>
      <c r="E198" s="104" t="s">
        <v>1698</v>
      </c>
      <c r="F198" s="104" t="s">
        <v>1698</v>
      </c>
      <c r="G198" s="104" t="s">
        <v>1698</v>
      </c>
      <c r="H198" s="104" t="s">
        <v>1698</v>
      </c>
      <c r="I198" s="104" t="s">
        <v>1698</v>
      </c>
      <c r="J198" s="104"/>
      <c r="K198" s="85"/>
      <c r="L198" s="202"/>
      <c r="M198" s="202"/>
      <c r="N198" s="89"/>
      <c r="O198" s="89"/>
      <c r="P198" s="89"/>
      <c r="Q198" s="89"/>
      <c r="R198" s="89"/>
      <c r="S198" s="89"/>
    </row>
    <row r="199" spans="1:19" ht="51" x14ac:dyDescent="0.25">
      <c r="A199" s="204">
        <f>Fielddefinitions!A199</f>
        <v>197</v>
      </c>
      <c r="B199" s="81" t="str">
        <f>VLOOKUP(A199,Fielddefinitions!A:B,2,FALSE)</f>
        <v>Property String</v>
      </c>
      <c r="C199" s="81" t="str">
        <f>VLOOKUP(A199,Fielddefinitions!A:T,20,FALSE)</f>
        <v>propertyString</v>
      </c>
      <c r="D199" s="243" t="str">
        <f>VLOOKUP(A199,Fielddefinitions!A:P,16,FALSE)</f>
        <v>No</v>
      </c>
      <c r="E199" s="209" t="s">
        <v>2353</v>
      </c>
      <c r="F199" s="209" t="s">
        <v>2048</v>
      </c>
      <c r="G199" s="101" t="s">
        <v>2354</v>
      </c>
      <c r="H199" s="101" t="s">
        <v>2355</v>
      </c>
      <c r="I199" s="209" t="s">
        <v>1839</v>
      </c>
      <c r="J199" s="202"/>
      <c r="K199" s="209" t="s">
        <v>2356</v>
      </c>
      <c r="L199" s="209" t="s">
        <v>2357</v>
      </c>
      <c r="M199" s="202"/>
      <c r="N199" s="89"/>
      <c r="O199" s="89"/>
      <c r="P199" s="89"/>
      <c r="Q199" s="89"/>
      <c r="R199" s="89"/>
      <c r="S199" s="89"/>
    </row>
    <row r="200" spans="1:19" ht="63.75" x14ac:dyDescent="0.25">
      <c r="A200" s="204">
        <f>Fielddefinitions!A200</f>
        <v>2310</v>
      </c>
      <c r="B200" s="81" t="str">
        <f>VLOOKUP(A200,Fielddefinitions!A:B,2,FALSE)</f>
        <v>Is Trade Item Marked As Recyclable</v>
      </c>
      <c r="C200" s="81" t="str">
        <f>VLOOKUP(A200,Fielddefinitions!A:T,20,FALSE)</f>
        <v>isTradeItemMarkedAsRecyclable</v>
      </c>
      <c r="D200" s="243" t="str">
        <f>VLOOKUP(A200,Fielddefinitions!A:P,16,FALSE)</f>
        <v>No</v>
      </c>
      <c r="E200" s="209" t="s">
        <v>2358</v>
      </c>
      <c r="F200" s="209" t="s">
        <v>176</v>
      </c>
      <c r="G200" s="101" t="s">
        <v>2359</v>
      </c>
      <c r="H200" s="101" t="s">
        <v>2360</v>
      </c>
      <c r="I200" s="209" t="s">
        <v>1032</v>
      </c>
      <c r="J200" s="202"/>
      <c r="K200" s="209" t="s">
        <v>2361</v>
      </c>
      <c r="L200" s="202"/>
      <c r="M200" s="202"/>
      <c r="N200" s="89"/>
      <c r="O200" s="89"/>
      <c r="P200" s="89"/>
      <c r="Q200" s="89"/>
      <c r="R200" s="89"/>
      <c r="S200" s="89"/>
    </row>
    <row r="201" spans="1:19" ht="76.5" x14ac:dyDescent="0.25">
      <c r="A201" s="204">
        <f>Fielddefinitions!A201</f>
        <v>2181</v>
      </c>
      <c r="B201" s="81" t="str">
        <f>VLOOKUP(A201,Fielddefinitions!A:B,2,FALSE)</f>
        <v>Platform Type Code</v>
      </c>
      <c r="C201" s="81" t="str">
        <f>VLOOKUP(A201,Fielddefinitions!A:T,20,FALSE)</f>
        <v>PlatformTypeCode</v>
      </c>
      <c r="D201" s="243" t="str">
        <f>VLOOKUP(A201,Fielddefinitions!A:P,16,FALSE)</f>
        <v>No</v>
      </c>
      <c r="E201" s="209" t="s">
        <v>2362</v>
      </c>
      <c r="F201" s="209" t="s">
        <v>1999</v>
      </c>
      <c r="G201" s="101" t="s">
        <v>2363</v>
      </c>
      <c r="H201" s="101" t="s">
        <v>2364</v>
      </c>
      <c r="I201" s="209" t="s">
        <v>1839</v>
      </c>
      <c r="J201" s="202"/>
      <c r="K201" s="209" t="s">
        <v>2365</v>
      </c>
      <c r="L201" s="202"/>
      <c r="M201" s="202"/>
      <c r="N201" s="89"/>
      <c r="O201" s="89"/>
      <c r="P201" s="89"/>
      <c r="Q201" s="89"/>
      <c r="R201" s="89"/>
      <c r="S201" s="89"/>
    </row>
    <row r="202" spans="1:19" ht="76.5" x14ac:dyDescent="0.25">
      <c r="A202" s="204">
        <f>Fielddefinitions!A202</f>
        <v>2180</v>
      </c>
      <c r="B202" s="81" t="str">
        <f>VLOOKUP(A202,Fielddefinitions!A:B,2,FALSE)</f>
        <v>Platform Terms And Conditions Code</v>
      </c>
      <c r="C202" s="81" t="str">
        <f>VLOOKUP(A202,Fielddefinitions!A:T,20,FALSE)</f>
        <v>PlatformTermsAndConditionsCode</v>
      </c>
      <c r="D202" s="243" t="str">
        <f>VLOOKUP(A202,Fielddefinitions!A:P,16,FALSE)</f>
        <v>No</v>
      </c>
      <c r="E202" s="209" t="s">
        <v>2366</v>
      </c>
      <c r="F202" s="209" t="s">
        <v>1999</v>
      </c>
      <c r="G202" s="101" t="s">
        <v>2367</v>
      </c>
      <c r="H202" s="101" t="s">
        <v>2368</v>
      </c>
      <c r="I202" s="401" t="s">
        <v>2065</v>
      </c>
      <c r="J202" s="202"/>
      <c r="K202" s="209" t="s">
        <v>2369</v>
      </c>
      <c r="L202" s="202"/>
      <c r="M202" s="202"/>
      <c r="N202" s="89"/>
      <c r="O202" s="89"/>
      <c r="P202" s="89"/>
      <c r="Q202" s="89"/>
      <c r="R202" s="89"/>
      <c r="S202" s="89"/>
    </row>
    <row r="203" spans="1:19" ht="102" x14ac:dyDescent="0.25">
      <c r="A203" s="204">
        <f>Fielddefinitions!A203</f>
        <v>3519</v>
      </c>
      <c r="B203" s="81" t="str">
        <f>VLOOKUP(A203,Fielddefinitions!A:B,2,FALSE)</f>
        <v>Trade Item Form Description</v>
      </c>
      <c r="C203" s="81" t="str">
        <f>VLOOKUP(A203,Fielddefinitions!A:T,20,FALSE)</f>
        <v>tradeItemFormDescription</v>
      </c>
      <c r="D203" s="243" t="str">
        <f>VLOOKUP(A203,Fielddefinitions!A:P,16,FALSE)</f>
        <v>No</v>
      </c>
      <c r="E203" s="209" t="s">
        <v>2370</v>
      </c>
      <c r="F203" s="209" t="s">
        <v>2059</v>
      </c>
      <c r="G203" s="101" t="s">
        <v>2371</v>
      </c>
      <c r="H203" s="101" t="s">
        <v>2372</v>
      </c>
      <c r="I203" s="209" t="s">
        <v>1032</v>
      </c>
      <c r="J203" s="202"/>
      <c r="K203" s="209" t="s">
        <v>2373</v>
      </c>
      <c r="L203" s="209" t="s">
        <v>2374</v>
      </c>
      <c r="M203" s="202"/>
      <c r="N203" s="89"/>
      <c r="O203" s="89"/>
      <c r="P203" s="89"/>
      <c r="Q203" s="89"/>
      <c r="R203" s="89"/>
      <c r="S203" s="89"/>
    </row>
    <row r="204" spans="1:19" ht="76.5" x14ac:dyDescent="0.25">
      <c r="A204" s="204">
        <f>Fielddefinitions!A204</f>
        <v>314</v>
      </c>
      <c r="B204" s="81" t="str">
        <f>VLOOKUP(A204,Fielddefinitions!A:B,2,FALSE)</f>
        <v>Non Marked Trade Item Components</v>
      </c>
      <c r="C204" s="81" t="str">
        <f>VLOOKUP(A204,Fielddefinitions!A:T,20,FALSE)</f>
        <v>nonMarkedTradeItemComponents</v>
      </c>
      <c r="D204" s="243" t="str">
        <f>VLOOKUP(A204,Fielddefinitions!A:P,16,FALSE)</f>
        <v>No</v>
      </c>
      <c r="E204" s="209" t="s">
        <v>2375</v>
      </c>
      <c r="F204" s="209" t="s">
        <v>2054</v>
      </c>
      <c r="G204" s="101" t="s">
        <v>2376</v>
      </c>
      <c r="H204" s="101" t="s">
        <v>2377</v>
      </c>
      <c r="I204" s="209" t="s">
        <v>1032</v>
      </c>
      <c r="J204" s="202"/>
      <c r="K204" s="209" t="s">
        <v>2378</v>
      </c>
      <c r="L204" s="209" t="s">
        <v>2379</v>
      </c>
      <c r="M204" s="202"/>
      <c r="N204" s="89"/>
      <c r="O204" s="89"/>
      <c r="P204" s="89"/>
      <c r="Q204" s="89"/>
      <c r="R204" s="89"/>
      <c r="S204" s="89"/>
    </row>
    <row r="205" spans="1:19" ht="25.5" x14ac:dyDescent="0.25">
      <c r="A205" s="204">
        <f>Fielddefinitions!A205</f>
        <v>315</v>
      </c>
      <c r="B205" s="81" t="str">
        <f>VLOOKUP(A205,Fielddefinitions!A:B,2,FALSE)</f>
        <v>Non Marked Trade Item Components - Language Code</v>
      </c>
      <c r="C205" s="204" t="str">
        <f>VLOOKUP(A205,Fielddefinitions!A:T,20,FALSE)</f>
        <v>nonMarkedTradeItemComponents/@languageCode</v>
      </c>
      <c r="D205" s="243" t="str">
        <f>VLOOKUP(A205,Fielddefinitions!A:P,16,FALSE)</f>
        <v>No</v>
      </c>
      <c r="E205" s="104" t="s">
        <v>1698</v>
      </c>
      <c r="F205" s="104" t="s">
        <v>1698</v>
      </c>
      <c r="G205" s="104" t="s">
        <v>1698</v>
      </c>
      <c r="H205" s="104" t="s">
        <v>1698</v>
      </c>
      <c r="I205" s="104" t="s">
        <v>1698</v>
      </c>
      <c r="J205" s="104"/>
      <c r="K205" s="85"/>
      <c r="L205" s="202"/>
      <c r="M205" s="202"/>
      <c r="N205" s="89"/>
      <c r="O205" s="89"/>
      <c r="P205" s="89"/>
      <c r="Q205" s="89"/>
      <c r="R205" s="89"/>
      <c r="S205" s="89"/>
    </row>
    <row r="206" spans="1:19" ht="89.25" x14ac:dyDescent="0.25">
      <c r="A206" s="204">
        <f>Fielddefinitions!A206</f>
        <v>1013</v>
      </c>
      <c r="B206" s="81" t="str">
        <f>VLOOKUP(A206,Fielddefinitions!A:B,2,FALSE)</f>
        <v>Is Trade Item Reorderable</v>
      </c>
      <c r="C206" s="81" t="str">
        <f>VLOOKUP(A206,Fielddefinitions!A:T,20,FALSE)</f>
        <v>isTradeItemReorderable</v>
      </c>
      <c r="D206" s="243" t="str">
        <f>VLOOKUP(A206,Fielddefinitions!A:P,16,FALSE)</f>
        <v>No</v>
      </c>
      <c r="E206" s="209" t="s">
        <v>2380</v>
      </c>
      <c r="F206" s="209" t="s">
        <v>176</v>
      </c>
      <c r="G206" s="101" t="s">
        <v>2381</v>
      </c>
      <c r="H206" s="101" t="s">
        <v>2382</v>
      </c>
      <c r="I206" s="209" t="s">
        <v>1032</v>
      </c>
      <c r="J206" s="202"/>
      <c r="K206" s="209" t="s">
        <v>2383</v>
      </c>
      <c r="L206" s="202" t="s">
        <v>2384</v>
      </c>
      <c r="M206" s="202"/>
      <c r="N206" s="89"/>
      <c r="O206" s="89"/>
      <c r="P206" s="89"/>
      <c r="Q206" s="89"/>
      <c r="R206" s="89"/>
      <c r="S206" s="89"/>
    </row>
    <row r="207" spans="1:19" ht="102" x14ac:dyDescent="0.25">
      <c r="A207" s="204">
        <f>Fielddefinitions!A207</f>
        <v>826</v>
      </c>
      <c r="B207" s="81" t="str">
        <f>VLOOKUP(A207,Fielddefinitions!A:B,2,FALSE)</f>
        <v>Controlled Substance Schedule Code Reference</v>
      </c>
      <c r="C207" s="81" t="str">
        <f>VLOOKUP(A207,Fielddefinitions!A:T,20,FALSE)</f>
        <v>controlledSubstanceScheduleCodeReference</v>
      </c>
      <c r="D207" s="243" t="str">
        <f>VLOOKUP(A207,Fielddefinitions!A:P,16,FALSE)</f>
        <v>No</v>
      </c>
      <c r="E207" s="209" t="s">
        <v>2385</v>
      </c>
      <c r="F207" s="209" t="s">
        <v>1987</v>
      </c>
      <c r="G207" s="101" t="s">
        <v>2386</v>
      </c>
      <c r="H207" s="101" t="s">
        <v>2387</v>
      </c>
      <c r="I207" s="209" t="s">
        <v>1032</v>
      </c>
      <c r="J207" s="202"/>
      <c r="K207" s="209" t="s">
        <v>2388</v>
      </c>
      <c r="L207" s="224" t="s">
        <v>2389</v>
      </c>
      <c r="M207" s="202"/>
      <c r="N207" s="89"/>
      <c r="O207" s="89"/>
      <c r="P207" s="89"/>
      <c r="Q207" s="89"/>
      <c r="R207" s="89"/>
      <c r="S207" s="89"/>
    </row>
    <row r="208" spans="1:19" ht="293.25" x14ac:dyDescent="0.25">
      <c r="A208" s="204">
        <f>Fielddefinitions!A208</f>
        <v>1152</v>
      </c>
      <c r="B208" s="81" t="str">
        <f>VLOOKUP(A208,Fielddefinitions!A:B,2,FALSE)</f>
        <v>Duty Fee Tax Type Code</v>
      </c>
      <c r="C208" s="204" t="str">
        <f>VLOOKUP(A208,Fielddefinitions!A:T,20,FALSE)</f>
        <v>dutyFeeTaxTypeCode</v>
      </c>
      <c r="D208" s="243" t="str">
        <f>VLOOKUP(A208,Fielddefinitions!A:P,16,FALSE)</f>
        <v>No</v>
      </c>
      <c r="E208" s="209" t="s">
        <v>2390</v>
      </c>
      <c r="F208" s="209" t="s">
        <v>1999</v>
      </c>
      <c r="G208" s="101" t="s">
        <v>2391</v>
      </c>
      <c r="H208" s="101" t="s">
        <v>2392</v>
      </c>
      <c r="I208" s="209" t="s">
        <v>1627</v>
      </c>
      <c r="J208" s="202"/>
      <c r="K208" s="209" t="s">
        <v>2393</v>
      </c>
      <c r="L208" s="253" t="s">
        <v>2394</v>
      </c>
      <c r="M208" s="202"/>
      <c r="N208" s="89"/>
      <c r="O208" s="89"/>
      <c r="P208" s="89"/>
      <c r="Q208" s="89"/>
      <c r="R208" s="89"/>
      <c r="S208" s="89"/>
    </row>
    <row r="209" spans="1:19" ht="293.25" x14ac:dyDescent="0.25">
      <c r="A209" s="204">
        <f>Fielddefinitions!A209</f>
        <v>1175</v>
      </c>
      <c r="B209" s="81" t="str">
        <f>VLOOKUP(A209,Fielddefinitions!A:B,2,FALSE)</f>
        <v>Duty Fee Tax Category Code</v>
      </c>
      <c r="C209" s="204" t="str">
        <f>VLOOKUP(A209,Fielddefinitions!A:T,20,FALSE)</f>
        <v>dutyFeeTaxCategoryCode</v>
      </c>
      <c r="D209" s="243" t="str">
        <f>VLOOKUP(A209,Fielddefinitions!A:P,16,FALSE)</f>
        <v>No</v>
      </c>
      <c r="E209" s="85" t="s">
        <v>2390</v>
      </c>
      <c r="F209" s="209" t="s">
        <v>1999</v>
      </c>
      <c r="G209" s="101" t="s">
        <v>2395</v>
      </c>
      <c r="H209" s="101" t="s">
        <v>2392</v>
      </c>
      <c r="I209" s="209" t="s">
        <v>1627</v>
      </c>
      <c r="J209" s="202"/>
      <c r="K209" s="209" t="s">
        <v>2393</v>
      </c>
      <c r="L209" s="253" t="s">
        <v>2394</v>
      </c>
      <c r="M209" s="202"/>
      <c r="N209" s="89"/>
      <c r="O209" s="89"/>
      <c r="P209" s="89"/>
      <c r="Q209" s="89"/>
      <c r="R209" s="89"/>
      <c r="S209" s="89"/>
    </row>
    <row r="210" spans="1:19" ht="293.25" x14ac:dyDescent="0.25">
      <c r="A210" s="204">
        <f>Fielddefinitions!A210</f>
        <v>1146</v>
      </c>
      <c r="B210" s="81" t="str">
        <f>VLOOKUP(A210,Fielddefinitions!A:B,2,FALSE)</f>
        <v>Duty Fee Tax Agency Code</v>
      </c>
      <c r="C210" s="204" t="str">
        <f>VLOOKUP(A210,Fielddefinitions!A:T,20,FALSE)</f>
        <v>dutyFeeTaxAgencyCode</v>
      </c>
      <c r="D210" s="243" t="str">
        <f>VLOOKUP(A210,Fielddefinitions!A:P,16,FALSE)</f>
        <v>No</v>
      </c>
      <c r="E210" s="85" t="s">
        <v>2390</v>
      </c>
      <c r="F210" s="209" t="s">
        <v>1999</v>
      </c>
      <c r="G210" s="101" t="s">
        <v>2395</v>
      </c>
      <c r="H210" s="101" t="s">
        <v>2392</v>
      </c>
      <c r="I210" s="209" t="s">
        <v>1627</v>
      </c>
      <c r="J210" s="202"/>
      <c r="K210" s="209" t="s">
        <v>2393</v>
      </c>
      <c r="L210" s="253" t="s">
        <v>2394</v>
      </c>
      <c r="M210" s="202"/>
      <c r="N210" s="89"/>
      <c r="O210" s="89"/>
      <c r="P210" s="89"/>
      <c r="Q210" s="89"/>
      <c r="R210" s="89"/>
      <c r="S210" s="89"/>
    </row>
    <row r="211" spans="1:19" ht="38.25" x14ac:dyDescent="0.25">
      <c r="A211" s="204">
        <f>Fielddefinitions!A211</f>
        <v>3761</v>
      </c>
      <c r="B211" s="81" t="str">
        <f>VLOOKUP(A211,Fielddefinitions!A:B,2,FALSE)</f>
        <v xml:space="preserve">Dimension Type Code
</v>
      </c>
      <c r="C211" s="81" t="str">
        <f>VLOOKUP(A211,Fielddefinitions!A:T,20,FALSE)</f>
        <v>dimensionTypeCode</v>
      </c>
      <c r="D211" s="243" t="str">
        <f>VLOOKUP(A211,Fielddefinitions!A:P,16,FALSE)</f>
        <v>No</v>
      </c>
      <c r="E211" s="85" t="s">
        <v>2396</v>
      </c>
      <c r="F211" s="91" t="s">
        <v>1999</v>
      </c>
      <c r="G211" s="101" t="s">
        <v>2397</v>
      </c>
      <c r="H211" s="101" t="s">
        <v>2398</v>
      </c>
      <c r="I211" s="101" t="s">
        <v>1032</v>
      </c>
      <c r="J211" s="202"/>
      <c r="K211" s="85" t="s">
        <v>2399</v>
      </c>
      <c r="L211" s="202"/>
      <c r="M211" s="202"/>
      <c r="N211" s="89"/>
      <c r="O211" s="89"/>
      <c r="P211" s="89"/>
      <c r="Q211" s="89"/>
      <c r="R211" s="89"/>
      <c r="S211" s="89"/>
    </row>
    <row r="212" spans="1:19" ht="63.75" x14ac:dyDescent="0.25">
      <c r="A212" s="204">
        <f>Fielddefinitions!A212</f>
        <v>3759</v>
      </c>
      <c r="B212" s="81" t="str">
        <f>VLOOKUP(A212,Fielddefinitions!A:B,2,FALSE)</f>
        <v>Additional Trade Item Dimension: Depth</v>
      </c>
      <c r="C212" s="204" t="str">
        <f>VLOOKUP(A212,Fielddefinitions!A:T,20,FALSE)</f>
        <v>depth</v>
      </c>
      <c r="D212" s="243" t="str">
        <f>VLOOKUP(A212,Fielddefinitions!A:P,16,FALSE)</f>
        <v>No</v>
      </c>
      <c r="E212" s="209" t="s">
        <v>2188</v>
      </c>
      <c r="F212" s="224" t="s">
        <v>2078</v>
      </c>
      <c r="G212" s="209" t="s">
        <v>2189</v>
      </c>
      <c r="H212" s="386" t="s">
        <v>2175</v>
      </c>
      <c r="I212" s="209" t="s">
        <v>1032</v>
      </c>
      <c r="J212" s="202"/>
      <c r="K212" s="209" t="s">
        <v>2191</v>
      </c>
      <c r="L212" s="202"/>
      <c r="M212" s="202"/>
      <c r="N212" s="89"/>
      <c r="O212" s="89"/>
      <c r="P212" s="89"/>
      <c r="Q212" s="89"/>
      <c r="R212" s="89"/>
      <c r="S212" s="89"/>
    </row>
    <row r="213" spans="1:19" ht="25.5" x14ac:dyDescent="0.25">
      <c r="A213" s="204">
        <f>Fielddefinitions!A213</f>
        <v>3760</v>
      </c>
      <c r="B213" s="81" t="str">
        <f>VLOOKUP(A213,Fielddefinitions!A:B,2,FALSE)</f>
        <v>Additional Trade Item Dimension: Depth UOM</v>
      </c>
      <c r="C213" s="204" t="str">
        <f>VLOOKUP(A213,Fielddefinitions!A:T,20,FALSE)</f>
        <v>depth/@measurementUnitcode</v>
      </c>
      <c r="D213" s="243" t="str">
        <f>VLOOKUP(A213,Fielddefinitions!A:P,16,FALSE)</f>
        <v>No</v>
      </c>
      <c r="E213" s="209" t="s">
        <v>2192</v>
      </c>
      <c r="F213" s="209" t="s">
        <v>1999</v>
      </c>
      <c r="G213" s="209" t="s">
        <v>2400</v>
      </c>
      <c r="H213" s="386" t="s">
        <v>2179</v>
      </c>
      <c r="I213" s="209" t="s">
        <v>1032</v>
      </c>
      <c r="J213" s="202"/>
      <c r="K213" s="209" t="s">
        <v>2194</v>
      </c>
      <c r="L213" s="202"/>
      <c r="M213" s="202"/>
      <c r="N213" s="89"/>
      <c r="O213" s="89"/>
      <c r="P213" s="89"/>
      <c r="Q213" s="89"/>
      <c r="R213" s="89"/>
      <c r="S213" s="89"/>
    </row>
    <row r="214" spans="1:19" ht="76.5" x14ac:dyDescent="0.25">
      <c r="A214" s="204">
        <f>Fielddefinitions!A214</f>
        <v>3762</v>
      </c>
      <c r="B214" s="81" t="str">
        <f>VLOOKUP(A214,Fielddefinitions!A:B,2,FALSE)</f>
        <v>Additional Trade Item Dimension: Height</v>
      </c>
      <c r="C214" s="204" t="str">
        <f>VLOOKUP(A214,Fielddefinitions!A:T,20,FALSE)</f>
        <v>height</v>
      </c>
      <c r="D214" s="243" t="str">
        <f>VLOOKUP(A214,Fielddefinitions!A:P,16,FALSE)</f>
        <v>No</v>
      </c>
      <c r="E214" s="209" t="s">
        <v>2173</v>
      </c>
      <c r="F214" s="224" t="s">
        <v>2078</v>
      </c>
      <c r="G214" s="209" t="s">
        <v>2401</v>
      </c>
      <c r="H214" s="386" t="s">
        <v>2183</v>
      </c>
      <c r="I214" s="209" t="s">
        <v>1032</v>
      </c>
      <c r="J214" s="202"/>
      <c r="K214" s="209" t="s">
        <v>2176</v>
      </c>
      <c r="L214" s="202"/>
      <c r="M214" s="202"/>
      <c r="N214" s="89"/>
      <c r="O214" s="89"/>
      <c r="P214" s="89"/>
      <c r="Q214" s="89"/>
      <c r="R214" s="89"/>
      <c r="S214" s="89"/>
    </row>
    <row r="215" spans="1:19" ht="25.5" x14ac:dyDescent="0.25">
      <c r="A215" s="204">
        <f>Fielddefinitions!A215</f>
        <v>3763</v>
      </c>
      <c r="B215" s="81" t="str">
        <f>VLOOKUP(A215,Fielddefinitions!A:B,2,FALSE)</f>
        <v>Additional Trade Item Dimension: Height UOM</v>
      </c>
      <c r="C215" s="204" t="str">
        <f>VLOOKUP(A215,Fielddefinitions!A:T,20,FALSE)</f>
        <v>height/@measurementUnitcode</v>
      </c>
      <c r="D215" s="243" t="str">
        <f>VLOOKUP(A215,Fielddefinitions!A:P,16,FALSE)</f>
        <v>No</v>
      </c>
      <c r="E215" s="209" t="s">
        <v>2177</v>
      </c>
      <c r="F215" s="209" t="s">
        <v>1999</v>
      </c>
      <c r="G215" s="209" t="s">
        <v>2402</v>
      </c>
      <c r="H215" s="386" t="s">
        <v>2179</v>
      </c>
      <c r="I215" s="209" t="s">
        <v>1032</v>
      </c>
      <c r="J215" s="202"/>
      <c r="K215" s="209" t="s">
        <v>2180</v>
      </c>
      <c r="L215" s="202"/>
      <c r="M215" s="202"/>
      <c r="N215" s="89"/>
      <c r="O215" s="89"/>
      <c r="P215" s="89"/>
      <c r="Q215" s="89"/>
      <c r="R215" s="89"/>
      <c r="S215" s="89"/>
    </row>
    <row r="216" spans="1:19" ht="76.5" x14ac:dyDescent="0.25">
      <c r="A216" s="204">
        <f>Fielddefinitions!A216</f>
        <v>3764</v>
      </c>
      <c r="B216" s="81" t="str">
        <f>VLOOKUP(A216,Fielddefinitions!A:B,2,FALSE)</f>
        <v>Additional Trade Item Dimension: Width</v>
      </c>
      <c r="C216" s="204" t="str">
        <f>VLOOKUP(A216,Fielddefinitions!A:T,20,FALSE)</f>
        <v>width</v>
      </c>
      <c r="D216" s="243" t="str">
        <f>VLOOKUP(A216,Fielddefinitions!A:P,16,FALSE)</f>
        <v>No</v>
      </c>
      <c r="E216" s="209" t="s">
        <v>2181</v>
      </c>
      <c r="F216" s="224" t="s">
        <v>2078</v>
      </c>
      <c r="G216" s="209" t="s">
        <v>5061</v>
      </c>
      <c r="H216" s="386" t="s">
        <v>2190</v>
      </c>
      <c r="I216" s="209" t="s">
        <v>1032</v>
      </c>
      <c r="J216" s="202"/>
      <c r="K216" s="209" t="s">
        <v>2184</v>
      </c>
      <c r="L216" s="202"/>
      <c r="M216" s="202"/>
      <c r="N216" s="89"/>
      <c r="O216" s="89"/>
      <c r="P216" s="89"/>
      <c r="Q216" s="89"/>
      <c r="R216" s="89"/>
      <c r="S216" s="89"/>
    </row>
    <row r="217" spans="1:19" ht="25.5" x14ac:dyDescent="0.25">
      <c r="A217" s="204">
        <f>Fielddefinitions!A217</f>
        <v>3765</v>
      </c>
      <c r="B217" s="81" t="str">
        <f>VLOOKUP(A217,Fielddefinitions!A:B,2,FALSE)</f>
        <v>Additional Trade Item Dimension: Width UOM</v>
      </c>
      <c r="C217" s="204" t="str">
        <f>VLOOKUP(A217,Fielddefinitions!A:T,20,FALSE)</f>
        <v>width/@measurementUnitcode</v>
      </c>
      <c r="D217" s="243" t="str">
        <f>VLOOKUP(A217,Fielddefinitions!A:P,16,FALSE)</f>
        <v>No</v>
      </c>
      <c r="E217" s="209" t="s">
        <v>2185</v>
      </c>
      <c r="F217" s="209" t="s">
        <v>1999</v>
      </c>
      <c r="G217" s="209" t="s">
        <v>2403</v>
      </c>
      <c r="H217" s="386" t="s">
        <v>2179</v>
      </c>
      <c r="I217" s="209" t="s">
        <v>1032</v>
      </c>
      <c r="J217" s="202"/>
      <c r="K217" s="209" t="s">
        <v>2194</v>
      </c>
      <c r="L217" s="202"/>
      <c r="M217" s="202"/>
      <c r="N217" s="89"/>
      <c r="O217" s="89"/>
      <c r="P217" s="89"/>
      <c r="Q217" s="89"/>
      <c r="R217" s="89"/>
      <c r="S217" s="89"/>
    </row>
    <row r="218" spans="1:19" ht="127.5" x14ac:dyDescent="0.25">
      <c r="A218" s="204">
        <f>Fielddefinitions!A218</f>
        <v>6399</v>
      </c>
      <c r="B218" s="81" t="str">
        <f>VLOOKUP(A218,Fielddefinitions!A:B,2,FALSE)</f>
        <v>Global Model Number</v>
      </c>
      <c r="C218" s="204" t="str">
        <f>VLOOKUP(A218,Fielddefinitions!A:T,20,FALSE)</f>
        <v>globalModelNumber</v>
      </c>
      <c r="D218" s="243" t="str">
        <f>VLOOKUP(A218,Fielddefinitions!A:P,16,FALSE)</f>
        <v>No</v>
      </c>
      <c r="E218" s="209" t="s">
        <v>2404</v>
      </c>
      <c r="F218" s="209" t="s">
        <v>136</v>
      </c>
      <c r="G218" s="209" t="s">
        <v>2405</v>
      </c>
      <c r="H218" s="252" t="s">
        <v>2406</v>
      </c>
      <c r="I218" s="209" t="s">
        <v>1032</v>
      </c>
      <c r="J218" s="247"/>
      <c r="K218" s="209" t="s">
        <v>2407</v>
      </c>
      <c r="L218" s="229" t="s">
        <v>2406</v>
      </c>
      <c r="M218" s="247"/>
      <c r="N218" s="247"/>
      <c r="O218" s="247"/>
      <c r="P218" s="247"/>
      <c r="Q218" s="247"/>
      <c r="R218" s="247"/>
      <c r="S218" s="247"/>
    </row>
    <row r="219" spans="1:19" ht="178.5" x14ac:dyDescent="0.25">
      <c r="A219" s="204">
        <f>Fielddefinitions!A219</f>
        <v>6347</v>
      </c>
      <c r="B219" s="81" t="str">
        <f>VLOOKUP(A219,Fielddefinitions!A:B,2,FALSE)</f>
        <v>Is Active Device</v>
      </c>
      <c r="C219" s="204" t="str">
        <f>VLOOKUP(A219,Fielddefinitions!A:T,20,FALSE)</f>
        <v>isActiveDevice</v>
      </c>
      <c r="D219" s="243" t="str">
        <f>VLOOKUP(A219,Fielddefinitions!A:P,16,FALSE)</f>
        <v>No</v>
      </c>
      <c r="E219" s="209" t="s">
        <v>2408</v>
      </c>
      <c r="F219" s="209" t="s">
        <v>176</v>
      </c>
      <c r="G219" s="101" t="s">
        <v>2409</v>
      </c>
      <c r="H219" s="101" t="s">
        <v>2075</v>
      </c>
      <c r="I219" s="209" t="s">
        <v>1032</v>
      </c>
      <c r="J219" s="247"/>
      <c r="K219" s="209" t="s">
        <v>2410</v>
      </c>
      <c r="L219" s="247"/>
      <c r="M219" s="247"/>
      <c r="N219" s="247"/>
      <c r="O219" s="247"/>
      <c r="P219" s="247"/>
      <c r="Q219" s="247"/>
      <c r="R219" s="247"/>
      <c r="S219" s="247"/>
    </row>
    <row r="220" spans="1:19" ht="38.25" x14ac:dyDescent="0.25">
      <c r="A220" s="204">
        <f>Fielddefinitions!A220</f>
        <v>6352</v>
      </c>
      <c r="B220" s="81" t="str">
        <f>VLOOKUP(A220,Fielddefinitions!A:B,2,FALSE)</f>
        <v xml:space="preserve">Is Device Intended To Administer Or Remove Medicinal Product
</v>
      </c>
      <c r="C220" s="204" t="str">
        <f>VLOOKUP(A220,Fielddefinitions!A:T,20,FALSE)</f>
        <v xml:space="preserve">isDeviceIntendedToAdministerOrRemoveMedicinalProduct
</v>
      </c>
      <c r="D220" s="243" t="str">
        <f>VLOOKUP(A220,Fielddefinitions!A:P,16,FALSE)</f>
        <v>No</v>
      </c>
      <c r="E220" s="209" t="s">
        <v>2411</v>
      </c>
      <c r="F220" s="209" t="s">
        <v>176</v>
      </c>
      <c r="G220" s="101" t="s">
        <v>2412</v>
      </c>
      <c r="H220" s="101" t="s">
        <v>2075</v>
      </c>
      <c r="I220" s="209" t="s">
        <v>1032</v>
      </c>
      <c r="J220" s="247"/>
      <c r="K220" s="209" t="s">
        <v>2413</v>
      </c>
      <c r="L220" s="247"/>
      <c r="M220" s="247"/>
      <c r="N220" s="247"/>
      <c r="O220" s="247"/>
      <c r="P220" s="247"/>
      <c r="Q220" s="247"/>
      <c r="R220" s="247"/>
      <c r="S220" s="247"/>
    </row>
    <row r="221" spans="1:19" ht="38.25" x14ac:dyDescent="0.25">
      <c r="A221" s="204">
        <f>Fielddefinitions!A221</f>
        <v>6346</v>
      </c>
      <c r="B221" s="81" t="str">
        <f>VLOOKUP(A221,Fielddefinitions!A:B,2,FALSE)</f>
        <v xml:space="preserve">Has Device Measuring Function
</v>
      </c>
      <c r="C221" s="204" t="str">
        <f>VLOOKUP(A221,Fielddefinitions!A:T,20,FALSE)</f>
        <v>hasDeviceMeasuringFunction</v>
      </c>
      <c r="D221" s="243" t="str">
        <f>VLOOKUP(A221,Fielddefinitions!A:P,16,FALSE)</f>
        <v>No</v>
      </c>
      <c r="E221" s="209" t="s">
        <v>2414</v>
      </c>
      <c r="F221" s="209" t="s">
        <v>176</v>
      </c>
      <c r="G221" s="101" t="s">
        <v>2415</v>
      </c>
      <c r="H221" s="101" t="s">
        <v>2075</v>
      </c>
      <c r="I221" s="209" t="s">
        <v>1032</v>
      </c>
      <c r="J221" s="247"/>
      <c r="K221" s="209" t="s">
        <v>2416</v>
      </c>
      <c r="L221" s="247"/>
      <c r="M221" s="247"/>
      <c r="N221" s="247"/>
      <c r="O221" s="247"/>
      <c r="P221" s="247"/>
      <c r="Q221" s="247"/>
      <c r="R221" s="247"/>
      <c r="S221" s="247"/>
    </row>
    <row r="222" spans="1:19" ht="140.25" x14ac:dyDescent="0.25">
      <c r="A222" s="204">
        <f>Fielddefinitions!A222</f>
        <v>6359</v>
      </c>
      <c r="B222" s="81" t="str">
        <f>VLOOKUP(A222,Fielddefinitions!A:B,2,FALSE)</f>
        <v>Is Reusable Surgical Instrument</v>
      </c>
      <c r="C222" s="204" t="str">
        <f>VLOOKUP(A222,Fielddefinitions!A:T,20,FALSE)</f>
        <v>isReusableSurgicalInstrument</v>
      </c>
      <c r="D222" s="243" t="str">
        <f>VLOOKUP(A222,Fielddefinitions!A:P,16,FALSE)</f>
        <v>No</v>
      </c>
      <c r="E222" s="209" t="s">
        <v>2417</v>
      </c>
      <c r="F222" s="209" t="s">
        <v>176</v>
      </c>
      <c r="G222" s="101" t="s">
        <v>5060</v>
      </c>
      <c r="H222" s="101" t="s">
        <v>2075</v>
      </c>
      <c r="I222" s="209" t="s">
        <v>1032</v>
      </c>
      <c r="J222" s="247"/>
      <c r="K222" s="209" t="s">
        <v>2418</v>
      </c>
      <c r="L222" s="247"/>
      <c r="M222" s="247"/>
      <c r="N222" s="247"/>
      <c r="O222" s="247"/>
      <c r="P222" s="247"/>
      <c r="Q222" s="247"/>
      <c r="R222" s="247"/>
      <c r="S222" s="247"/>
    </row>
    <row r="223" spans="1:19" ht="102" x14ac:dyDescent="0.25">
      <c r="A223" s="204">
        <f>Fielddefinitions!A223</f>
        <v>6356</v>
      </c>
      <c r="B223" s="81" t="str">
        <f>VLOOKUP(A223,Fielddefinitions!A:B,2,FALSE)</f>
        <v>Is Device Exempt From Implant Obligations</v>
      </c>
      <c r="C223" s="204" t="str">
        <f>VLOOKUP(A223,Fielddefinitions!A:T,20,FALSE)</f>
        <v>isDeviceExemptFromImplantObligations</v>
      </c>
      <c r="D223" s="243" t="str">
        <f>VLOOKUP(A223,Fielddefinitions!A:P,16,FALSE)</f>
        <v>No</v>
      </c>
      <c r="E223" s="209" t="s">
        <v>2419</v>
      </c>
      <c r="F223" s="209" t="s">
        <v>176</v>
      </c>
      <c r="G223" s="101" t="s">
        <v>2420</v>
      </c>
      <c r="H223" s="101" t="s">
        <v>2075</v>
      </c>
      <c r="I223" s="209" t="s">
        <v>1032</v>
      </c>
      <c r="J223" s="247"/>
      <c r="K223" s="209" t="s">
        <v>2421</v>
      </c>
      <c r="L223" s="209" t="s">
        <v>2422</v>
      </c>
      <c r="M223" s="247"/>
      <c r="N223" s="247"/>
      <c r="O223" s="247"/>
      <c r="P223" s="247"/>
      <c r="Q223" s="247"/>
      <c r="R223" s="247"/>
      <c r="S223" s="247"/>
    </row>
    <row r="224" spans="1:19" ht="25.5" x14ac:dyDescent="0.25">
      <c r="A224" s="204">
        <f>Fielddefinitions!A224</f>
        <v>6384</v>
      </c>
      <c r="B224" s="81" t="str">
        <f>VLOOKUP(A224,Fielddefinitions!A:B,2,FALSE)</f>
        <v>Does Trade Item Contain Animal Tissue</v>
      </c>
      <c r="C224" s="204" t="str">
        <f>VLOOKUP(A224,Fielddefinitions!A:T,20,FALSE)</f>
        <v>doesTradeItemContainAnimalTissue</v>
      </c>
      <c r="D224" s="243" t="str">
        <f>VLOOKUP(A224,Fielddefinitions!A:P,16,FALSE)</f>
        <v>No</v>
      </c>
      <c r="E224" s="209" t="s">
        <v>2423</v>
      </c>
      <c r="F224" s="209" t="s">
        <v>176</v>
      </c>
      <c r="G224" s="101" t="s">
        <v>2424</v>
      </c>
      <c r="H224" s="101" t="s">
        <v>2075</v>
      </c>
      <c r="I224" s="209" t="s">
        <v>1032</v>
      </c>
      <c r="J224" s="247"/>
      <c r="K224" s="209" t="s">
        <v>2425</v>
      </c>
      <c r="L224" s="247"/>
      <c r="M224" s="247"/>
      <c r="N224" s="247"/>
      <c r="O224" s="247"/>
      <c r="P224" s="247"/>
      <c r="Q224" s="247"/>
      <c r="R224" s="247"/>
      <c r="S224" s="247"/>
    </row>
    <row r="225" spans="1:19" s="394" customFormat="1" x14ac:dyDescent="0.25">
      <c r="A225" s="204">
        <f>Fielddefinitions!A225</f>
        <v>6383</v>
      </c>
      <c r="B225" s="81" t="str">
        <f>VLOOKUP(A225,Fielddefinitions!A:B,2,FALSE)</f>
        <v>Does Trade Item Contain Microbial Substance</v>
      </c>
      <c r="C225" s="204" t="str">
        <f>VLOOKUP(A225,Fielddefinitions!A:T,20,FALSE)</f>
        <v>doesTradeItemContainMicrobialSubstance</v>
      </c>
      <c r="D225" s="390" t="str">
        <f>VLOOKUP(A225,Fielddefinitions!A:P,16,FALSE)</f>
        <v>No</v>
      </c>
      <c r="E225" s="391" t="s">
        <v>1698</v>
      </c>
      <c r="F225" s="391" t="s">
        <v>1698</v>
      </c>
      <c r="G225" s="391" t="s">
        <v>1698</v>
      </c>
      <c r="H225" s="391" t="s">
        <v>1698</v>
      </c>
      <c r="I225" s="391" t="s">
        <v>1698</v>
      </c>
      <c r="J225" s="391"/>
      <c r="K225" s="392"/>
      <c r="L225" s="393"/>
      <c r="M225" s="393"/>
      <c r="N225" s="393"/>
      <c r="O225" s="393"/>
      <c r="P225" s="393"/>
      <c r="Q225" s="393"/>
      <c r="R225" s="393"/>
      <c r="S225" s="393"/>
    </row>
    <row r="226" spans="1:19" ht="38.25" x14ac:dyDescent="0.25">
      <c r="A226" s="204">
        <f>Fielddefinitions!A226</f>
        <v>6353</v>
      </c>
      <c r="B226" s="81" t="str">
        <f>VLOOKUP(A226,Fielddefinitions!A:B,2,FALSE)</f>
        <v>Is Device Medicinal Product</v>
      </c>
      <c r="C226" s="204" t="str">
        <f>VLOOKUP(A226,Fielddefinitions!A:T,20,FALSE)</f>
        <v>isDeviceMedicinalProduct</v>
      </c>
      <c r="D226" s="243" t="str">
        <f>VLOOKUP(A226,Fielddefinitions!A:P,16,FALSE)</f>
        <v>No</v>
      </c>
      <c r="E226" s="209" t="s">
        <v>2426</v>
      </c>
      <c r="F226" s="209" t="s">
        <v>176</v>
      </c>
      <c r="G226" s="101" t="s">
        <v>2427</v>
      </c>
      <c r="H226" s="101" t="s">
        <v>2075</v>
      </c>
      <c r="I226" s="209" t="s">
        <v>1032</v>
      </c>
      <c r="J226" s="247"/>
      <c r="K226" s="209" t="s">
        <v>2428</v>
      </c>
      <c r="L226" s="247"/>
      <c r="M226" s="247"/>
      <c r="N226" s="247"/>
      <c r="O226" s="247"/>
      <c r="P226" s="247"/>
      <c r="Q226" s="247"/>
      <c r="R226" s="247"/>
      <c r="S226" s="247"/>
    </row>
    <row r="227" spans="1:19" ht="51" x14ac:dyDescent="0.25">
      <c r="A227" s="204">
        <f>Fielddefinitions!A227</f>
        <v>1433</v>
      </c>
      <c r="B227" s="81" t="str">
        <f>VLOOKUP(A227,Fielddefinitions!A:B,2,FALSE)</f>
        <v>Does Trade Item Contain Human Blood Derivative</v>
      </c>
      <c r="C227" s="204" t="str">
        <f>VLOOKUP(A227,Fielddefinitions!A:T,20,FALSE)</f>
        <v>doesTradeItemContainHumanBloodDerivative</v>
      </c>
      <c r="D227" s="243" t="str">
        <f>VLOOKUP(A227,Fielddefinitions!A:P,16,FALSE)</f>
        <v>No</v>
      </c>
      <c r="E227" s="209" t="s">
        <v>2429</v>
      </c>
      <c r="F227" s="209" t="s">
        <v>2092</v>
      </c>
      <c r="G227" s="101" t="s">
        <v>2430</v>
      </c>
      <c r="H227" s="101" t="s">
        <v>2431</v>
      </c>
      <c r="I227" s="209" t="s">
        <v>1032</v>
      </c>
      <c r="J227" s="247"/>
      <c r="K227" s="209" t="s">
        <v>2432</v>
      </c>
      <c r="L227" s="247"/>
      <c r="M227" s="247"/>
      <c r="N227" s="247"/>
      <c r="O227" s="247"/>
      <c r="P227" s="247"/>
      <c r="Q227" s="247"/>
      <c r="R227" s="247"/>
      <c r="S227" s="247"/>
    </row>
    <row r="228" spans="1:19" ht="76.5" x14ac:dyDescent="0.25">
      <c r="A228" s="204">
        <f>Fielddefinitions!A228</f>
        <v>6364</v>
      </c>
      <c r="B228" s="81" t="str">
        <f>VLOOKUP(A228,Fielddefinitions!A:B,2,FALSE)</f>
        <v>UDI Production Identifier Type Code</v>
      </c>
      <c r="C228" s="204" t="str">
        <f>VLOOKUP(A228,Fielddefinitions!A:T,20,FALSE)</f>
        <v>uDIProductionIdentifierTypeCode</v>
      </c>
      <c r="D228" s="243" t="str">
        <f>VLOOKUP(A228,Fielddefinitions!A:P,16,FALSE)</f>
        <v>No</v>
      </c>
      <c r="E228" s="209" t="s">
        <v>2433</v>
      </c>
      <c r="F228" s="209" t="s">
        <v>1999</v>
      </c>
      <c r="G228" s="101" t="s">
        <v>2434</v>
      </c>
      <c r="H228" s="101" t="s">
        <v>2435</v>
      </c>
      <c r="I228" s="209" t="s">
        <v>1032</v>
      </c>
      <c r="J228" s="247"/>
      <c r="K228" s="209" t="s">
        <v>2436</v>
      </c>
      <c r="L228" s="209" t="s">
        <v>2437</v>
      </c>
      <c r="M228" s="247"/>
      <c r="N228" s="247"/>
      <c r="O228" s="247"/>
      <c r="P228" s="247"/>
      <c r="Q228" s="247"/>
      <c r="R228" s="247"/>
      <c r="S228" s="247"/>
    </row>
    <row r="229" spans="1:19" ht="51" x14ac:dyDescent="0.25">
      <c r="A229" s="204">
        <f>Fielddefinitions!A229</f>
        <v>6358</v>
      </c>
      <c r="B229" s="81" t="str">
        <f>VLOOKUP(A229,Fielddefinitions!A:B,2,FALSE)</f>
        <v>Is Reprocessed Single Use Device</v>
      </c>
      <c r="C229" s="204" t="str">
        <f>VLOOKUP(A229,Fielddefinitions!A:T,20,FALSE)</f>
        <v>isReprocessedSingleUseDevice</v>
      </c>
      <c r="D229" s="243" t="str">
        <f>VLOOKUP(A229,Fielddefinitions!A:P,16,FALSE)</f>
        <v>No</v>
      </c>
      <c r="E229" s="209" t="s">
        <v>2438</v>
      </c>
      <c r="F229" s="209" t="s">
        <v>176</v>
      </c>
      <c r="G229" s="101" t="s">
        <v>2439</v>
      </c>
      <c r="H229" s="101" t="s">
        <v>2075</v>
      </c>
      <c r="I229" s="209" t="s">
        <v>1032</v>
      </c>
      <c r="J229" s="247"/>
      <c r="K229" s="209" t="s">
        <v>2440</v>
      </c>
      <c r="L229" s="247"/>
      <c r="M229" s="247"/>
      <c r="N229" s="247"/>
      <c r="O229" s="247"/>
      <c r="P229" s="247"/>
      <c r="Q229" s="247"/>
      <c r="R229" s="247"/>
      <c r="S229" s="247"/>
    </row>
    <row r="230" spans="1:19" s="394" customFormat="1" x14ac:dyDescent="0.25">
      <c r="A230" s="204">
        <f>Fielddefinitions!A230</f>
        <v>6348</v>
      </c>
      <c r="B230" s="81" t="str">
        <f>VLOOKUP(A230,Fielddefinitions!A:B,2,FALSE)</f>
        <v>Is Device Reagent</v>
      </c>
      <c r="C230" s="204" t="str">
        <f>VLOOKUP(A230,Fielddefinitions!A:T,20,FALSE)</f>
        <v>isDeviceReagent</v>
      </c>
      <c r="D230" s="390" t="str">
        <f>VLOOKUP(A230,Fielddefinitions!A:P,16,FALSE)</f>
        <v>No</v>
      </c>
      <c r="E230" s="391" t="s">
        <v>1698</v>
      </c>
      <c r="F230" s="391" t="s">
        <v>1698</v>
      </c>
      <c r="G230" s="391" t="s">
        <v>1698</v>
      </c>
      <c r="H230" s="391" t="s">
        <v>1698</v>
      </c>
      <c r="I230" s="391" t="s">
        <v>1698</v>
      </c>
      <c r="J230" s="391"/>
      <c r="K230" s="392"/>
      <c r="L230" s="393"/>
      <c r="M230" s="393"/>
      <c r="N230" s="393"/>
      <c r="O230" s="393"/>
      <c r="P230" s="393"/>
      <c r="Q230" s="393"/>
      <c r="R230" s="393"/>
      <c r="S230" s="393"/>
    </row>
    <row r="231" spans="1:19" s="394" customFormat="1" x14ac:dyDescent="0.25">
      <c r="A231" s="204">
        <f>Fielddefinitions!A231</f>
        <v>6349</v>
      </c>
      <c r="B231" s="81" t="str">
        <f>VLOOKUP(A231,Fielddefinitions!A:B,2,FALSE)</f>
        <v>Is Device Companion Diagnostic</v>
      </c>
      <c r="C231" s="204" t="str">
        <f>VLOOKUP(A231,Fielddefinitions!A:T,20,FALSE)</f>
        <v>isDeviceCompanionDiagnostic</v>
      </c>
      <c r="D231" s="390" t="str">
        <f>VLOOKUP(A231,Fielddefinitions!A:P,16,FALSE)</f>
        <v>No</v>
      </c>
      <c r="E231" s="391" t="s">
        <v>1698</v>
      </c>
      <c r="F231" s="391" t="s">
        <v>1698</v>
      </c>
      <c r="G231" s="391" t="s">
        <v>1698</v>
      </c>
      <c r="H231" s="391" t="s">
        <v>1698</v>
      </c>
      <c r="I231" s="391" t="s">
        <v>1698</v>
      </c>
      <c r="J231" s="391"/>
      <c r="K231" s="392"/>
      <c r="L231" s="393"/>
      <c r="M231" s="393"/>
      <c r="N231" s="393"/>
      <c r="O231" s="393"/>
      <c r="P231" s="393"/>
      <c r="Q231" s="393"/>
      <c r="R231" s="393"/>
      <c r="S231" s="393"/>
    </row>
    <row r="232" spans="1:19" s="394" customFormat="1" x14ac:dyDescent="0.25">
      <c r="A232" s="204">
        <f>Fielddefinitions!A232</f>
        <v>6350</v>
      </c>
      <c r="B232" s="81" t="str">
        <f>VLOOKUP(A232,Fielddefinitions!A:B,2,FALSE)</f>
        <v>Is Device Designed For Professional Testing</v>
      </c>
      <c r="C232" s="204" t="str">
        <f>VLOOKUP(A232,Fielddefinitions!A:T,20,FALSE)</f>
        <v>isDeviceDesignedForProfessionalTesting</v>
      </c>
      <c r="D232" s="390" t="str">
        <f>VLOOKUP(A232,Fielddefinitions!A:P,16,FALSE)</f>
        <v>No</v>
      </c>
      <c r="E232" s="391" t="s">
        <v>1698</v>
      </c>
      <c r="F232" s="391" t="s">
        <v>1698</v>
      </c>
      <c r="G232" s="391" t="s">
        <v>1698</v>
      </c>
      <c r="H232" s="391" t="s">
        <v>1698</v>
      </c>
      <c r="I232" s="391" t="s">
        <v>1698</v>
      </c>
      <c r="J232" s="391"/>
      <c r="K232" s="392"/>
      <c r="L232" s="393"/>
      <c r="M232" s="393"/>
      <c r="N232" s="393"/>
      <c r="O232" s="393"/>
      <c r="P232" s="393"/>
      <c r="Q232" s="393"/>
      <c r="R232" s="393"/>
      <c r="S232" s="393"/>
    </row>
    <row r="233" spans="1:19" s="394" customFormat="1" x14ac:dyDescent="0.25">
      <c r="A233" s="204">
        <f>Fielddefinitions!A233</f>
        <v>6351</v>
      </c>
      <c r="B233" s="81" t="str">
        <f>VLOOKUP(A233,Fielddefinitions!A:B,2,FALSE)</f>
        <v>Is Device Instrument</v>
      </c>
      <c r="C233" s="204" t="str">
        <f>VLOOKUP(A233,Fielddefinitions!A:T,20,FALSE)</f>
        <v>isDeviceInstrument</v>
      </c>
      <c r="D233" s="390" t="str">
        <f>VLOOKUP(A233,Fielddefinitions!A:P,16,FALSE)</f>
        <v>No</v>
      </c>
      <c r="E233" s="391" t="s">
        <v>1698</v>
      </c>
      <c r="F233" s="391" t="s">
        <v>1698</v>
      </c>
      <c r="G233" s="391" t="s">
        <v>1698</v>
      </c>
      <c r="H233" s="391" t="s">
        <v>1698</v>
      </c>
      <c r="I233" s="391" t="s">
        <v>1698</v>
      </c>
      <c r="J233" s="391"/>
      <c r="K233" s="392"/>
      <c r="L233" s="393"/>
      <c r="M233" s="393"/>
      <c r="N233" s="393"/>
      <c r="O233" s="393"/>
      <c r="P233" s="393"/>
      <c r="Q233" s="393"/>
      <c r="R233" s="393"/>
      <c r="S233" s="393"/>
    </row>
    <row r="234" spans="1:19" s="394" customFormat="1" x14ac:dyDescent="0.25">
      <c r="A234" s="204">
        <f>Fielddefinitions!A234</f>
        <v>6354</v>
      </c>
      <c r="B234" s="81" t="str">
        <f>VLOOKUP(A234,Fielddefinitions!A:B,2,FALSE)</f>
        <v>Is Device Near Patient Testing</v>
      </c>
      <c r="C234" s="204" t="str">
        <f>VLOOKUP(A234,Fielddefinitions!A:T,20,FALSE)</f>
        <v>isDeviceNearPatientTesting</v>
      </c>
      <c r="D234" s="390" t="str">
        <f>VLOOKUP(A234,Fielddefinitions!A:P,16,FALSE)</f>
        <v>No</v>
      </c>
      <c r="E234" s="391" t="s">
        <v>1698</v>
      </c>
      <c r="F234" s="391" t="s">
        <v>1698</v>
      </c>
      <c r="G234" s="391" t="s">
        <v>1698</v>
      </c>
      <c r="H234" s="391" t="s">
        <v>1698</v>
      </c>
      <c r="I234" s="391" t="s">
        <v>1698</v>
      </c>
      <c r="J234" s="391"/>
      <c r="K234" s="392"/>
      <c r="L234" s="393"/>
      <c r="M234" s="393"/>
      <c r="N234" s="393"/>
      <c r="O234" s="393"/>
      <c r="P234" s="393"/>
      <c r="Q234" s="393"/>
      <c r="R234" s="393"/>
      <c r="S234" s="393"/>
    </row>
    <row r="235" spans="1:19" s="394" customFormat="1" x14ac:dyDescent="0.25">
      <c r="A235" s="204">
        <f>Fielddefinitions!A235</f>
        <v>6355</v>
      </c>
      <c r="B235" s="81" t="str">
        <f>VLOOKUP(A235,Fielddefinitions!A:B,2,FALSE)</f>
        <v>Is Device Patient Self Testing</v>
      </c>
      <c r="C235" s="204" t="str">
        <f>VLOOKUP(A235,Fielddefinitions!A:T,20,FALSE)</f>
        <v>isDevicePatientSelfTesting</v>
      </c>
      <c r="D235" s="390" t="str">
        <f>VLOOKUP(A235,Fielddefinitions!A:P,16,FALSE)</f>
        <v>No</v>
      </c>
      <c r="E235" s="391" t="s">
        <v>1698</v>
      </c>
      <c r="F235" s="391" t="s">
        <v>1698</v>
      </c>
      <c r="G235" s="391" t="s">
        <v>1698</v>
      </c>
      <c r="H235" s="391" t="s">
        <v>1698</v>
      </c>
      <c r="I235" s="391" t="s">
        <v>1698</v>
      </c>
      <c r="J235" s="391"/>
      <c r="K235" s="392"/>
      <c r="L235" s="393"/>
      <c r="M235" s="393"/>
      <c r="N235" s="393"/>
      <c r="O235" s="393"/>
      <c r="P235" s="393"/>
      <c r="Q235" s="393"/>
      <c r="R235" s="393"/>
      <c r="S235" s="393"/>
    </row>
    <row r="236" spans="1:19" s="394" customFormat="1" x14ac:dyDescent="0.25">
      <c r="A236" s="204">
        <f>Fielddefinitions!A236</f>
        <v>6357</v>
      </c>
      <c r="B236" s="81" t="str">
        <f>VLOOKUP(A236,Fielddefinitions!A:B,2,FALSE)</f>
        <v>Is New Device</v>
      </c>
      <c r="C236" s="204" t="str">
        <f>VLOOKUP(A236,Fielddefinitions!A:T,20,FALSE)</f>
        <v>isNewDevice</v>
      </c>
      <c r="D236" s="390" t="str">
        <f>VLOOKUP(A236,Fielddefinitions!A:P,16,FALSE)</f>
        <v>No</v>
      </c>
      <c r="E236" s="391" t="s">
        <v>1698</v>
      </c>
      <c r="F236" s="391" t="s">
        <v>1698</v>
      </c>
      <c r="G236" s="391" t="s">
        <v>1698</v>
      </c>
      <c r="H236" s="391" t="s">
        <v>1698</v>
      </c>
      <c r="I236" s="391" t="s">
        <v>1698</v>
      </c>
      <c r="J236" s="391"/>
      <c r="K236" s="392"/>
      <c r="L236" s="393"/>
      <c r="M236" s="393"/>
      <c r="N236" s="393"/>
      <c r="O236" s="393"/>
      <c r="P236" s="393"/>
      <c r="Q236" s="393"/>
      <c r="R236" s="393"/>
      <c r="S236" s="393"/>
    </row>
    <row r="237" spans="1:19" s="394" customFormat="1" ht="25.5" x14ac:dyDescent="0.25">
      <c r="A237" s="204">
        <f>Fielddefinitions!A237</f>
        <v>6365</v>
      </c>
      <c r="B237" s="81" t="str">
        <f>VLOOKUP(A237,Fielddefinitions!A:B,2,FALSE)</f>
        <v>System Or Procedure Pack Medical Purpose Description</v>
      </c>
      <c r="C237" s="204" t="str">
        <f>VLOOKUP(A237,Fielddefinitions!A:T,20,FALSE)</f>
        <v>systemOrProcedurePackMedicalPurposeDescription</v>
      </c>
      <c r="D237" s="390" t="str">
        <f>VLOOKUP(A237,Fielddefinitions!A:P,16,FALSE)</f>
        <v>No</v>
      </c>
      <c r="E237" s="391" t="s">
        <v>1698</v>
      </c>
      <c r="F237" s="391" t="s">
        <v>1698</v>
      </c>
      <c r="G237" s="391" t="s">
        <v>1698</v>
      </c>
      <c r="H237" s="391" t="s">
        <v>1698</v>
      </c>
      <c r="I237" s="391" t="s">
        <v>1698</v>
      </c>
      <c r="J237" s="391"/>
      <c r="K237" s="392"/>
      <c r="L237" s="393"/>
      <c r="M237" s="393"/>
      <c r="N237" s="393"/>
      <c r="O237" s="393"/>
      <c r="P237" s="393"/>
      <c r="Q237" s="393"/>
      <c r="R237" s="393"/>
      <c r="S237" s="393"/>
    </row>
    <row r="238" spans="1:19" s="394" customFormat="1" ht="25.5" x14ac:dyDescent="0.25">
      <c r="A238" s="204">
        <f>Fielddefinitions!A238</f>
        <v>6366</v>
      </c>
      <c r="B238" s="81" t="str">
        <f>VLOOKUP(A238,Fielddefinitions!A:B,2,FALSE)</f>
        <v>System Or Procedure Pack Medical Purpose Description - Language Code</v>
      </c>
      <c r="C238" s="204" t="str">
        <f>VLOOKUP(A238,Fielddefinitions!A:T,20,FALSE)</f>
        <v>systemOrProcedurePackMedicalPurposeDescription/@languageCode</v>
      </c>
      <c r="D238" s="390" t="str">
        <f>VLOOKUP(A238,Fielddefinitions!A:P,16,FALSE)</f>
        <v>No</v>
      </c>
      <c r="E238" s="391" t="s">
        <v>1698</v>
      </c>
      <c r="F238" s="391" t="s">
        <v>1698</v>
      </c>
      <c r="G238" s="391" t="s">
        <v>1698</v>
      </c>
      <c r="H238" s="391" t="s">
        <v>1698</v>
      </c>
      <c r="I238" s="391" t="s">
        <v>1698</v>
      </c>
      <c r="J238" s="391"/>
      <c r="K238" s="392"/>
      <c r="L238" s="393"/>
      <c r="M238" s="393"/>
      <c r="N238" s="393"/>
      <c r="O238" s="393"/>
      <c r="P238" s="393"/>
      <c r="Q238" s="393"/>
      <c r="R238" s="393"/>
      <c r="S238" s="393"/>
    </row>
    <row r="239" spans="1:19" s="394" customFormat="1" x14ac:dyDescent="0.25">
      <c r="A239" s="204">
        <f>Fielddefinitions!A239</f>
        <v>6362</v>
      </c>
      <c r="B239" s="81" t="str">
        <f>VLOOKUP(A239,Fielddefinitions!A:B,2,FALSE)</f>
        <v>System Or Procedure Pack Type Code</v>
      </c>
      <c r="C239" s="204" t="str">
        <f>VLOOKUP(A239,Fielddefinitions!A:T,20,FALSE)</f>
        <v>systemOrProcedurePackTypeCode</v>
      </c>
      <c r="D239" s="390" t="str">
        <f>VLOOKUP(A239,Fielddefinitions!A:P,16,FALSE)</f>
        <v>No</v>
      </c>
      <c r="E239" s="391" t="s">
        <v>1698</v>
      </c>
      <c r="F239" s="391" t="s">
        <v>1698</v>
      </c>
      <c r="G239" s="391" t="s">
        <v>1698</v>
      </c>
      <c r="H239" s="391" t="s">
        <v>1698</v>
      </c>
      <c r="I239" s="391" t="s">
        <v>1698</v>
      </c>
      <c r="J239" s="391"/>
      <c r="K239" s="392"/>
      <c r="L239" s="393"/>
      <c r="M239" s="393"/>
      <c r="N239" s="393"/>
      <c r="O239" s="393"/>
      <c r="P239" s="393"/>
      <c r="Q239" s="393"/>
      <c r="R239" s="393"/>
      <c r="S239" s="393"/>
    </row>
    <row r="240" spans="1:19" s="394" customFormat="1" x14ac:dyDescent="0.25">
      <c r="A240" s="204">
        <f>Fielddefinitions!A240</f>
        <v>6360</v>
      </c>
      <c r="B240" s="81" t="str">
        <f>VLOOKUP(A240,Fielddefinitions!A:B,2,FALSE)</f>
        <v>Multi Component Device Type Code</v>
      </c>
      <c r="C240" s="204" t="str">
        <f>VLOOKUP(A240,Fielddefinitions!A:T,20,FALSE)</f>
        <v>multiComponentDeviceTypeCode</v>
      </c>
      <c r="D240" s="390" t="str">
        <f>VLOOKUP(A240,Fielddefinitions!A:P,16,FALSE)</f>
        <v>No</v>
      </c>
      <c r="E240" s="391" t="s">
        <v>1698</v>
      </c>
      <c r="F240" s="391" t="s">
        <v>1698</v>
      </c>
      <c r="G240" s="391" t="s">
        <v>1698</v>
      </c>
      <c r="H240" s="391" t="s">
        <v>1698</v>
      </c>
      <c r="I240" s="391" t="s">
        <v>1698</v>
      </c>
      <c r="J240" s="391"/>
      <c r="K240" s="392"/>
      <c r="L240" s="393"/>
      <c r="M240" s="393"/>
      <c r="N240" s="393"/>
      <c r="O240" s="393"/>
      <c r="P240" s="393"/>
      <c r="Q240" s="393"/>
      <c r="R240" s="393"/>
      <c r="S240" s="393"/>
    </row>
    <row r="241" spans="1:19" s="394" customFormat="1" x14ac:dyDescent="0.25">
      <c r="A241" s="204">
        <f>Fielddefinitions!A241</f>
        <v>6361</v>
      </c>
      <c r="B241" s="81" t="str">
        <f>VLOOKUP(A241,Fielddefinitions!A:B,2,FALSE)</f>
        <v>Special Device Type Code</v>
      </c>
      <c r="C241" s="204" t="str">
        <f>VLOOKUP(A241,Fielddefinitions!A:T,20,FALSE)</f>
        <v>specialDeviceTypeCode</v>
      </c>
      <c r="D241" s="390" t="str">
        <f>VLOOKUP(A241,Fielddefinitions!A:P,16,FALSE)</f>
        <v>No</v>
      </c>
      <c r="E241" s="391" t="s">
        <v>1698</v>
      </c>
      <c r="F241" s="391" t="s">
        <v>1698</v>
      </c>
      <c r="G241" s="391" t="s">
        <v>1698</v>
      </c>
      <c r="H241" s="391" t="s">
        <v>1698</v>
      </c>
      <c r="I241" s="391" t="s">
        <v>1698</v>
      </c>
      <c r="J241" s="391"/>
      <c r="K241" s="392"/>
      <c r="L241" s="393"/>
      <c r="M241" s="393"/>
      <c r="N241" s="393"/>
      <c r="O241" s="393"/>
      <c r="P241" s="393"/>
      <c r="Q241" s="393"/>
      <c r="R241" s="393"/>
      <c r="S241" s="393"/>
    </row>
    <row r="242" spans="1:19" s="394" customFormat="1" x14ac:dyDescent="0.25">
      <c r="A242" s="204">
        <f>Fielddefinitions!A242</f>
        <v>6345</v>
      </c>
      <c r="B242" s="81" t="str">
        <f>VLOOKUP(A242,Fielddefinitions!A:B,2,FALSE)</f>
        <v>Annex X V I Intended Purpose Type Code</v>
      </c>
      <c r="C242" s="204" t="str">
        <f>VLOOKUP(A242,Fielddefinitions!A:T,20,FALSE)</f>
        <v>annexXVIintendedPurposeTypeCode</v>
      </c>
      <c r="D242" s="390" t="str">
        <f>VLOOKUP(A242,Fielddefinitions!A:P,16,FALSE)</f>
        <v>No</v>
      </c>
      <c r="E242" s="391" t="s">
        <v>1698</v>
      </c>
      <c r="F242" s="391" t="s">
        <v>1698</v>
      </c>
      <c r="G242" s="391" t="s">
        <v>1698</v>
      </c>
      <c r="H242" s="391" t="s">
        <v>1698</v>
      </c>
      <c r="I242" s="391" t="s">
        <v>1698</v>
      </c>
      <c r="J242" s="391"/>
      <c r="K242" s="392"/>
      <c r="L242" s="393"/>
      <c r="M242" s="393"/>
      <c r="N242" s="393"/>
      <c r="O242" s="393"/>
      <c r="P242" s="393"/>
      <c r="Q242" s="393"/>
      <c r="R242" s="393"/>
      <c r="S242" s="393"/>
    </row>
    <row r="243" spans="1:19" s="394" customFormat="1" x14ac:dyDescent="0.25">
      <c r="A243" s="204">
        <f>Fielddefinitions!A243</f>
        <v>6363</v>
      </c>
      <c r="B243" s="81" t="str">
        <f>VLOOKUP(A243,Fielddefinitions!A:B,2,FALSE)</f>
        <v>E U Medical Device Status Code</v>
      </c>
      <c r="C243" s="204" t="str">
        <f>VLOOKUP(A243,Fielddefinitions!A:T,20,FALSE)</f>
        <v>eUMedicalDeviceStatusCode</v>
      </c>
      <c r="D243" s="390" t="str">
        <f>VLOOKUP(A243,Fielddefinitions!A:P,16,FALSE)</f>
        <v>No</v>
      </c>
      <c r="E243" s="391" t="s">
        <v>1698</v>
      </c>
      <c r="F243" s="391" t="s">
        <v>1698</v>
      </c>
      <c r="G243" s="391" t="s">
        <v>1698</v>
      </c>
      <c r="H243" s="391" t="s">
        <v>1698</v>
      </c>
      <c r="I243" s="391" t="s">
        <v>1698</v>
      </c>
      <c r="J243" s="391"/>
      <c r="K243" s="392"/>
      <c r="L243" s="393"/>
      <c r="M243" s="393"/>
      <c r="N243" s="393"/>
      <c r="O243" s="393"/>
      <c r="P243" s="393"/>
      <c r="Q243" s="393"/>
      <c r="R243" s="393"/>
      <c r="S243" s="393"/>
    </row>
    <row r="244" spans="1:19" s="394" customFormat="1" x14ac:dyDescent="0.25">
      <c r="A244" s="204">
        <f>Fielddefinitions!A244</f>
        <v>6370</v>
      </c>
      <c r="B244" s="81" t="str">
        <f>VLOOKUP(A244,Fielddefinitions!A:B,2,FALSE)</f>
        <v>E U Medical Device Sub Status Code</v>
      </c>
      <c r="C244" s="204" t="str">
        <f>VLOOKUP(A244,Fielddefinitions!A:T,20,FALSE)</f>
        <v>eUMedicalDeviceSubStatusCode</v>
      </c>
      <c r="D244" s="390" t="str">
        <f>VLOOKUP(A244,Fielddefinitions!A:P,16,FALSE)</f>
        <v>No</v>
      </c>
      <c r="E244" s="391" t="s">
        <v>1698</v>
      </c>
      <c r="F244" s="391" t="s">
        <v>1698</v>
      </c>
      <c r="G244" s="391" t="s">
        <v>1698</v>
      </c>
      <c r="H244" s="391" t="s">
        <v>1698</v>
      </c>
      <c r="I244" s="391" t="s">
        <v>1698</v>
      </c>
      <c r="J244" s="391"/>
      <c r="K244" s="392"/>
      <c r="L244" s="393"/>
      <c r="M244" s="393"/>
      <c r="N244" s="393"/>
      <c r="O244" s="393"/>
      <c r="P244" s="393"/>
      <c r="Q244" s="393"/>
      <c r="R244" s="393"/>
      <c r="S244" s="393"/>
    </row>
    <row r="245" spans="1:19" s="394" customFormat="1" x14ac:dyDescent="0.25">
      <c r="A245" s="204">
        <f>Fielddefinitions!A245</f>
        <v>6368</v>
      </c>
      <c r="B245" s="81" t="str">
        <f>VLOOKUP(A245,Fielddefinitions!A:B,2,FALSE)</f>
        <v>Device Sub Status End Date Time</v>
      </c>
      <c r="C245" s="204" t="str">
        <f>VLOOKUP(A245,Fielddefinitions!A:T,20,FALSE)</f>
        <v>deviceSubStatusEndDateTime</v>
      </c>
      <c r="D245" s="390" t="str">
        <f>VLOOKUP(A245,Fielddefinitions!A:P,16,FALSE)</f>
        <v>No</v>
      </c>
      <c r="E245" s="391" t="s">
        <v>1698</v>
      </c>
      <c r="F245" s="391" t="s">
        <v>1698</v>
      </c>
      <c r="G245" s="391" t="s">
        <v>1698</v>
      </c>
      <c r="H245" s="391" t="s">
        <v>1698</v>
      </c>
      <c r="I245" s="391" t="s">
        <v>1698</v>
      </c>
      <c r="J245" s="391"/>
      <c r="K245" s="392"/>
      <c r="L245" s="393"/>
      <c r="M245" s="393"/>
      <c r="N245" s="393"/>
      <c r="O245" s="393"/>
      <c r="P245" s="393"/>
      <c r="Q245" s="393"/>
      <c r="R245" s="393"/>
      <c r="S245" s="393"/>
    </row>
    <row r="246" spans="1:19" s="394" customFormat="1" x14ac:dyDescent="0.25">
      <c r="A246" s="204">
        <f>Fielddefinitions!A246</f>
        <v>6369</v>
      </c>
      <c r="B246" s="81" t="str">
        <f>VLOOKUP(A246,Fielddefinitions!A:B,2,FALSE)</f>
        <v>Device Sub Status Start Date Time</v>
      </c>
      <c r="C246" s="204" t="str">
        <f>VLOOKUP(A246,Fielddefinitions!A:T,20,FALSE)</f>
        <v>deviceSubStatusStartDateTime</v>
      </c>
      <c r="D246" s="390" t="str">
        <f>VLOOKUP(A246,Fielddefinitions!A:P,16,FALSE)</f>
        <v>No</v>
      </c>
      <c r="E246" s="391" t="s">
        <v>1698</v>
      </c>
      <c r="F246" s="391" t="s">
        <v>1698</v>
      </c>
      <c r="G246" s="391" t="s">
        <v>1698</v>
      </c>
      <c r="H246" s="391" t="s">
        <v>1698</v>
      </c>
      <c r="I246" s="391" t="s">
        <v>1698</v>
      </c>
      <c r="J246" s="391"/>
      <c r="K246" s="392"/>
      <c r="L246" s="393"/>
      <c r="M246" s="393"/>
      <c r="N246" s="393"/>
      <c r="O246" s="393"/>
      <c r="P246" s="393"/>
      <c r="Q246" s="393"/>
      <c r="R246" s="393"/>
      <c r="S246" s="393"/>
    </row>
    <row r="247" spans="1:19" s="394" customFormat="1" x14ac:dyDescent="0.25">
      <c r="A247" s="204">
        <f>Fielddefinitions!A247</f>
        <v>6372</v>
      </c>
      <c r="B247" s="81" t="str">
        <f>VLOOKUP(A247,Fielddefinitions!A:B,2,FALSE)</f>
        <v>Recall Precision</v>
      </c>
      <c r="C247" s="204" t="str">
        <f>VLOOKUP(A247,Fielddefinitions!A:T,20,FALSE)</f>
        <v>recallPrecision</v>
      </c>
      <c r="D247" s="390" t="str">
        <f>VLOOKUP(A247,Fielddefinitions!A:P,16,FALSE)</f>
        <v>No</v>
      </c>
      <c r="E247" s="391" t="s">
        <v>1698</v>
      </c>
      <c r="F247" s="391" t="s">
        <v>1698</v>
      </c>
      <c r="G247" s="391" t="s">
        <v>1698</v>
      </c>
      <c r="H247" s="391" t="s">
        <v>1698</v>
      </c>
      <c r="I247" s="391" t="s">
        <v>1698</v>
      </c>
      <c r="J247" s="391"/>
      <c r="K247" s="392"/>
      <c r="L247" s="393"/>
      <c r="M247" s="393"/>
      <c r="N247" s="393"/>
      <c r="O247" s="393"/>
      <c r="P247" s="393"/>
      <c r="Q247" s="393"/>
      <c r="R247" s="393"/>
      <c r="S247" s="393"/>
    </row>
    <row r="248" spans="1:19" s="394" customFormat="1" x14ac:dyDescent="0.25">
      <c r="A248" s="204">
        <f>Fielddefinitions!A248</f>
        <v>6373</v>
      </c>
      <c r="B248" s="81" t="str">
        <f>VLOOKUP(A248,Fielddefinitions!A:B,2,FALSE)</f>
        <v>Recall Precision - Language Code</v>
      </c>
      <c r="C248" s="204" t="str">
        <f>VLOOKUP(A248,Fielddefinitions!A:T,20,FALSE)</f>
        <v>recallPrecision/@languageCode</v>
      </c>
      <c r="D248" s="390" t="str">
        <f>VLOOKUP(A248,Fielddefinitions!A:P,16,FALSE)</f>
        <v>No</v>
      </c>
      <c r="E248" s="391" t="s">
        <v>1698</v>
      </c>
      <c r="F248" s="391" t="s">
        <v>1698</v>
      </c>
      <c r="G248" s="391" t="s">
        <v>1698</v>
      </c>
      <c r="H248" s="391" t="s">
        <v>1698</v>
      </c>
      <c r="I248" s="391" t="s">
        <v>1698</v>
      </c>
      <c r="J248" s="391"/>
      <c r="K248" s="392"/>
      <c r="L248" s="393"/>
      <c r="M248" s="393"/>
      <c r="N248" s="393"/>
      <c r="O248" s="393"/>
      <c r="P248" s="393"/>
      <c r="Q248" s="393"/>
      <c r="R248" s="393"/>
      <c r="S248" s="393"/>
    </row>
    <row r="249" spans="1:19" s="394" customFormat="1" x14ac:dyDescent="0.25">
      <c r="A249" s="204">
        <f>Fielddefinitions!A249</f>
        <v>6371</v>
      </c>
      <c r="B249" s="81" t="str">
        <f>VLOOKUP(A249,Fielddefinitions!A:B,2,FALSE)</f>
        <v>Recall Scope Type Code</v>
      </c>
      <c r="C249" s="204" t="str">
        <f>VLOOKUP(A249,Fielddefinitions!A:T,20,FALSE)</f>
        <v>recallScopeTypeCode</v>
      </c>
      <c r="D249" s="390" t="str">
        <f>VLOOKUP(A249,Fielddefinitions!A:P,16,FALSE)</f>
        <v>No</v>
      </c>
      <c r="E249" s="391" t="s">
        <v>1698</v>
      </c>
      <c r="F249" s="391" t="s">
        <v>1698</v>
      </c>
      <c r="G249" s="391" t="s">
        <v>1698</v>
      </c>
      <c r="H249" s="391" t="s">
        <v>1698</v>
      </c>
      <c r="I249" s="391" t="s">
        <v>1698</v>
      </c>
      <c r="J249" s="391"/>
      <c r="K249" s="392"/>
      <c r="L249" s="393"/>
      <c r="M249" s="393"/>
      <c r="N249" s="393"/>
      <c r="O249" s="393"/>
      <c r="P249" s="393"/>
      <c r="Q249" s="393"/>
      <c r="R249" s="393"/>
      <c r="S249" s="393"/>
    </row>
  </sheetData>
  <autoFilter ref="A4:R249" xr:uid="{00000000-0009-0000-0000-000004000000}"/>
  <mergeCells count="9">
    <mergeCell ref="Q1:Q3"/>
    <mergeCell ref="R1:R3"/>
    <mergeCell ref="S1:S3"/>
    <mergeCell ref="K1:M1"/>
    <mergeCell ref="A1:B1"/>
    <mergeCell ref="A2:B2"/>
    <mergeCell ref="N1:N3"/>
    <mergeCell ref="O1:O3"/>
    <mergeCell ref="P1:P3"/>
  </mergeCells>
  <hyperlinks>
    <hyperlink ref="L218" r:id="rId1" xr:uid="{AB2604F1-4877-47D0-A784-36076A2EE68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dimension ref="A1:S249"/>
  <sheetViews>
    <sheetView zoomScale="70" zoomScaleNormal="70" workbookViewId="0">
      <pane xSplit="2" ySplit="4" topLeftCell="C5" activePane="bottomRight" state="frozen"/>
      <selection pane="topRight" activeCell="C1" sqref="C1"/>
      <selection pane="bottomLeft" activeCell="A5" sqref="A5"/>
      <selection pane="bottomRight" activeCell="C1" sqref="C1"/>
    </sheetView>
  </sheetViews>
  <sheetFormatPr defaultColWidth="56.28515625" defaultRowHeight="15" x14ac:dyDescent="0.25"/>
  <cols>
    <col min="1" max="1" width="17" style="306" customWidth="1"/>
    <col min="2" max="2" width="49.7109375" style="177" customWidth="1"/>
    <col min="3" max="3" width="41.7109375" customWidth="1"/>
    <col min="4" max="4" width="10.28515625" style="1" customWidth="1"/>
    <col min="5" max="5" width="49.5703125" style="90" bestFit="1" customWidth="1"/>
    <col min="6" max="6" width="12.28515625" style="111" customWidth="1"/>
    <col min="7" max="7" width="43" style="111" customWidth="1"/>
    <col min="8" max="8" width="27.85546875" style="111" customWidth="1"/>
    <col min="9" max="9" width="25.28515625" style="111" customWidth="1"/>
    <col min="10" max="10" width="23.28515625" style="111" customWidth="1"/>
    <col min="11" max="11" width="23.140625" style="176" customWidth="1"/>
    <col min="12" max="12" width="34.5703125" style="90" customWidth="1"/>
    <col min="13" max="13" width="28" style="90" customWidth="1"/>
    <col min="14" max="14" width="29.85546875" style="90" customWidth="1"/>
  </cols>
  <sheetData>
    <row r="1" spans="1:19" ht="46.5" customHeight="1" x14ac:dyDescent="0.25">
      <c r="A1" s="445" t="s">
        <v>2441</v>
      </c>
      <c r="B1" s="445"/>
      <c r="C1" s="186"/>
      <c r="D1" s="186"/>
      <c r="E1" s="188"/>
      <c r="F1" s="188"/>
      <c r="G1" s="188"/>
      <c r="H1" s="188"/>
      <c r="I1" s="188"/>
      <c r="J1" s="188"/>
      <c r="K1" s="188"/>
      <c r="L1" s="447" t="s">
        <v>2442</v>
      </c>
      <c r="M1" s="447"/>
      <c r="N1" s="447"/>
      <c r="O1" s="442"/>
      <c r="P1" s="442"/>
      <c r="Q1" s="442"/>
      <c r="R1" s="442"/>
      <c r="S1" s="442"/>
    </row>
    <row r="2" spans="1:19" ht="22.5" customHeight="1" x14ac:dyDescent="0.25">
      <c r="A2" s="446" t="s">
        <v>100</v>
      </c>
      <c r="B2" s="446"/>
      <c r="C2" s="186"/>
      <c r="D2" s="186"/>
      <c r="E2" s="188"/>
      <c r="F2" s="188"/>
      <c r="G2" s="188"/>
      <c r="H2" s="188"/>
      <c r="I2" s="188"/>
      <c r="J2" s="188"/>
      <c r="K2" s="188"/>
      <c r="L2" s="447"/>
      <c r="M2" s="447"/>
      <c r="N2" s="447"/>
      <c r="O2" s="442"/>
      <c r="P2" s="442"/>
      <c r="Q2" s="442"/>
      <c r="R2" s="442"/>
      <c r="S2" s="442"/>
    </row>
    <row r="3" spans="1:19" ht="15.75" customHeight="1" thickBot="1" x14ac:dyDescent="0.3">
      <c r="A3" s="248"/>
      <c r="B3" s="248"/>
      <c r="C3" s="248"/>
      <c r="D3" s="248"/>
      <c r="E3" s="248"/>
      <c r="F3" s="248"/>
      <c r="G3" s="248"/>
      <c r="H3" s="248"/>
      <c r="I3" s="248"/>
      <c r="J3" s="248"/>
      <c r="K3" s="248"/>
      <c r="L3" s="248"/>
      <c r="M3" s="248"/>
      <c r="N3" s="248"/>
      <c r="O3" s="443"/>
      <c r="P3" s="443"/>
      <c r="Q3" s="443"/>
      <c r="R3" s="443"/>
      <c r="S3" s="443"/>
    </row>
    <row r="4" spans="1:19" s="270" customFormat="1" ht="38.25" customHeight="1" x14ac:dyDescent="0.25">
      <c r="A4" s="304" t="s">
        <v>51</v>
      </c>
      <c r="B4" s="76" t="s">
        <v>53</v>
      </c>
      <c r="C4" s="76" t="s">
        <v>86</v>
      </c>
      <c r="D4" s="76" t="s">
        <v>81</v>
      </c>
      <c r="E4" s="84" t="s">
        <v>2443</v>
      </c>
      <c r="F4" s="84" t="s">
        <v>2444</v>
      </c>
      <c r="G4" s="84" t="s">
        <v>2445</v>
      </c>
      <c r="H4" s="84" t="s">
        <v>2446</v>
      </c>
      <c r="I4" s="84" t="s">
        <v>2447</v>
      </c>
      <c r="J4" s="84" t="s">
        <v>2448</v>
      </c>
      <c r="K4" s="84" t="s">
        <v>1620</v>
      </c>
      <c r="L4" s="84" t="s">
        <v>2449</v>
      </c>
      <c r="M4" s="84" t="s">
        <v>2450</v>
      </c>
      <c r="N4" s="84" t="s">
        <v>2451</v>
      </c>
    </row>
    <row r="5" spans="1:19" s="1" customFormat="1" x14ac:dyDescent="0.25">
      <c r="A5" s="305">
        <f>Fielddefinitions!A5</f>
        <v>67</v>
      </c>
      <c r="B5" s="81" t="str">
        <f>VLOOKUP(A5,Fielddefinitions!A:B,2,FALSE)</f>
        <v>Trade Item Identification GTIN</v>
      </c>
      <c r="C5" s="81" t="str">
        <f>VLOOKUP(A5,Fielddefinitions!A:T,20,FALSE)</f>
        <v>gtin</v>
      </c>
      <c r="D5" s="216" t="str">
        <f>VLOOKUP(A5,Fielddefinitions!A:P,16,FALSE)</f>
        <v>Yes</v>
      </c>
      <c r="E5" s="190" t="s">
        <v>2452</v>
      </c>
      <c r="F5" s="91"/>
      <c r="G5" s="85"/>
      <c r="H5" s="85"/>
      <c r="I5" s="100" t="s">
        <v>1627</v>
      </c>
      <c r="J5" s="182"/>
      <c r="K5" s="101" t="s">
        <v>1629</v>
      </c>
      <c r="L5" s="85"/>
      <c r="M5" s="85"/>
      <c r="N5" s="85"/>
    </row>
    <row r="6" spans="1:19" s="1" customFormat="1" x14ac:dyDescent="0.25">
      <c r="A6" s="305">
        <f>Fielddefinitions!A6</f>
        <v>68</v>
      </c>
      <c r="B6" s="81" t="str">
        <f>VLOOKUP(A6,Fielddefinitions!A:B,2,FALSE)</f>
        <v>Additional Trade Item Identification</v>
      </c>
      <c r="C6" s="81" t="str">
        <f>VLOOKUP(A6,Fielddefinitions!A:T,20,FALSE)</f>
        <v>additionalTradeItemIdentification</v>
      </c>
      <c r="D6" s="216" t="str">
        <f>VLOOKUP(A6,Fielddefinitions!A:P,16,FALSE)</f>
        <v>No</v>
      </c>
      <c r="E6" s="191" t="s">
        <v>2453</v>
      </c>
      <c r="F6" s="91"/>
      <c r="G6" s="85"/>
      <c r="H6" s="85"/>
      <c r="I6" s="100" t="s">
        <v>1627</v>
      </c>
      <c r="J6" s="182"/>
      <c r="K6" s="101" t="s">
        <v>1629</v>
      </c>
      <c r="L6" s="85"/>
      <c r="M6" s="85"/>
      <c r="N6" s="85"/>
    </row>
    <row r="7" spans="1:19" s="1" customFormat="1" ht="25.5" x14ac:dyDescent="0.25">
      <c r="A7" s="305">
        <f>Fielddefinitions!A7</f>
        <v>69</v>
      </c>
      <c r="B7" s="81" t="str">
        <f>VLOOKUP(A7,Fielddefinitions!A:B,2,FALSE)</f>
        <v>Additional Trade Item Identification Type</v>
      </c>
      <c r="C7" s="81" t="str">
        <f>VLOOKUP(A7,Fielddefinitions!A:T,20,FALSE)</f>
        <v>additionalTradeItemIdentificationTypeCode</v>
      </c>
      <c r="D7" s="216" t="str">
        <f>VLOOKUP(A7,Fielddefinitions!A:P,16,FALSE)</f>
        <v>No</v>
      </c>
      <c r="E7" s="190"/>
      <c r="F7" s="91"/>
      <c r="G7" s="85"/>
      <c r="H7" s="85"/>
      <c r="I7" s="100" t="s">
        <v>1627</v>
      </c>
      <c r="J7" s="182"/>
      <c r="K7" s="101" t="s">
        <v>1629</v>
      </c>
      <c r="L7" s="85"/>
      <c r="M7" s="85"/>
      <c r="N7" s="85"/>
    </row>
    <row r="8" spans="1:19" s="1" customFormat="1" x14ac:dyDescent="0.25">
      <c r="A8" s="305">
        <f>Fielddefinitions!A8</f>
        <v>112</v>
      </c>
      <c r="B8" s="81" t="str">
        <f>VLOOKUP(A8,Fielddefinitions!A:B,2,FALSE)</f>
        <v>Target Market Country Code</v>
      </c>
      <c r="C8" s="81" t="str">
        <f>VLOOKUP(A8,Fielddefinitions!A:T,20,FALSE)</f>
        <v>targetMarketCountryCode</v>
      </c>
      <c r="D8" s="216" t="str">
        <f>VLOOKUP(A8,Fielddefinitions!A:P,16,FALSE)</f>
        <v>Yes</v>
      </c>
      <c r="E8" s="190"/>
      <c r="F8" s="104"/>
      <c r="G8" s="85"/>
      <c r="H8" s="85"/>
      <c r="I8" s="100" t="s">
        <v>1627</v>
      </c>
      <c r="J8" s="182"/>
      <c r="K8" s="101" t="s">
        <v>1629</v>
      </c>
      <c r="L8" s="85"/>
      <c r="M8" s="85"/>
      <c r="N8" s="85"/>
    </row>
    <row r="9" spans="1:19" s="1" customFormat="1" x14ac:dyDescent="0.25">
      <c r="A9" s="305">
        <f>Fielddefinitions!A9</f>
        <v>66</v>
      </c>
      <c r="B9" s="81" t="str">
        <f>VLOOKUP(A9,Fielddefinitions!A:B,2,FALSE)</f>
        <v>Trade Item Unit Descriptor</v>
      </c>
      <c r="C9" s="81" t="str">
        <f>VLOOKUP(A9,Fielddefinitions!A:T,20,FALSE)</f>
        <v>tradeItemUnitDescriptorCode</v>
      </c>
      <c r="D9" s="216" t="str">
        <f>VLOOKUP(A9,Fielddefinitions!A:P,16,FALSE)</f>
        <v>Yes</v>
      </c>
      <c r="E9" s="190"/>
      <c r="F9" s="104"/>
      <c r="G9" s="85"/>
      <c r="H9" s="85"/>
      <c r="I9" s="100" t="s">
        <v>1627</v>
      </c>
      <c r="J9" s="182"/>
      <c r="K9" s="101" t="s">
        <v>1629</v>
      </c>
      <c r="L9" s="85"/>
      <c r="M9" s="85"/>
      <c r="N9" s="85"/>
    </row>
    <row r="10" spans="1:19" s="1" customFormat="1" x14ac:dyDescent="0.25">
      <c r="A10" s="305">
        <f>Fielddefinitions!A10</f>
        <v>56</v>
      </c>
      <c r="B10" s="81" t="str">
        <f>VLOOKUP(A10,Fielddefinitions!A:B,2,FALSE)</f>
        <v>Is Trade Item A Base Unit</v>
      </c>
      <c r="C10" s="81" t="str">
        <f>VLOOKUP(A10,Fielddefinitions!A:T,20,FALSE)</f>
        <v>isTradeItemABaseUnit</v>
      </c>
      <c r="D10" s="216" t="str">
        <f>VLOOKUP(A10,Fielddefinitions!A:P,16,FALSE)</f>
        <v>Yes</v>
      </c>
      <c r="E10" s="190" t="s">
        <v>2454</v>
      </c>
      <c r="F10" s="104"/>
      <c r="G10" s="85"/>
      <c r="H10" s="85"/>
      <c r="I10" s="100" t="s">
        <v>1627</v>
      </c>
      <c r="J10" s="182"/>
      <c r="K10" s="101" t="s">
        <v>1629</v>
      </c>
      <c r="L10" s="85"/>
      <c r="M10" s="85"/>
      <c r="N10" s="85"/>
    </row>
    <row r="11" spans="1:19" s="1" customFormat="1" x14ac:dyDescent="0.25">
      <c r="A11" s="305">
        <f>Fielddefinitions!A11</f>
        <v>57</v>
      </c>
      <c r="B11" s="81" t="str">
        <f>VLOOKUP(A11,Fielddefinitions!A:B,2,FALSE)</f>
        <v>Is Trade Item A Consumer Unit</v>
      </c>
      <c r="C11" s="81" t="str">
        <f>VLOOKUP(A11,Fielddefinitions!A:T,20,FALSE)</f>
        <v>isTradeItemAConsumerUnit</v>
      </c>
      <c r="D11" s="216" t="str">
        <f>VLOOKUP(A11,Fielddefinitions!A:P,16,FALSE)</f>
        <v>Yes</v>
      </c>
      <c r="E11" s="190" t="s">
        <v>2455</v>
      </c>
      <c r="F11" s="91"/>
      <c r="G11" s="104"/>
      <c r="H11" s="104"/>
      <c r="I11" s="100" t="s">
        <v>1627</v>
      </c>
      <c r="J11" s="88"/>
      <c r="K11" s="101" t="s">
        <v>1629</v>
      </c>
      <c r="L11" s="85"/>
      <c r="M11" s="85"/>
      <c r="N11" s="85"/>
    </row>
    <row r="12" spans="1:19" s="1" customFormat="1" x14ac:dyDescent="0.25">
      <c r="A12" s="305">
        <f>Fielddefinitions!A12</f>
        <v>60</v>
      </c>
      <c r="B12" s="81" t="str">
        <f>VLOOKUP(A12,Fielddefinitions!A:B,2,FALSE)</f>
        <v>Is Trade Item An Orderable Unit</v>
      </c>
      <c r="C12" s="81" t="str">
        <f>VLOOKUP(A12,Fielddefinitions!A:T,20,FALSE)</f>
        <v>isTradeItemAnOrderableUnit</v>
      </c>
      <c r="D12" s="216" t="str">
        <f>VLOOKUP(A12,Fielddefinitions!A:P,16,FALSE)</f>
        <v>Yes</v>
      </c>
      <c r="E12" s="190" t="s">
        <v>2456</v>
      </c>
      <c r="F12" s="91"/>
      <c r="G12" s="104"/>
      <c r="H12" s="104"/>
      <c r="I12" s="100" t="s">
        <v>1627</v>
      </c>
      <c r="J12" s="88"/>
      <c r="K12" s="101" t="s">
        <v>1629</v>
      </c>
      <c r="L12" s="85"/>
      <c r="M12" s="85"/>
      <c r="N12" s="85"/>
    </row>
    <row r="13" spans="1:19" s="1" customFormat="1" x14ac:dyDescent="0.25">
      <c r="A13" s="305">
        <f>Fielddefinitions!A13</f>
        <v>58</v>
      </c>
      <c r="B13" s="81" t="str">
        <f>VLOOKUP(A13,Fielddefinitions!A:B,2,FALSE)</f>
        <v>Is Trade Item A Despatch Unit</v>
      </c>
      <c r="C13" s="81" t="str">
        <f>VLOOKUP(A13,Fielddefinitions!A:T,20,FALSE)</f>
        <v>isTradeItemADespatchUnit</v>
      </c>
      <c r="D13" s="216" t="str">
        <f>VLOOKUP(A13,Fielddefinitions!A:P,16,FALSE)</f>
        <v>Yes</v>
      </c>
      <c r="E13" s="190" t="s">
        <v>2457</v>
      </c>
      <c r="F13" s="91"/>
      <c r="G13" s="104"/>
      <c r="H13" s="104"/>
      <c r="I13" s="100" t="s">
        <v>1627</v>
      </c>
      <c r="J13" s="88"/>
      <c r="K13" s="101" t="s">
        <v>1629</v>
      </c>
      <c r="L13" s="85"/>
      <c r="M13" s="85"/>
      <c r="N13" s="85"/>
    </row>
    <row r="14" spans="1:19" s="1" customFormat="1" x14ac:dyDescent="0.25">
      <c r="A14" s="305">
        <f>Fielddefinitions!A14</f>
        <v>59</v>
      </c>
      <c r="B14" s="81" t="str">
        <f>VLOOKUP(A14,Fielddefinitions!A:B,2,FALSE)</f>
        <v>Is Trade Item An Invoice Unit</v>
      </c>
      <c r="C14" s="81" t="str">
        <f>VLOOKUP(A14,Fielddefinitions!A:T,20,FALSE)</f>
        <v>isTradeItemAnInvoiceUnit</v>
      </c>
      <c r="D14" s="216" t="str">
        <f>VLOOKUP(A14,Fielddefinitions!A:P,16,FALSE)</f>
        <v>Yes</v>
      </c>
      <c r="E14" s="190" t="s">
        <v>2458</v>
      </c>
      <c r="F14" s="91"/>
      <c r="G14" s="104"/>
      <c r="H14" s="104"/>
      <c r="I14" s="100" t="s">
        <v>1627</v>
      </c>
      <c r="J14" s="88"/>
      <c r="K14" s="101" t="s">
        <v>1629</v>
      </c>
      <c r="L14" s="85"/>
      <c r="M14" s="85"/>
      <c r="N14" s="85"/>
    </row>
    <row r="15" spans="1:19" s="1" customFormat="1" x14ac:dyDescent="0.25">
      <c r="A15" s="305">
        <f>Fielddefinitions!A15</f>
        <v>3908</v>
      </c>
      <c r="B15" s="81" t="str">
        <f>VLOOKUP(A15,Fielddefinitions!A:B,2,FALSE)</f>
        <v>Is Trade Item A Variable Unit</v>
      </c>
      <c r="C15" s="81" t="str">
        <f>VLOOKUP(A15,Fielddefinitions!A:T,20,FALSE)</f>
        <v>isTradeItemAVariableUnit</v>
      </c>
      <c r="D15" s="216" t="str">
        <f>VLOOKUP(A15,Fielddefinitions!A:P,16,FALSE)</f>
        <v>Yes</v>
      </c>
      <c r="E15" s="190"/>
      <c r="F15" s="91"/>
      <c r="G15" s="85"/>
      <c r="H15" s="85"/>
      <c r="I15" s="100" t="s">
        <v>1627</v>
      </c>
      <c r="J15" s="104"/>
      <c r="K15" s="101" t="s">
        <v>1629</v>
      </c>
      <c r="L15" s="85"/>
      <c r="M15" s="85"/>
      <c r="N15" s="85"/>
    </row>
    <row r="16" spans="1:19" s="1" customFormat="1" x14ac:dyDescent="0.25">
      <c r="A16" s="305">
        <f>Fielddefinitions!A16</f>
        <v>144</v>
      </c>
      <c r="B16" s="81" t="str">
        <f>VLOOKUP(A16,Fielddefinitions!A:B,2,FALSE)</f>
        <v>Effective Date Time</v>
      </c>
      <c r="C16" s="81" t="str">
        <f>VLOOKUP(A16,Fielddefinitions!A:T,20,FALSE)</f>
        <v>effectiveDateTime</v>
      </c>
      <c r="D16" s="216" t="str">
        <f>VLOOKUP(A16,Fielddefinitions!A:P,16,FALSE)</f>
        <v>Yes</v>
      </c>
      <c r="E16" s="190" t="s">
        <v>2459</v>
      </c>
      <c r="F16" s="104"/>
      <c r="G16" s="104"/>
      <c r="H16" s="195"/>
      <c r="I16" s="100" t="s">
        <v>1627</v>
      </c>
      <c r="J16" s="88"/>
      <c r="K16" s="101" t="s">
        <v>1629</v>
      </c>
      <c r="L16" s="85"/>
      <c r="M16" s="85"/>
      <c r="N16" s="85"/>
    </row>
    <row r="17" spans="1:14" s="1" customFormat="1" x14ac:dyDescent="0.25">
      <c r="A17" s="305">
        <f>Fielddefinitions!A17</f>
        <v>1025</v>
      </c>
      <c r="B17" s="81" t="str">
        <f>VLOOKUP(A17,Fielddefinitions!A:B,2,FALSE)</f>
        <v>Start Availability Date Time</v>
      </c>
      <c r="C17" s="81" t="str">
        <f>VLOOKUP(A17,Fielddefinitions!A:T,20,FALSE)</f>
        <v>startAvailabilityDateTime</v>
      </c>
      <c r="D17" s="216" t="str">
        <f>VLOOKUP(A17,Fielddefinitions!A:P,16,FALSE)</f>
        <v>Yes</v>
      </c>
      <c r="E17" s="190"/>
      <c r="F17" s="104"/>
      <c r="G17" s="104"/>
      <c r="H17" s="104"/>
      <c r="I17" s="100" t="s">
        <v>1627</v>
      </c>
      <c r="J17" s="88"/>
      <c r="K17" s="101" t="s">
        <v>1629</v>
      </c>
      <c r="L17" s="85"/>
      <c r="M17" s="85"/>
      <c r="N17" s="85"/>
    </row>
    <row r="18" spans="1:14" s="1" customFormat="1" x14ac:dyDescent="0.25">
      <c r="A18" s="305">
        <f>Fielddefinitions!A18</f>
        <v>1002</v>
      </c>
      <c r="B18" s="81" t="str">
        <f>VLOOKUP(A18,Fielddefinitions!A:B,2,FALSE)</f>
        <v>End Availability Date Time</v>
      </c>
      <c r="C18" s="81" t="str">
        <f>VLOOKUP(A18,Fielddefinitions!A:T,20,FALSE)</f>
        <v>endAvailabilityDateTime</v>
      </c>
      <c r="D18" s="216" t="str">
        <f>VLOOKUP(A18,Fielddefinitions!A:P,16,FALSE)</f>
        <v>No</v>
      </c>
      <c r="E18" s="190"/>
      <c r="F18" s="85"/>
      <c r="G18" s="85"/>
      <c r="H18" s="85"/>
      <c r="I18" s="100" t="s">
        <v>2065</v>
      </c>
      <c r="J18" s="88"/>
      <c r="K18" s="101" t="s">
        <v>1629</v>
      </c>
      <c r="L18" s="85"/>
      <c r="M18" s="85"/>
      <c r="N18" s="85"/>
    </row>
    <row r="19" spans="1:14" s="1" customFormat="1" x14ac:dyDescent="0.25">
      <c r="A19" s="305">
        <f>Fielddefinitions!A19</f>
        <v>161</v>
      </c>
      <c r="B19" s="81" t="str">
        <f>VLOOKUP(A19,Fielddefinitions!A:B,2,FALSE)</f>
        <v>Global Product Classification: GPC Brick</v>
      </c>
      <c r="C19" s="81" t="str">
        <f>VLOOKUP(A19,Fielddefinitions!A:T,20,FALSE)</f>
        <v>gpcCategoryCode</v>
      </c>
      <c r="D19" s="216" t="str">
        <f>VLOOKUP(A19,Fielddefinitions!A:P,16,FALSE)</f>
        <v>Yes</v>
      </c>
      <c r="E19" s="190" t="s">
        <v>2460</v>
      </c>
      <c r="F19" s="85"/>
      <c r="G19" s="85"/>
      <c r="H19" s="85"/>
      <c r="I19" s="100" t="s">
        <v>1627</v>
      </c>
      <c r="J19" s="88"/>
      <c r="K19" s="101" t="s">
        <v>1629</v>
      </c>
      <c r="L19" s="85"/>
      <c r="M19" s="85"/>
      <c r="N19" s="85"/>
    </row>
    <row r="20" spans="1:14" s="1" customFormat="1" x14ac:dyDescent="0.25">
      <c r="A20" s="305">
        <f>Fielddefinitions!A20</f>
        <v>83</v>
      </c>
      <c r="B20" s="81" t="str">
        <f>VLOOKUP(A20,Fielddefinitions!A:B,2,FALSE)</f>
        <v>Information Provider GLN</v>
      </c>
      <c r="C20" s="81" t="str">
        <f>VLOOKUP(A20,Fielddefinitions!A:T,20,FALSE)</f>
        <v>gln</v>
      </c>
      <c r="D20" s="216" t="str">
        <f>VLOOKUP(A20,Fielddefinitions!A:P,16,FALSE)</f>
        <v>Yes</v>
      </c>
      <c r="E20" s="190" t="s">
        <v>2461</v>
      </c>
      <c r="F20" s="85"/>
      <c r="G20" s="85"/>
      <c r="H20" s="85"/>
      <c r="I20" s="100" t="s">
        <v>1627</v>
      </c>
      <c r="J20" s="182"/>
      <c r="K20" s="101" t="s">
        <v>1629</v>
      </c>
      <c r="L20" s="85"/>
      <c r="M20" s="85"/>
      <c r="N20" s="85"/>
    </row>
    <row r="21" spans="1:14" s="1" customFormat="1" x14ac:dyDescent="0.25">
      <c r="A21" s="305">
        <f>Fielddefinitions!A21</f>
        <v>85</v>
      </c>
      <c r="B21" s="81" t="str">
        <f>VLOOKUP(A21,Fielddefinitions!A:B,2,FALSE)</f>
        <v>Information Provider Name</v>
      </c>
      <c r="C21" s="81" t="str">
        <f>VLOOKUP(A21,Fielddefinitions!A:T,20,FALSE)</f>
        <v>partyName</v>
      </c>
      <c r="D21" s="216" t="str">
        <f>VLOOKUP(A21,Fielddefinitions!A:P,16,FALSE)</f>
        <v>Yes</v>
      </c>
      <c r="E21" s="190" t="s">
        <v>2462</v>
      </c>
      <c r="F21" s="85"/>
      <c r="G21" s="85"/>
      <c r="H21" s="85"/>
      <c r="I21" s="100" t="s">
        <v>1627</v>
      </c>
      <c r="J21" s="88"/>
      <c r="K21" s="101" t="s">
        <v>1629</v>
      </c>
      <c r="L21" s="85"/>
      <c r="M21" s="85"/>
      <c r="N21" s="85"/>
    </row>
    <row r="22" spans="1:14" s="1" customFormat="1" x14ac:dyDescent="0.25">
      <c r="A22" s="305">
        <f>Fielddefinitions!A22</f>
        <v>3541</v>
      </c>
      <c r="B22" s="81" t="str">
        <f>VLOOKUP(A22,Fielddefinitions!A:B,2,FALSE)</f>
        <v>Brand Name</v>
      </c>
      <c r="C22" s="81" t="str">
        <f>VLOOKUP(A22,Fielddefinitions!A:T,20,FALSE)</f>
        <v>brandName</v>
      </c>
      <c r="D22" s="216" t="str">
        <f>VLOOKUP(A22,Fielddefinitions!A:P,16,FALSE)</f>
        <v>No</v>
      </c>
      <c r="E22" s="190"/>
      <c r="F22" s="85"/>
      <c r="G22" s="85"/>
      <c r="H22" s="85"/>
      <c r="I22" s="100" t="s">
        <v>1627</v>
      </c>
      <c r="J22" s="88"/>
      <c r="K22" s="101" t="s">
        <v>1629</v>
      </c>
      <c r="L22" s="85"/>
      <c r="M22" s="85"/>
      <c r="N22" s="85"/>
    </row>
    <row r="23" spans="1:14" s="1" customFormat="1" x14ac:dyDescent="0.25">
      <c r="A23" s="305">
        <f>Fielddefinitions!A23</f>
        <v>3508</v>
      </c>
      <c r="B23" s="81" t="str">
        <f>VLOOKUP(A23,Fielddefinitions!A:B,2,FALSE)</f>
        <v>Functional Name</v>
      </c>
      <c r="C23" s="81" t="str">
        <f>VLOOKUP(A23,Fielddefinitions!A:T,20,FALSE)</f>
        <v>functionalName</v>
      </c>
      <c r="D23" s="216" t="str">
        <f>VLOOKUP(A23,Fielddefinitions!A:P,16,FALSE)</f>
        <v>No</v>
      </c>
      <c r="E23" s="91"/>
      <c r="F23" s="91"/>
      <c r="G23" s="104"/>
      <c r="H23" s="91"/>
      <c r="I23" s="100" t="s">
        <v>1698</v>
      </c>
      <c r="J23" s="91"/>
      <c r="K23" s="193" t="s">
        <v>1736</v>
      </c>
      <c r="L23" s="91"/>
      <c r="M23" s="91"/>
      <c r="N23" s="91"/>
    </row>
    <row r="24" spans="1:14" s="1" customFormat="1" ht="25.5" x14ac:dyDescent="0.25">
      <c r="A24" s="305">
        <f>Fielddefinitions!A24</f>
        <v>3509</v>
      </c>
      <c r="B24" s="81" t="str">
        <f>VLOOKUP(A24,Fielddefinitions!A:B,2,FALSE)</f>
        <v>Functional Name - Language Code</v>
      </c>
      <c r="C24" s="81" t="str">
        <f>VLOOKUP(A24,Fielddefinitions!A:T,20,FALSE)</f>
        <v xml:space="preserve">functionalName/@languageCode
</v>
      </c>
      <c r="D24" s="216" t="str">
        <f>VLOOKUP(A24,Fielddefinitions!A:P,16,FALSE)</f>
        <v>No</v>
      </c>
      <c r="E24" s="104" t="s">
        <v>1698</v>
      </c>
      <c r="F24" s="104" t="s">
        <v>1698</v>
      </c>
      <c r="G24" s="104" t="s">
        <v>1698</v>
      </c>
      <c r="H24" s="104" t="s">
        <v>1698</v>
      </c>
      <c r="I24" s="104" t="s">
        <v>1698</v>
      </c>
      <c r="J24" s="104" t="s">
        <v>1698</v>
      </c>
      <c r="K24" s="193"/>
      <c r="L24" s="91"/>
      <c r="M24" s="91"/>
      <c r="N24" s="91"/>
    </row>
    <row r="25" spans="1:14" s="1" customFormat="1" x14ac:dyDescent="0.25">
      <c r="A25" s="305">
        <f>Fielddefinitions!A25</f>
        <v>3504</v>
      </c>
      <c r="B25" s="81" t="str">
        <f>VLOOKUP(A25,Fielddefinitions!A:B,2,FALSE)</f>
        <v>Additional Trade Item Description</v>
      </c>
      <c r="C25" s="81" t="str">
        <f>VLOOKUP(A25,Fielddefinitions!A:T,20,FALSE)</f>
        <v>additionalTradeItemDescription</v>
      </c>
      <c r="D25" s="216" t="str">
        <f>VLOOKUP(A25,Fielddefinitions!A:P,16,FALSE)</f>
        <v>No</v>
      </c>
      <c r="E25" s="190"/>
      <c r="F25" s="85"/>
      <c r="G25" s="85"/>
      <c r="H25" s="85"/>
      <c r="I25" s="100" t="s">
        <v>1032</v>
      </c>
      <c r="J25" s="88"/>
      <c r="K25" s="101" t="s">
        <v>1629</v>
      </c>
      <c r="L25" s="85"/>
      <c r="M25" s="85"/>
      <c r="N25" s="85"/>
    </row>
    <row r="26" spans="1:14" s="1" customFormat="1" ht="25.5" x14ac:dyDescent="0.25">
      <c r="A26" s="305">
        <f>Fielddefinitions!A26</f>
        <v>3505</v>
      </c>
      <c r="B26" s="81" t="str">
        <f>VLOOKUP(A26,Fielddefinitions!A:B,2,FALSE)</f>
        <v>Additional Trade Item Description - Language Code</v>
      </c>
      <c r="C26" s="81" t="str">
        <f>VLOOKUP(A26,Fielddefinitions!A:T,20,FALSE)</f>
        <v>languageCode</v>
      </c>
      <c r="D26" s="216" t="str">
        <f>VLOOKUP(A26,Fielddefinitions!A:P,16,FALSE)</f>
        <v>No</v>
      </c>
      <c r="E26" s="190"/>
      <c r="F26" s="85"/>
      <c r="G26" s="85"/>
      <c r="H26" s="85"/>
      <c r="I26" s="100" t="s">
        <v>1032</v>
      </c>
      <c r="J26" s="88"/>
      <c r="K26" s="101" t="s">
        <v>1629</v>
      </c>
      <c r="L26" s="85"/>
      <c r="M26" s="85"/>
      <c r="N26" s="85"/>
    </row>
    <row r="27" spans="1:14" x14ac:dyDescent="0.25">
      <c r="A27" s="305">
        <f>Fielddefinitions!A27</f>
        <v>3517</v>
      </c>
      <c r="B27" s="81" t="str">
        <f>VLOOKUP(A27,Fielddefinitions!A:B,2,FALSE)</f>
        <v>Trade Item Description</v>
      </c>
      <c r="C27" s="81" t="str">
        <f>VLOOKUP(A27,Fielddefinitions!A:T,20,FALSE)</f>
        <v>tradeItemDescription</v>
      </c>
      <c r="D27" s="216" t="str">
        <f>VLOOKUP(A27,Fielddefinitions!A:P,16,FALSE)</f>
        <v>No</v>
      </c>
      <c r="E27" s="190"/>
      <c r="F27" s="104"/>
      <c r="H27" s="104"/>
      <c r="I27" s="100" t="s">
        <v>1627</v>
      </c>
      <c r="J27" s="85"/>
      <c r="K27" s="101" t="s">
        <v>1629</v>
      </c>
      <c r="L27" s="85"/>
      <c r="M27" s="85"/>
      <c r="N27" s="104"/>
    </row>
    <row r="28" spans="1:14" x14ac:dyDescent="0.25">
      <c r="A28" s="305">
        <f>Fielddefinitions!A28</f>
        <v>3518</v>
      </c>
      <c r="B28" s="81" t="str">
        <f>VLOOKUP(A28,Fielddefinitions!A:B,2,FALSE)</f>
        <v>Trade Item Description - Language Code</v>
      </c>
      <c r="C28" s="81" t="str">
        <f>VLOOKUP(A28,Fielddefinitions!A:T,20,FALSE)</f>
        <v>languageCode</v>
      </c>
      <c r="D28" s="216" t="str">
        <f>VLOOKUP(A28,Fielddefinitions!A:P,16,FALSE)</f>
        <v>No</v>
      </c>
      <c r="E28" s="190"/>
      <c r="F28" s="104"/>
      <c r="G28" s="104"/>
      <c r="H28" s="104"/>
      <c r="I28" s="100" t="s">
        <v>1627</v>
      </c>
      <c r="J28" s="88"/>
      <c r="K28" s="101" t="s">
        <v>1629</v>
      </c>
      <c r="L28" s="85"/>
      <c r="M28" s="85"/>
      <c r="N28" s="104"/>
    </row>
    <row r="29" spans="1:14" s="1" customFormat="1" x14ac:dyDescent="0.25">
      <c r="A29" s="305">
        <f>Fielddefinitions!A29</f>
        <v>2306</v>
      </c>
      <c r="B29" s="81" t="str">
        <f>VLOOKUP(A29,Fielddefinitions!A:B,2,FALSE)</f>
        <v>Has Batch Number</v>
      </c>
      <c r="C29" s="81" t="str">
        <f>VLOOKUP(A29,Fielddefinitions!A:T,20,FALSE)</f>
        <v>hasBatchNumber</v>
      </c>
      <c r="D29" s="216" t="str">
        <f>VLOOKUP(A29,Fielddefinitions!A:P,16,FALSE)</f>
        <v>No</v>
      </c>
      <c r="E29" s="190"/>
      <c r="F29" s="104"/>
      <c r="G29" s="104"/>
      <c r="H29" s="104"/>
      <c r="I29" s="100" t="s">
        <v>1627</v>
      </c>
      <c r="J29" s="104"/>
      <c r="K29" s="89" t="s">
        <v>1629</v>
      </c>
      <c r="L29" s="85"/>
      <c r="M29" s="85"/>
      <c r="N29" s="85"/>
    </row>
    <row r="30" spans="1:14" s="1" customFormat="1" x14ac:dyDescent="0.25">
      <c r="A30" s="305">
        <f>Fielddefinitions!A30</f>
        <v>2315</v>
      </c>
      <c r="B30" s="81" t="str">
        <f>VLOOKUP(A30,Fielddefinitions!A:B,2,FALSE)</f>
        <v>Serial Number Location Code</v>
      </c>
      <c r="C30" s="81" t="str">
        <f>VLOOKUP(A30,Fielddefinitions!A:T,20,FALSE)</f>
        <v>serialNumberLocationCode</v>
      </c>
      <c r="D30" s="216" t="str">
        <f>VLOOKUP(A30,Fielddefinitions!A:P,16,FALSE)</f>
        <v>No</v>
      </c>
      <c r="E30" s="190"/>
      <c r="F30" s="91"/>
      <c r="G30" s="91"/>
      <c r="H30" s="104"/>
      <c r="I30" s="100" t="s">
        <v>1627</v>
      </c>
      <c r="J30" s="88"/>
      <c r="K30" s="89" t="s">
        <v>1629</v>
      </c>
      <c r="L30" s="85"/>
      <c r="M30" s="85"/>
      <c r="N30" s="85"/>
    </row>
    <row r="31" spans="1:14" s="1" customFormat="1" x14ac:dyDescent="0.25">
      <c r="A31" s="305">
        <f>Fielddefinitions!A31</f>
        <v>3733</v>
      </c>
      <c r="B31" s="81" t="str">
        <f>VLOOKUP(A31,Fielddefinitions!A:B,2,FALSE)</f>
        <v>Net Content</v>
      </c>
      <c r="C31" s="81" t="str">
        <f>VLOOKUP(A31,Fielddefinitions!A:T,20,FALSE)</f>
        <v>netContent</v>
      </c>
      <c r="D31" s="216" t="str">
        <f>VLOOKUP(A31,Fielddefinitions!A:P,16,FALSE)</f>
        <v>No</v>
      </c>
      <c r="E31" s="207"/>
      <c r="F31" s="104"/>
      <c r="G31" s="104"/>
      <c r="H31" s="104"/>
      <c r="I31" s="100" t="s">
        <v>1698</v>
      </c>
      <c r="J31" s="88"/>
      <c r="K31" s="89" t="s">
        <v>1736</v>
      </c>
      <c r="L31" s="85"/>
      <c r="M31" s="85"/>
      <c r="N31" s="85"/>
    </row>
    <row r="32" spans="1:14" s="1" customFormat="1" x14ac:dyDescent="0.25">
      <c r="A32" s="305">
        <f>Fielddefinitions!A32</f>
        <v>3734</v>
      </c>
      <c r="B32" s="81" t="str">
        <f>VLOOKUP(A32,Fielddefinitions!A:B,2,FALSE)</f>
        <v>Net Content UOM</v>
      </c>
      <c r="C32" s="81" t="str">
        <f>VLOOKUP(A32,Fielddefinitions!A:T,20,FALSE)</f>
        <v>measurementUnitCode</v>
      </c>
      <c r="D32" s="216" t="str">
        <f>VLOOKUP(A32,Fielddefinitions!A:P,16,FALSE)</f>
        <v>No</v>
      </c>
      <c r="E32" s="207"/>
      <c r="F32" s="104"/>
      <c r="G32" s="104"/>
      <c r="H32" s="104"/>
      <c r="I32" s="100" t="s">
        <v>1698</v>
      </c>
      <c r="J32" s="104"/>
      <c r="K32" s="89" t="s">
        <v>1736</v>
      </c>
      <c r="L32" s="85"/>
      <c r="M32" s="85"/>
      <c r="N32" s="85"/>
    </row>
    <row r="33" spans="1:14" s="1" customFormat="1" x14ac:dyDescent="0.25">
      <c r="A33" s="305">
        <f>Fielddefinitions!A33</f>
        <v>2334</v>
      </c>
      <c r="B33" s="81" t="str">
        <f>VLOOKUP(A33,Fielddefinitions!A:B,2,FALSE)</f>
        <v>Trade Item Date On Packaging Type Code</v>
      </c>
      <c r="C33" s="81" t="str">
        <f>VLOOKUP(A33,Fielddefinitions!A:T,20,FALSE)</f>
        <v>tradeItemDateOnPackagingTypeCode</v>
      </c>
      <c r="D33" s="216" t="str">
        <f>VLOOKUP(A33,Fielddefinitions!A:P,16,FALSE)</f>
        <v>No</v>
      </c>
      <c r="E33" s="190"/>
      <c r="F33" s="104"/>
      <c r="G33" s="104"/>
      <c r="H33" s="104"/>
      <c r="I33" s="100" t="s">
        <v>1627</v>
      </c>
      <c r="J33" s="104"/>
      <c r="K33" s="89" t="s">
        <v>1736</v>
      </c>
      <c r="L33" s="85"/>
      <c r="M33" s="85"/>
      <c r="N33" s="85"/>
    </row>
    <row r="34" spans="1:14" s="1" customFormat="1" x14ac:dyDescent="0.25">
      <c r="A34" s="305">
        <f>Fielddefinitions!A34</f>
        <v>127</v>
      </c>
      <c r="B34" s="81" t="str">
        <f>VLOOKUP(A34,Fielddefinitions!A:B,2,FALSE)</f>
        <v>Contact Type Code</v>
      </c>
      <c r="C34" s="81" t="str">
        <f>VLOOKUP(A34,Fielddefinitions!A:T,20,FALSE)</f>
        <v>contactTypeCode</v>
      </c>
      <c r="D34" s="216" t="str">
        <f>VLOOKUP(A34,Fielddefinitions!A:P,16,FALSE)</f>
        <v>No</v>
      </c>
      <c r="E34" s="190"/>
      <c r="F34" s="104"/>
      <c r="G34" s="104"/>
      <c r="H34" s="104"/>
      <c r="I34" s="100" t="s">
        <v>1032</v>
      </c>
      <c r="J34" s="104"/>
      <c r="K34" s="89"/>
      <c r="L34" s="85"/>
      <c r="M34" s="85"/>
      <c r="N34" s="85"/>
    </row>
    <row r="35" spans="1:14" s="1" customFormat="1" x14ac:dyDescent="0.25">
      <c r="A35" s="305">
        <f>Fielddefinitions!A35</f>
        <v>134</v>
      </c>
      <c r="B35" s="81" t="str">
        <f>VLOOKUP(A35,Fielddefinitions!A:B,2,FALSE)</f>
        <v>Communication Channel Code</v>
      </c>
      <c r="C35" s="81" t="str">
        <f>VLOOKUP(A35,Fielddefinitions!A:T,20,FALSE)</f>
        <v>communicationChannelCode</v>
      </c>
      <c r="D35" s="216" t="str">
        <f>VLOOKUP(A35,Fielddefinitions!A:P,16,FALSE)</f>
        <v>No</v>
      </c>
      <c r="E35" s="190"/>
      <c r="F35" s="104"/>
      <c r="G35" s="104"/>
      <c r="H35" s="104"/>
      <c r="I35" s="100" t="s">
        <v>1032</v>
      </c>
      <c r="J35" s="104"/>
      <c r="K35" s="89"/>
      <c r="L35" s="85"/>
      <c r="M35" s="85"/>
      <c r="N35" s="85"/>
    </row>
    <row r="36" spans="1:14" s="1" customFormat="1" x14ac:dyDescent="0.25">
      <c r="A36" s="305">
        <f>Fielddefinitions!A36</f>
        <v>135</v>
      </c>
      <c r="B36" s="81" t="str">
        <f>VLOOKUP(A36,Fielddefinitions!A:B,2,FALSE)</f>
        <v>Communication Value</v>
      </c>
      <c r="C36" s="81" t="str">
        <f>VLOOKUP(A36,Fielddefinitions!A:T,20,FALSE)</f>
        <v>communicationValue</v>
      </c>
      <c r="D36" s="216" t="str">
        <f>VLOOKUP(A36,Fielddefinitions!A:P,16,FALSE)</f>
        <v>No</v>
      </c>
      <c r="E36" s="190" t="s">
        <v>2463</v>
      </c>
      <c r="F36" s="104"/>
      <c r="G36" s="104"/>
      <c r="H36" s="104"/>
      <c r="I36" s="100" t="s">
        <v>1032</v>
      </c>
      <c r="J36" s="104"/>
      <c r="K36" s="89"/>
      <c r="L36" s="85"/>
      <c r="M36" s="85"/>
      <c r="N36" s="85"/>
    </row>
    <row r="37" spans="1:14" s="1" customFormat="1" x14ac:dyDescent="0.25">
      <c r="A37" s="305">
        <f>Fielddefinitions!A37</f>
        <v>1434</v>
      </c>
      <c r="B37" s="81" t="str">
        <f>VLOOKUP(A37,Fielddefinitions!A:B,2,FALSE)</f>
        <v>Does Trade Item Contain Latex</v>
      </c>
      <c r="C37" s="81" t="str">
        <f>VLOOKUP(A37,Fielddefinitions!A:T,20,FALSE)</f>
        <v>doesTradeItemContainLatex</v>
      </c>
      <c r="D37" s="216" t="str">
        <f>VLOOKUP(A37,Fielddefinitions!A:P,16,FALSE)</f>
        <v>No</v>
      </c>
      <c r="E37" s="190"/>
      <c r="F37" s="104"/>
      <c r="G37" s="104"/>
      <c r="H37" s="104"/>
      <c r="I37" s="100" t="s">
        <v>1627</v>
      </c>
      <c r="J37" s="104"/>
      <c r="K37" s="89" t="s">
        <v>1736</v>
      </c>
      <c r="L37" s="85"/>
      <c r="M37" s="85"/>
      <c r="N37" s="85"/>
    </row>
    <row r="38" spans="1:14" s="1" customFormat="1" x14ac:dyDescent="0.25">
      <c r="A38" s="305">
        <f>Fielddefinitions!A38</f>
        <v>1581</v>
      </c>
      <c r="B38" s="81" t="str">
        <f>VLOOKUP(A38,Fielddefinitions!A:B,2,FALSE)</f>
        <v>MRI Compatibility Code</v>
      </c>
      <c r="C38" s="81" t="str">
        <f>VLOOKUP(A38,Fielddefinitions!A:T,20,FALSE)</f>
        <v>mRICompatibilityCode</v>
      </c>
      <c r="D38" s="216" t="str">
        <f>VLOOKUP(A38,Fielddefinitions!A:P,16,FALSE)</f>
        <v>No</v>
      </c>
      <c r="E38" s="190"/>
      <c r="F38" s="104"/>
      <c r="G38" s="104"/>
      <c r="H38" s="104"/>
      <c r="I38" s="100" t="s">
        <v>1627</v>
      </c>
      <c r="J38" s="104"/>
      <c r="K38" s="89" t="s">
        <v>1736</v>
      </c>
      <c r="L38" s="85"/>
      <c r="M38" s="85"/>
      <c r="N38" s="85"/>
    </row>
    <row r="39" spans="1:14" s="1" customFormat="1" x14ac:dyDescent="0.25">
      <c r="A39" s="305">
        <f>Fielddefinitions!A39</f>
        <v>1593</v>
      </c>
      <c r="B39" s="81" t="str">
        <f>VLOOKUP(A39,Fielddefinitions!A:B,2,FALSE)</f>
        <v>Initial Manufacturer Sterilisation Code</v>
      </c>
      <c r="C39" s="81" t="str">
        <f>VLOOKUP(A39,Fielddefinitions!A:T,20,FALSE)</f>
        <v>initialManufacturerSterilisationCode</v>
      </c>
      <c r="D39" s="216" t="str">
        <f>VLOOKUP(A39,Fielddefinitions!A:P,16,FALSE)</f>
        <v>No</v>
      </c>
      <c r="E39" s="190"/>
      <c r="F39" s="104"/>
      <c r="G39" s="104"/>
      <c r="H39" s="104"/>
      <c r="I39" s="100" t="s">
        <v>2065</v>
      </c>
      <c r="J39" s="104"/>
      <c r="K39" s="89" t="s">
        <v>1736</v>
      </c>
      <c r="L39" s="85"/>
      <c r="M39" s="85"/>
      <c r="N39" s="85"/>
    </row>
    <row r="40" spans="1:14" s="1" customFormat="1" x14ac:dyDescent="0.25">
      <c r="A40" s="305">
        <f>Fielddefinitions!A40</f>
        <v>1594</v>
      </c>
      <c r="B40" s="81" t="str">
        <f>VLOOKUP(A40,Fielddefinitions!A:B,2,FALSE)</f>
        <v>Initial Sterilisation Prior to Use Code</v>
      </c>
      <c r="C40" s="81" t="str">
        <f>VLOOKUP(A40,Fielddefinitions!A:T,20,FALSE)</f>
        <v>initialSterilisationPriorToUseCode</v>
      </c>
      <c r="D40" s="216" t="str">
        <f>VLOOKUP(A40,Fielddefinitions!A:P,16,FALSE)</f>
        <v>No</v>
      </c>
      <c r="E40" s="190"/>
      <c r="F40" s="91"/>
      <c r="G40" s="91"/>
      <c r="H40" s="91"/>
      <c r="I40" s="100" t="s">
        <v>2065</v>
      </c>
      <c r="J40" s="88"/>
      <c r="K40" s="89" t="s">
        <v>1736</v>
      </c>
      <c r="L40" s="85"/>
      <c r="M40" s="85"/>
      <c r="N40" s="85"/>
    </row>
    <row r="41" spans="1:14" s="1" customFormat="1" ht="25.5" x14ac:dyDescent="0.25">
      <c r="A41" s="305">
        <f>Fielddefinitions!A41</f>
        <v>1598</v>
      </c>
      <c r="B41" s="81" t="str">
        <f>VLOOKUP(A41,Fielddefinitions!A:B,2,FALSE)</f>
        <v>Manufacturer Declared Reusability Type Code</v>
      </c>
      <c r="C41" s="81" t="str">
        <f>VLOOKUP(A41,Fielddefinitions!A:T,20,FALSE)</f>
        <v>manufacturerDeclaredReusabilityTypeCode</v>
      </c>
      <c r="D41" s="216" t="str">
        <f>VLOOKUP(A41,Fielddefinitions!A:P,16,FALSE)</f>
        <v>No</v>
      </c>
      <c r="E41" s="190"/>
      <c r="F41" s="91"/>
      <c r="G41" s="91"/>
      <c r="H41" s="91"/>
      <c r="I41" s="100" t="s">
        <v>1627</v>
      </c>
      <c r="J41" s="88"/>
      <c r="K41" s="89" t="s">
        <v>1736</v>
      </c>
      <c r="L41" s="85"/>
      <c r="M41" s="85"/>
      <c r="N41" s="85"/>
    </row>
    <row r="42" spans="1:14" s="1" customFormat="1" x14ac:dyDescent="0.25">
      <c r="A42" s="305">
        <f>Fielddefinitions!A42</f>
        <v>325</v>
      </c>
      <c r="B42" s="81" t="str">
        <f>VLOOKUP(A42,Fielddefinitions!A:B,2,FALSE)</f>
        <v>Component Identification</v>
      </c>
      <c r="C42" s="81" t="str">
        <f>VLOOKUP(A42,Fielddefinitions!A:T,20,FALSE)</f>
        <v>componentIdentification</v>
      </c>
      <c r="D42" s="216" t="str">
        <f>VLOOKUP(A42,Fielddefinitions!A:P,16,FALSE)</f>
        <v>No</v>
      </c>
      <c r="E42" s="190"/>
      <c r="F42" s="104"/>
      <c r="G42" s="104"/>
      <c r="H42" s="104"/>
      <c r="I42" s="100" t="s">
        <v>1698</v>
      </c>
      <c r="J42" s="104"/>
      <c r="K42" s="89"/>
      <c r="L42" s="85"/>
      <c r="M42" s="85"/>
      <c r="N42" s="85"/>
    </row>
    <row r="43" spans="1:14" s="1" customFormat="1" x14ac:dyDescent="0.25">
      <c r="A43" s="305">
        <f>Fielddefinitions!A43</f>
        <v>75</v>
      </c>
      <c r="B43" s="81" t="str">
        <f>VLOOKUP(A43,Fielddefinitions!A:B,2,FALSE)</f>
        <v>Brand Owner GLN</v>
      </c>
      <c r="C43" s="81" t="str">
        <f>VLOOKUP(A43,Fielddefinitions!A:T,20,FALSE)</f>
        <v>gln</v>
      </c>
      <c r="D43" s="216" t="str">
        <f>VLOOKUP(A43,Fielddefinitions!A:P,16,FALSE)</f>
        <v>No</v>
      </c>
      <c r="E43" s="190" t="s">
        <v>2461</v>
      </c>
      <c r="F43" s="91"/>
      <c r="G43" s="91"/>
      <c r="H43" s="104"/>
      <c r="I43" s="100" t="s">
        <v>1627</v>
      </c>
      <c r="J43" s="88"/>
      <c r="K43" s="89" t="s">
        <v>1736</v>
      </c>
      <c r="L43" s="85"/>
      <c r="M43" s="85"/>
      <c r="N43" s="85"/>
    </row>
    <row r="44" spans="1:14" s="1" customFormat="1" x14ac:dyDescent="0.25">
      <c r="A44" s="305">
        <f>Fielddefinitions!A44</f>
        <v>77</v>
      </c>
      <c r="B44" s="81" t="str">
        <f>VLOOKUP(A44,Fielddefinitions!A:B,2,FALSE)</f>
        <v>Brand Owner Name</v>
      </c>
      <c r="C44" s="81" t="str">
        <f>VLOOKUP(A44,Fielddefinitions!A:T,20,FALSE)</f>
        <v>partyName</v>
      </c>
      <c r="D44" s="216" t="str">
        <f>VLOOKUP(A44,Fielddefinitions!A:P,16,FALSE)</f>
        <v>No</v>
      </c>
      <c r="E44" s="190" t="s">
        <v>2462</v>
      </c>
      <c r="F44" s="104"/>
      <c r="G44" s="104"/>
      <c r="H44" s="104"/>
      <c r="I44" s="100" t="s">
        <v>1627</v>
      </c>
      <c r="J44" s="88"/>
      <c r="K44" s="89" t="s">
        <v>1736</v>
      </c>
      <c r="L44" s="85"/>
      <c r="M44" s="85"/>
      <c r="N44" s="85"/>
    </row>
    <row r="45" spans="1:14" s="1" customFormat="1" x14ac:dyDescent="0.25">
      <c r="A45" s="305">
        <f>Fielddefinitions!A45</f>
        <v>147</v>
      </c>
      <c r="B45" s="81" t="str">
        <f>VLOOKUP(A45,Fielddefinitions!A:B,2,FALSE)</f>
        <v>UDID First Publication Date Time</v>
      </c>
      <c r="C45" s="81" t="str">
        <f>VLOOKUP(A45,Fielddefinitions!A:T,20,FALSE)</f>
        <v>udidFirstPublicationDateTime</v>
      </c>
      <c r="D45" s="216" t="str">
        <f>VLOOKUP(A45,Fielddefinitions!A:P,16,FALSE)</f>
        <v>No</v>
      </c>
      <c r="E45" s="190"/>
      <c r="F45" s="104"/>
      <c r="G45" s="104"/>
      <c r="H45" s="104"/>
      <c r="I45" s="100" t="s">
        <v>1698</v>
      </c>
      <c r="J45" s="104"/>
      <c r="K45" s="89"/>
      <c r="L45" s="85"/>
      <c r="M45" s="85"/>
      <c r="N45" s="85"/>
    </row>
    <row r="46" spans="1:14" s="1" customFormat="1" x14ac:dyDescent="0.25">
      <c r="A46" s="305">
        <f>Fielddefinitions!A46</f>
        <v>129</v>
      </c>
      <c r="B46" s="81" t="str">
        <f>VLOOKUP(A46,Fielddefinitions!A:B,2,FALSE)</f>
        <v>Additional Party Identification</v>
      </c>
      <c r="C46" s="81" t="str">
        <f>VLOOKUP(A46,Fielddefinitions!A:T,20,FALSE)</f>
        <v>additionalPartyIdentification</v>
      </c>
      <c r="D46" s="216" t="str">
        <f>VLOOKUP(A46,Fielddefinitions!A:P,16,FALSE)</f>
        <v>No</v>
      </c>
      <c r="E46" s="190" t="s">
        <v>2464</v>
      </c>
      <c r="F46" s="104"/>
      <c r="G46" s="104"/>
      <c r="H46" s="104"/>
      <c r="I46" s="100" t="s">
        <v>1698</v>
      </c>
      <c r="J46" s="104"/>
      <c r="K46" s="89"/>
      <c r="L46" s="85"/>
      <c r="M46" s="85"/>
      <c r="N46" s="85"/>
    </row>
    <row r="47" spans="1:14" s="1" customFormat="1" x14ac:dyDescent="0.25">
      <c r="A47" s="305">
        <f>Fielddefinitions!A47</f>
        <v>130</v>
      </c>
      <c r="B47" s="81" t="str">
        <f>VLOOKUP(A47,Fielddefinitions!A:B,2,FALSE)</f>
        <v>Additional Party Identification Code</v>
      </c>
      <c r="C47" s="81" t="str">
        <f>VLOOKUP(A47,Fielddefinitions!A:T,20,FALSE)</f>
        <v>additionalPartyIdentificationTypeCode</v>
      </c>
      <c r="D47" s="216" t="str">
        <f>VLOOKUP(A47,Fielddefinitions!A:P,16,FALSE)</f>
        <v>Yes</v>
      </c>
      <c r="E47" s="190"/>
      <c r="F47" s="104"/>
      <c r="G47" s="104"/>
      <c r="H47" s="104"/>
      <c r="I47" s="100" t="s">
        <v>1698</v>
      </c>
      <c r="J47" s="104"/>
      <c r="K47" s="89"/>
      <c r="L47" s="85"/>
      <c r="M47" s="85"/>
      <c r="N47" s="85"/>
    </row>
    <row r="48" spans="1:14" s="1" customFormat="1" x14ac:dyDescent="0.25">
      <c r="A48" s="305">
        <f>Fielddefinitions!A48</f>
        <v>1582</v>
      </c>
      <c r="B48" s="81" t="str">
        <f>VLOOKUP(A48,Fielddefinitions!A:B,2,FALSE)</f>
        <v>Is Trade Item Exempt from Direct Part Marking</v>
      </c>
      <c r="C48" s="81" t="str">
        <f>VLOOKUP(A48,Fielddefinitions!A:T,20,FALSE)</f>
        <v>isTradeItemExemptFromDirectPartMarking</v>
      </c>
      <c r="D48" s="216" t="str">
        <f>VLOOKUP(A48,Fielddefinitions!A:P,16,FALSE)</f>
        <v>No</v>
      </c>
      <c r="E48" s="190"/>
      <c r="F48" s="104"/>
      <c r="G48" s="104"/>
      <c r="H48" s="104"/>
      <c r="I48" s="100" t="s">
        <v>1698</v>
      </c>
      <c r="J48" s="104"/>
      <c r="K48" s="89"/>
      <c r="L48" s="85"/>
      <c r="M48" s="85"/>
      <c r="N48" s="85"/>
    </row>
    <row r="49" spans="1:14" s="1" customFormat="1" x14ac:dyDescent="0.25">
      <c r="A49" s="305">
        <f>Fielddefinitions!A49</f>
        <v>6095</v>
      </c>
      <c r="B49" s="81" t="str">
        <f>VLOOKUP(A49,Fielddefinitions!A:B,2,FALSE)</f>
        <v>Direct Part Marking Identifier</v>
      </c>
      <c r="C49" s="81" t="str">
        <f>VLOOKUP(A49,Fielddefinitions!A:T,20,FALSE)</f>
        <v>directPartMarkingIdentifier</v>
      </c>
      <c r="D49" s="216" t="str">
        <f>VLOOKUP(A49,Fielddefinitions!A:P,16,FALSE)</f>
        <v>No</v>
      </c>
      <c r="E49" s="190"/>
      <c r="F49" s="104"/>
      <c r="G49" s="104"/>
      <c r="H49" s="104"/>
      <c r="I49" s="100" t="s">
        <v>1698</v>
      </c>
      <c r="J49" s="104"/>
      <c r="K49" s="89"/>
      <c r="L49" s="85"/>
      <c r="M49" s="85"/>
      <c r="N49" s="85"/>
    </row>
    <row r="50" spans="1:14" s="1" customFormat="1" ht="38.25" x14ac:dyDescent="0.25">
      <c r="A50" s="305">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16" t="str">
        <f>VLOOKUP(A50,Fielddefinitions!A:P,16,FALSE)</f>
        <v>No</v>
      </c>
      <c r="E50" s="190"/>
      <c r="F50" s="104"/>
      <c r="G50" s="104"/>
      <c r="H50" s="104"/>
      <c r="I50" s="100" t="s">
        <v>1698</v>
      </c>
      <c r="J50" s="104"/>
      <c r="K50" s="89"/>
      <c r="L50" s="85"/>
      <c r="M50" s="85"/>
      <c r="N50" s="85"/>
    </row>
    <row r="51" spans="1:14" s="1" customFormat="1" x14ac:dyDescent="0.25">
      <c r="A51" s="305">
        <f>Fielddefinitions!A51</f>
        <v>6100</v>
      </c>
      <c r="B51" s="81" t="str">
        <f>VLOOKUP(A51,Fielddefinitions!A:B,2,FALSE)</f>
        <v>Is Exempt From Premarket Authorisation</v>
      </c>
      <c r="C51" s="81" t="str">
        <f>VLOOKUP(A51,Fielddefinitions!A:T,20,FALSE)</f>
        <v>isExemptFromPremarketAuthorisation</v>
      </c>
      <c r="D51" s="216" t="str">
        <f>VLOOKUP(A51,Fielddefinitions!A:P,16,FALSE)</f>
        <v>No</v>
      </c>
      <c r="E51" s="190"/>
      <c r="F51" s="104"/>
      <c r="G51" s="104"/>
      <c r="H51" s="104"/>
      <c r="I51" s="100" t="s">
        <v>1698</v>
      </c>
      <c r="J51" s="104"/>
      <c r="K51" s="89"/>
      <c r="L51" s="85"/>
      <c r="M51" s="85"/>
      <c r="N51" s="85"/>
    </row>
    <row r="52" spans="1:14" s="1" customFormat="1" x14ac:dyDescent="0.25">
      <c r="A52" s="305" t="str">
        <f>Fielddefinitions!A52</f>
        <v>AVP - 1</v>
      </c>
      <c r="B52" s="81" t="str">
        <f>VLOOKUP(A52,Fielddefinitions!A:B,2,FALSE)</f>
        <v>FDA Medical Device Listing</v>
      </c>
      <c r="C52" s="81" t="str">
        <f>VLOOKUP(A52,Fielddefinitions!A:T,20,FALSE)</f>
        <v>fDAMedicalDeviceListing</v>
      </c>
      <c r="D52" s="216" t="str">
        <f>VLOOKUP(A52,Fielddefinitions!A:P,16,FALSE)</f>
        <v>No</v>
      </c>
      <c r="E52" s="190"/>
      <c r="F52" s="104"/>
      <c r="G52" s="104"/>
      <c r="H52" s="104"/>
      <c r="I52" s="100" t="s">
        <v>1698</v>
      </c>
      <c r="J52" s="104"/>
      <c r="K52" s="89"/>
      <c r="L52" s="85"/>
      <c r="M52" s="85"/>
      <c r="N52" s="85"/>
    </row>
    <row r="53" spans="1:14" s="1" customFormat="1" x14ac:dyDescent="0.25">
      <c r="A53" s="305">
        <f>Fielddefinitions!A53</f>
        <v>2319</v>
      </c>
      <c r="B53" s="81" t="str">
        <f>VLOOKUP(A53,Fielddefinitions!A:B,2,FALSE)</f>
        <v>Trade Item Identification Marking Type Code</v>
      </c>
      <c r="C53" s="81" t="str">
        <f>VLOOKUP(A53,Fielddefinitions!A:T,20,FALSE)</f>
        <v>tradeItemIdentificationMarkingTypeCode</v>
      </c>
      <c r="D53" s="216" t="str">
        <f>VLOOKUP(A53,Fielddefinitions!A:P,16,FALSE)</f>
        <v>No</v>
      </c>
      <c r="E53" s="190"/>
      <c r="F53" s="104"/>
      <c r="G53" s="104"/>
      <c r="H53" s="104"/>
      <c r="I53" s="100" t="s">
        <v>1698</v>
      </c>
      <c r="J53" s="104"/>
      <c r="K53" s="89"/>
      <c r="L53" s="85"/>
      <c r="M53" s="85"/>
      <c r="N53" s="85"/>
    </row>
    <row r="54" spans="1:14" s="1" customFormat="1" x14ac:dyDescent="0.25">
      <c r="A54" s="305">
        <f>Fielddefinitions!A54</f>
        <v>1583</v>
      </c>
      <c r="B54" s="81" t="str">
        <f>VLOOKUP(A54,Fielddefinitions!A:B,2,FALSE)</f>
        <v>UDID Device Count</v>
      </c>
      <c r="C54" s="81" t="str">
        <f>VLOOKUP(A54,Fielddefinitions!A:T,20,FALSE)</f>
        <v>udidDeviceCount</v>
      </c>
      <c r="D54" s="216" t="str">
        <f>VLOOKUP(A54,Fielddefinitions!A:P,16,FALSE)</f>
        <v>No</v>
      </c>
      <c r="E54" s="190"/>
      <c r="F54" s="104"/>
      <c r="G54" s="104"/>
      <c r="H54" s="85"/>
      <c r="I54" s="100" t="s">
        <v>2065</v>
      </c>
      <c r="J54" s="104"/>
      <c r="K54" s="89" t="s">
        <v>1736</v>
      </c>
      <c r="L54" s="85"/>
      <c r="M54" s="85"/>
      <c r="N54" s="85"/>
    </row>
    <row r="55" spans="1:14" s="1" customFormat="1" ht="25.5" x14ac:dyDescent="0.25">
      <c r="A55" s="305">
        <f>Fielddefinitions!A55</f>
        <v>171</v>
      </c>
      <c r="B55" s="81" t="str">
        <f>VLOOKUP(A55,Fielddefinitions!A:B,2,FALSE)</f>
        <v>Additional Trade Item Classification System Code</v>
      </c>
      <c r="C55" s="81" t="str">
        <f>VLOOKUP(A55,Fielddefinitions!A:T,20,FALSE)</f>
        <v>additionalTradeItemClassificationSystemCode</v>
      </c>
      <c r="D55" s="216" t="str">
        <f>VLOOKUP(A55,Fielddefinitions!A:P,16,FALSE)</f>
        <v>No</v>
      </c>
      <c r="E55" s="190" t="s">
        <v>2465</v>
      </c>
      <c r="F55" s="104"/>
      <c r="G55" s="85"/>
      <c r="H55" s="89" t="s">
        <v>2466</v>
      </c>
      <c r="I55" s="100" t="s">
        <v>1627</v>
      </c>
      <c r="J55" s="88">
        <v>5</v>
      </c>
      <c r="K55" s="89" t="s">
        <v>1736</v>
      </c>
      <c r="L55" s="92"/>
      <c r="M55" s="89"/>
      <c r="N55" s="85"/>
    </row>
    <row r="56" spans="1:14" s="1" customFormat="1" ht="25.5" x14ac:dyDescent="0.25">
      <c r="A56" s="305">
        <f>Fielddefinitions!A56</f>
        <v>173</v>
      </c>
      <c r="B56" s="81" t="str">
        <f>VLOOKUP(A56,Fielddefinitions!A:B,2,FALSE)</f>
        <v>Additional Trade Item Classification Code Value</v>
      </c>
      <c r="C56" s="81" t="str">
        <f>VLOOKUP(A56,Fielddefinitions!A:T,20,FALSE)</f>
        <v>additionalTradeItemClassificationCodeValue</v>
      </c>
      <c r="D56" s="216" t="str">
        <f>VLOOKUP(A56,Fielddefinitions!A:P,16,FALSE)</f>
        <v>No</v>
      </c>
      <c r="E56" s="190" t="s">
        <v>2465</v>
      </c>
      <c r="F56" s="104"/>
      <c r="G56" s="85"/>
      <c r="H56" s="89" t="s">
        <v>2467</v>
      </c>
      <c r="I56" s="100" t="s">
        <v>1627</v>
      </c>
      <c r="J56" s="88">
        <v>41101502</v>
      </c>
      <c r="K56" s="89" t="s">
        <v>1736</v>
      </c>
      <c r="L56" s="92"/>
      <c r="M56" s="89"/>
      <c r="N56" s="104"/>
    </row>
    <row r="57" spans="1:14" s="1" customFormat="1" x14ac:dyDescent="0.25">
      <c r="A57" s="305">
        <f>Fielddefinitions!A57</f>
        <v>175</v>
      </c>
      <c r="B57" s="81" t="str">
        <f>VLOOKUP(A57,Fielddefinitions!A:B,2,FALSE)</f>
        <v>Additional Trade Item Classification Version</v>
      </c>
      <c r="C57" s="81" t="str">
        <f>VLOOKUP(A57,Fielddefinitions!A:T,20,FALSE)</f>
        <v>AdditionalTradeItemClassificationVersion</v>
      </c>
      <c r="D57" s="216" t="str">
        <f>VLOOKUP(A57,Fielddefinitions!A:P,16,FALSE)</f>
        <v>No</v>
      </c>
      <c r="E57" s="207"/>
      <c r="F57" s="104"/>
      <c r="G57" s="85"/>
      <c r="H57" s="89"/>
      <c r="I57" s="104" t="s">
        <v>1698</v>
      </c>
      <c r="J57" s="88"/>
      <c r="K57" s="89" t="s">
        <v>1736</v>
      </c>
      <c r="L57" s="92"/>
      <c r="M57" s="89"/>
      <c r="N57" s="104"/>
    </row>
    <row r="58" spans="1:14" s="1" customFormat="1" ht="25.5" x14ac:dyDescent="0.25">
      <c r="A58" s="305">
        <f>Fielddefinitions!A58</f>
        <v>174</v>
      </c>
      <c r="B58" s="81" t="str">
        <f>VLOOKUP(A58,Fielddefinitions!A:B,2,FALSE)</f>
        <v>Additional Trade Item Classification Code Description</v>
      </c>
      <c r="C58" s="81" t="str">
        <f>VLOOKUP(A58,Fielddefinitions!A:T,20,FALSE)</f>
        <v>additionalTradeItemClassificationCodeDescription</v>
      </c>
      <c r="D58" s="216" t="str">
        <f>VLOOKUP(A58,Fielddefinitions!A:P,16,FALSE)</f>
        <v>No</v>
      </c>
      <c r="E58" s="104" t="s">
        <v>1698</v>
      </c>
      <c r="F58" s="104" t="s">
        <v>1698</v>
      </c>
      <c r="G58" s="104" t="s">
        <v>1698</v>
      </c>
      <c r="H58" s="104" t="s">
        <v>1698</v>
      </c>
      <c r="I58" s="104" t="s">
        <v>1698</v>
      </c>
      <c r="J58" s="104" t="s">
        <v>1698</v>
      </c>
      <c r="K58" s="89"/>
      <c r="L58" s="92"/>
      <c r="M58" s="89"/>
      <c r="N58" s="104"/>
    </row>
    <row r="59" spans="1:14" s="1" customFormat="1" ht="25.5" customHeight="1" x14ac:dyDescent="0.25">
      <c r="A59" s="305">
        <f>Fielddefinitions!A59</f>
        <v>177</v>
      </c>
      <c r="B59" s="81" t="str">
        <f>VLOOKUP(A59,Fielddefinitions!A:B,2,FALSE)</f>
        <v>Additional Trade Item Classification Property Code</v>
      </c>
      <c r="C59" s="81" t="str">
        <f>VLOOKUP(A59,Fielddefinitions!A:T,20,FALSE)</f>
        <v>additionalTradeItemClassificationPropertyCode</v>
      </c>
      <c r="D59" s="216" t="str">
        <f>VLOOKUP(A59,Fielddefinitions!A:P,16,FALSE)</f>
        <v>No</v>
      </c>
      <c r="E59" s="104" t="s">
        <v>1698</v>
      </c>
      <c r="F59" s="104" t="s">
        <v>1698</v>
      </c>
      <c r="G59" s="104" t="s">
        <v>1698</v>
      </c>
      <c r="H59" s="104" t="s">
        <v>1698</v>
      </c>
      <c r="I59" s="104" t="s">
        <v>1698</v>
      </c>
      <c r="J59" s="104" t="s">
        <v>1698</v>
      </c>
      <c r="K59" s="89"/>
      <c r="L59" s="92"/>
      <c r="M59" s="89"/>
      <c r="N59" s="104"/>
    </row>
    <row r="60" spans="1:14" s="1" customFormat="1" ht="28.5" customHeight="1" x14ac:dyDescent="0.25">
      <c r="A60" s="305">
        <f>Fielddefinitions!A60</f>
        <v>178</v>
      </c>
      <c r="B60" s="81" t="str">
        <f>VLOOKUP(A60,Fielddefinitions!A:B,2,FALSE)</f>
        <v>Additional Trade Item Classification Property Description</v>
      </c>
      <c r="C60" s="81" t="str">
        <f>VLOOKUP(A60,Fielddefinitions!A:T,20,FALSE)</f>
        <v>additionalTradeItemClassificationPropertyDescription</v>
      </c>
      <c r="D60" s="216" t="str">
        <f>VLOOKUP(A60,Fielddefinitions!A:P,16,FALSE)</f>
        <v>No</v>
      </c>
      <c r="E60" s="104" t="s">
        <v>1698</v>
      </c>
      <c r="F60" s="104" t="s">
        <v>1698</v>
      </c>
      <c r="G60" s="104" t="s">
        <v>1698</v>
      </c>
      <c r="H60" s="104" t="s">
        <v>1698</v>
      </c>
      <c r="I60" s="104" t="s">
        <v>1698</v>
      </c>
      <c r="J60" s="104" t="s">
        <v>1698</v>
      </c>
      <c r="K60" s="89"/>
      <c r="L60" s="92"/>
      <c r="M60" s="89"/>
      <c r="N60" s="104"/>
    </row>
    <row r="61" spans="1:14" s="1" customFormat="1" ht="24.75" customHeight="1" x14ac:dyDescent="0.25">
      <c r="A61" s="305">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6" t="str">
        <f>VLOOKUP(A61,Fielddefinitions!A:P,16,FALSE)</f>
        <v>No</v>
      </c>
      <c r="E61" s="104" t="s">
        <v>1698</v>
      </c>
      <c r="F61" s="104" t="s">
        <v>1698</v>
      </c>
      <c r="G61" s="104" t="s">
        <v>1698</v>
      </c>
      <c r="H61" s="104" t="s">
        <v>1698</v>
      </c>
      <c r="I61" s="104" t="s">
        <v>1698</v>
      </c>
      <c r="J61" s="104" t="s">
        <v>1698</v>
      </c>
      <c r="K61" s="89"/>
      <c r="L61" s="92"/>
      <c r="M61" s="89"/>
      <c r="N61" s="104"/>
    </row>
    <row r="62" spans="1:14" x14ac:dyDescent="0.25">
      <c r="A62" s="305">
        <f>Fielddefinitions!A62</f>
        <v>203</v>
      </c>
      <c r="B62" s="81" t="str">
        <f>VLOOKUP(A62,Fielddefinitions!A:B,2,FALSE)</f>
        <v>Child Trade Item Identification</v>
      </c>
      <c r="C62" s="81" t="str">
        <f>VLOOKUP(A62,Fielddefinitions!A:T,20,FALSE)</f>
        <v>ChildTradeItem/gtin</v>
      </c>
      <c r="D62" s="216" t="str">
        <f>VLOOKUP(A62,Fielddefinitions!A:P,16,FALSE)</f>
        <v>No</v>
      </c>
      <c r="E62" s="207"/>
      <c r="F62" s="104"/>
      <c r="G62" s="104"/>
      <c r="H62" s="104"/>
      <c r="I62" s="100" t="s">
        <v>2065</v>
      </c>
      <c r="J62" s="104"/>
      <c r="K62" s="89" t="s">
        <v>1629</v>
      </c>
      <c r="L62" s="85"/>
      <c r="M62" s="85"/>
      <c r="N62" s="85"/>
    </row>
    <row r="63" spans="1:14" x14ac:dyDescent="0.25">
      <c r="A63" s="305">
        <f>Fielddefinitions!A63</f>
        <v>199</v>
      </c>
      <c r="B63" s="81" t="str">
        <f>VLOOKUP(A63,Fielddefinitions!A:B,2,FALSE)</f>
        <v>Quantity of Children</v>
      </c>
      <c r="C63" s="81" t="str">
        <f>VLOOKUP(A63,Fielddefinitions!A:T,20,FALSE)</f>
        <v>quantityOfChildren</v>
      </c>
      <c r="D63" s="216" t="str">
        <f>VLOOKUP(A63,Fielddefinitions!A:P,16,FALSE)</f>
        <v>No</v>
      </c>
      <c r="E63" s="104" t="s">
        <v>1698</v>
      </c>
      <c r="F63" s="104" t="s">
        <v>1698</v>
      </c>
      <c r="G63" s="104" t="s">
        <v>1698</v>
      </c>
      <c r="H63" s="104" t="s">
        <v>1698</v>
      </c>
      <c r="I63" s="104" t="s">
        <v>1698</v>
      </c>
      <c r="J63" s="104" t="s">
        <v>1698</v>
      </c>
      <c r="K63" s="89"/>
      <c r="L63" s="85"/>
      <c r="M63" s="85"/>
      <c r="N63" s="85"/>
    </row>
    <row r="64" spans="1:14" x14ac:dyDescent="0.25">
      <c r="A64" s="305">
        <f>Fielddefinitions!A64</f>
        <v>200</v>
      </c>
      <c r="B64" s="81" t="str">
        <f>VLOOKUP(A64,Fielddefinitions!A:B,2,FALSE)</f>
        <v>Total Quantity Of Next Lower Level Trade Item</v>
      </c>
      <c r="C64" s="81" t="str">
        <f>VLOOKUP(A64,Fielddefinitions!A:T,20,FALSE)</f>
        <v>totalQuantityOfNextLowerLevelTradeItem</v>
      </c>
      <c r="D64" s="216" t="str">
        <f>VLOOKUP(A64,Fielddefinitions!A:P,16,FALSE)</f>
        <v>No</v>
      </c>
      <c r="E64" s="104" t="s">
        <v>1698</v>
      </c>
      <c r="F64" s="104" t="s">
        <v>1698</v>
      </c>
      <c r="G64" s="104" t="s">
        <v>1698</v>
      </c>
      <c r="H64" s="104" t="s">
        <v>1698</v>
      </c>
      <c r="I64" s="104" t="s">
        <v>1698</v>
      </c>
      <c r="J64" s="104" t="s">
        <v>1698</v>
      </c>
      <c r="K64" s="89"/>
      <c r="L64" s="85"/>
      <c r="M64" s="85"/>
      <c r="N64" s="85"/>
    </row>
    <row r="65" spans="1:14" x14ac:dyDescent="0.25">
      <c r="A65" s="305">
        <f>Fielddefinitions!A65</f>
        <v>202</v>
      </c>
      <c r="B65" s="81" t="str">
        <f>VLOOKUP(A65,Fielddefinitions!A:B,2,FALSE)</f>
        <v>Quantity Of Next Lower Level Trade Item</v>
      </c>
      <c r="C65" s="81" t="str">
        <f>VLOOKUP(A65,Fielddefinitions!A:T,20,FALSE)</f>
        <v>quantityOfNextLowerLevelTradeItem</v>
      </c>
      <c r="D65" s="216" t="str">
        <f>VLOOKUP(A65,Fielddefinitions!A:P,16,FALSE)</f>
        <v>No</v>
      </c>
      <c r="E65" s="104" t="s">
        <v>1698</v>
      </c>
      <c r="F65" s="104" t="s">
        <v>1698</v>
      </c>
      <c r="G65" s="104" t="s">
        <v>1698</v>
      </c>
      <c r="H65" s="104" t="s">
        <v>1698</v>
      </c>
      <c r="I65" s="104" t="s">
        <v>1698</v>
      </c>
      <c r="J65" s="104" t="s">
        <v>1698</v>
      </c>
      <c r="K65" s="89"/>
      <c r="L65" s="85"/>
      <c r="M65" s="85"/>
      <c r="N65" s="85"/>
    </row>
    <row r="66" spans="1:14" x14ac:dyDescent="0.25">
      <c r="A66" s="305">
        <f>Fielddefinitions!A66</f>
        <v>322</v>
      </c>
      <c r="B66" s="81" t="str">
        <f>VLOOKUP(A66,Fielddefinitions!A:B,2,FALSE)</f>
        <v>Component Number</v>
      </c>
      <c r="C66" s="81" t="str">
        <f>VLOOKUP(A66,Fielddefinitions!A:T,20,FALSE)</f>
        <v>componentNumber</v>
      </c>
      <c r="D66" s="216" t="str">
        <f>VLOOKUP(A66,Fielddefinitions!A:P,16,FALSE)</f>
        <v>No</v>
      </c>
      <c r="E66" s="104" t="s">
        <v>1698</v>
      </c>
      <c r="F66" s="104" t="s">
        <v>1698</v>
      </c>
      <c r="G66" s="104" t="s">
        <v>1698</v>
      </c>
      <c r="H66" s="104" t="s">
        <v>1698</v>
      </c>
      <c r="I66" s="104" t="s">
        <v>1698</v>
      </c>
      <c r="J66" s="104" t="s">
        <v>1698</v>
      </c>
      <c r="K66" s="89"/>
      <c r="L66" s="85"/>
      <c r="M66" s="85"/>
      <c r="N66" s="85"/>
    </row>
    <row r="67" spans="1:14" x14ac:dyDescent="0.25">
      <c r="A67" s="305">
        <f>Fielddefinitions!A67</f>
        <v>1008</v>
      </c>
      <c r="B67" s="81" t="str">
        <f>VLOOKUP(A67,Fielddefinitions!A:B,2,FALSE)</f>
        <v>First Ship Date Time</v>
      </c>
      <c r="C67" s="81" t="str">
        <f>VLOOKUP(A67,Fielddefinitions!A:T,20,FALSE)</f>
        <v>firstShipDateTime</v>
      </c>
      <c r="D67" s="216" t="str">
        <f>VLOOKUP(A67,Fielddefinitions!A:P,16,FALSE)</f>
        <v>No</v>
      </c>
      <c r="E67" s="104" t="s">
        <v>1698</v>
      </c>
      <c r="F67" s="104" t="s">
        <v>1698</v>
      </c>
      <c r="G67" s="104" t="s">
        <v>1698</v>
      </c>
      <c r="H67" s="104" t="s">
        <v>1698</v>
      </c>
      <c r="I67" s="104" t="s">
        <v>1698</v>
      </c>
      <c r="J67" s="104" t="s">
        <v>1698</v>
      </c>
      <c r="K67" s="89"/>
      <c r="L67" s="85"/>
      <c r="M67" s="85"/>
      <c r="N67" s="85"/>
    </row>
    <row r="68" spans="1:14" x14ac:dyDescent="0.25">
      <c r="A68" s="305" t="str">
        <f>Fielddefinitions!A68</f>
        <v>1017</v>
      </c>
      <c r="B68" s="81" t="str">
        <f>VLOOKUP(A68,Fielddefinitions!A:B,2,FALSE)</f>
        <v>Last Ship Date Time</v>
      </c>
      <c r="C68" s="81" t="str">
        <f>VLOOKUP(A68,Fielddefinitions!A:T,20,FALSE)</f>
        <v>lastShipDateTime</v>
      </c>
      <c r="D68" s="216" t="str">
        <f>VLOOKUP(A68,Fielddefinitions!A:P,16,FALSE)</f>
        <v>No</v>
      </c>
      <c r="E68" s="104" t="s">
        <v>1698</v>
      </c>
      <c r="F68" s="104" t="s">
        <v>1698</v>
      </c>
      <c r="G68" s="104" t="s">
        <v>1698</v>
      </c>
      <c r="H68" s="104" t="s">
        <v>1698</v>
      </c>
      <c r="I68" s="104" t="s">
        <v>1698</v>
      </c>
      <c r="J68" s="104" t="s">
        <v>1698</v>
      </c>
      <c r="K68" s="89"/>
      <c r="L68" s="85"/>
      <c r="M68" s="85"/>
      <c r="N68" s="85"/>
    </row>
    <row r="69" spans="1:14" x14ac:dyDescent="0.25">
      <c r="A69" s="305">
        <f>Fielddefinitions!A69</f>
        <v>2186</v>
      </c>
      <c r="B69" s="81" t="str">
        <f>VLOOKUP(A69,Fielddefinitions!A:B,2,FALSE)</f>
        <v>Packaging Type Code</v>
      </c>
      <c r="C69" s="81" t="str">
        <f>VLOOKUP(A69,Fielddefinitions!A:T,20,FALSE)</f>
        <v>packagingTypeCode</v>
      </c>
      <c r="D69" s="216" t="str">
        <f>VLOOKUP(A69,Fielddefinitions!A:P,16,FALSE)</f>
        <v>No</v>
      </c>
      <c r="E69" s="104" t="s">
        <v>1698</v>
      </c>
      <c r="F69" s="104" t="s">
        <v>1698</v>
      </c>
      <c r="G69" s="104" t="s">
        <v>1698</v>
      </c>
      <c r="H69" s="104" t="s">
        <v>1698</v>
      </c>
      <c r="I69" s="104" t="s">
        <v>1698</v>
      </c>
      <c r="J69" s="104" t="s">
        <v>1698</v>
      </c>
      <c r="K69" s="89"/>
      <c r="L69" s="85"/>
      <c r="M69" s="85"/>
      <c r="N69" s="85"/>
    </row>
    <row r="70" spans="1:14" x14ac:dyDescent="0.25">
      <c r="A70" s="305" t="str">
        <f>Fielddefinitions!A70</f>
        <v>2187</v>
      </c>
      <c r="B70" s="81" t="str">
        <f>VLOOKUP(A70,Fielddefinitions!A:B,2,FALSE)</f>
        <v>Packaging Type Description</v>
      </c>
      <c r="C70" s="81" t="str">
        <f>VLOOKUP(A70,Fielddefinitions!A:T,20,FALSE)</f>
        <v>packagingTypeDescription</v>
      </c>
      <c r="D70" s="216" t="str">
        <f>VLOOKUP(A70,Fielddefinitions!A:P,16,FALSE)</f>
        <v>No</v>
      </c>
      <c r="E70" s="104" t="s">
        <v>1698</v>
      </c>
      <c r="F70" s="104" t="s">
        <v>1698</v>
      </c>
      <c r="G70" s="104" t="s">
        <v>1698</v>
      </c>
      <c r="H70" s="104" t="s">
        <v>1698</v>
      </c>
      <c r="I70" s="104" t="s">
        <v>1698</v>
      </c>
      <c r="J70" s="104" t="s">
        <v>1698</v>
      </c>
      <c r="K70" s="89"/>
      <c r="L70" s="85"/>
      <c r="M70" s="85"/>
      <c r="N70" s="85"/>
    </row>
    <row r="71" spans="1:14" x14ac:dyDescent="0.25">
      <c r="A71" s="305">
        <f>Fielddefinitions!A71</f>
        <v>143</v>
      </c>
      <c r="B71" s="81" t="str">
        <f>VLOOKUP(A71,Fielddefinitions!A:B,2,FALSE)</f>
        <v>Discontinued Date Time</v>
      </c>
      <c r="C71" s="81" t="str">
        <f>VLOOKUP(A71,Fielddefinitions!A:T,20,FALSE)</f>
        <v>discontinuedDateTime</v>
      </c>
      <c r="D71" s="216" t="str">
        <f>VLOOKUP(A71,Fielddefinitions!A:P,16,FALSE)</f>
        <v>No</v>
      </c>
      <c r="E71" s="104" t="s">
        <v>1698</v>
      </c>
      <c r="F71" s="104" t="s">
        <v>1698</v>
      </c>
      <c r="G71" s="104" t="s">
        <v>1698</v>
      </c>
      <c r="H71" s="104" t="s">
        <v>1698</v>
      </c>
      <c r="I71" s="104" t="s">
        <v>1698</v>
      </c>
      <c r="J71" s="104" t="s">
        <v>1698</v>
      </c>
      <c r="K71" s="89"/>
      <c r="L71" s="85"/>
      <c r="M71" s="85"/>
      <c r="N71" s="85"/>
    </row>
    <row r="72" spans="1:14" x14ac:dyDescent="0.25">
      <c r="A72" s="305" t="str">
        <f>Fielddefinitions!A72</f>
        <v>6089</v>
      </c>
      <c r="B72" s="81" t="str">
        <f>VLOOKUP(A72,Fielddefinitions!A:B,2,FALSE)</f>
        <v>Does Trade Item Contain Human Tissue</v>
      </c>
      <c r="C72" s="81" t="str">
        <f>VLOOKUP(A72,Fielddefinitions!A:T,20,FALSE)</f>
        <v>doesTradeItemContainHumanTissue</v>
      </c>
      <c r="D72" s="216" t="str">
        <f>VLOOKUP(A72,Fielddefinitions!A:P,16,FALSE)</f>
        <v>No</v>
      </c>
      <c r="E72" s="104" t="s">
        <v>1698</v>
      </c>
      <c r="F72" s="104" t="s">
        <v>1698</v>
      </c>
      <c r="G72" s="104" t="s">
        <v>1698</v>
      </c>
      <c r="H72" s="104" t="s">
        <v>1698</v>
      </c>
      <c r="I72" s="104" t="s">
        <v>1698</v>
      </c>
      <c r="J72" s="104" t="s">
        <v>1698</v>
      </c>
      <c r="K72" s="89"/>
      <c r="L72" s="85"/>
      <c r="M72" s="85"/>
      <c r="N72" s="85"/>
    </row>
    <row r="73" spans="1:14" x14ac:dyDescent="0.25">
      <c r="A73" s="305" t="str">
        <f>Fielddefinitions!A73</f>
        <v>6090</v>
      </c>
      <c r="B73" s="81" t="str">
        <f>VLOOKUP(A73,Fielddefinitions!A:B,2,FALSE)</f>
        <v>Healthcare Grouped Product Code</v>
      </c>
      <c r="C73" s="81" t="str">
        <f>VLOOKUP(A73,Fielddefinitions!A:T,20,FALSE)</f>
        <v>healthcareGroupedProductCode</v>
      </c>
      <c r="D73" s="216" t="str">
        <f>VLOOKUP(A73,Fielddefinitions!A:P,16,FALSE)</f>
        <v>No</v>
      </c>
      <c r="E73" s="104" t="s">
        <v>1698</v>
      </c>
      <c r="F73" s="104" t="s">
        <v>1698</v>
      </c>
      <c r="G73" s="104" t="s">
        <v>1698</v>
      </c>
      <c r="H73" s="104" t="s">
        <v>1698</v>
      </c>
      <c r="I73" s="104" t="s">
        <v>1698</v>
      </c>
      <c r="J73" s="104" t="s">
        <v>1698</v>
      </c>
      <c r="K73" s="89"/>
      <c r="L73" s="85"/>
      <c r="M73" s="85"/>
      <c r="N73" s="85"/>
    </row>
    <row r="74" spans="1:14" x14ac:dyDescent="0.25">
      <c r="A74" s="305" t="str">
        <f>Fielddefinitions!A74</f>
        <v>1473</v>
      </c>
      <c r="B74" s="81" t="str">
        <f>VLOOKUP(A74,Fielddefinitions!A:B,2,FALSE)</f>
        <v>Packaging Marked Free From Code</v>
      </c>
      <c r="C74" s="81" t="str">
        <f>VLOOKUP(A74,Fielddefinitions!A:T,20,FALSE)</f>
        <v>packagingMarkedFreeFromCode</v>
      </c>
      <c r="D74" s="216" t="str">
        <f>VLOOKUP(A74,Fielddefinitions!A:P,16,FALSE)</f>
        <v>No</v>
      </c>
      <c r="E74" s="104" t="s">
        <v>1698</v>
      </c>
      <c r="F74" s="104" t="s">
        <v>1698</v>
      </c>
      <c r="G74" s="104" t="s">
        <v>1698</v>
      </c>
      <c r="H74" s="104" t="s">
        <v>1698</v>
      </c>
      <c r="I74" s="104" t="s">
        <v>1698</v>
      </c>
      <c r="J74" s="104" t="s">
        <v>1698</v>
      </c>
      <c r="K74" s="89"/>
      <c r="L74" s="85"/>
      <c r="M74" s="85"/>
      <c r="N74" s="85"/>
    </row>
    <row r="75" spans="1:14" x14ac:dyDescent="0.25">
      <c r="A75" s="305" t="str">
        <f>Fielddefinitions!A75</f>
        <v>3325</v>
      </c>
      <c r="B75" s="81" t="str">
        <f>VLOOKUP(A75,Fielddefinitions!A:B,2,FALSE)</f>
        <v>Consumer Sales Condition Code</v>
      </c>
      <c r="C75" s="81" t="str">
        <f>VLOOKUP(A75,Fielddefinitions!A:T,20,FALSE)</f>
        <v>ConsumerSalesConditionTypeCode</v>
      </c>
      <c r="D75" s="216" t="str">
        <f>VLOOKUP(A75,Fielddefinitions!A:P,16,FALSE)</f>
        <v>No</v>
      </c>
      <c r="E75" s="104" t="s">
        <v>1698</v>
      </c>
      <c r="F75" s="104" t="s">
        <v>1698</v>
      </c>
      <c r="G75" s="104" t="s">
        <v>1698</v>
      </c>
      <c r="H75" s="104" t="s">
        <v>1698</v>
      </c>
      <c r="I75" s="104" t="s">
        <v>1698</v>
      </c>
      <c r="J75" s="104" t="s">
        <v>1698</v>
      </c>
      <c r="K75" s="89"/>
      <c r="L75" s="85"/>
      <c r="M75" s="85"/>
      <c r="N75" s="85"/>
    </row>
    <row r="76" spans="1:14" x14ac:dyDescent="0.25">
      <c r="A76" s="305">
        <f>Fielddefinitions!A76</f>
        <v>6077</v>
      </c>
      <c r="B76" s="81" t="str">
        <f>VLOOKUP(A76,Fielddefinitions!A:B,2,FALSE)</f>
        <v>Clinical Size Type Code</v>
      </c>
      <c r="C76" s="81" t="str">
        <f>VLOOKUP(A76,Fielddefinitions!A:T,20,FALSE)</f>
        <v>clinicalSizeTypeCode</v>
      </c>
      <c r="D76" s="216" t="str">
        <f>VLOOKUP(A76,Fielddefinitions!A:P,16,FALSE)</f>
        <v>No</v>
      </c>
      <c r="E76" s="104" t="s">
        <v>1698</v>
      </c>
      <c r="F76" s="104" t="s">
        <v>1698</v>
      </c>
      <c r="G76" s="104" t="s">
        <v>1698</v>
      </c>
      <c r="H76" s="104" t="s">
        <v>1698</v>
      </c>
      <c r="I76" s="104" t="s">
        <v>1698</v>
      </c>
      <c r="J76" s="104" t="s">
        <v>1698</v>
      </c>
      <c r="K76" s="89"/>
      <c r="L76" s="85"/>
      <c r="M76" s="85"/>
      <c r="N76" s="85"/>
    </row>
    <row r="77" spans="1:14" x14ac:dyDescent="0.25">
      <c r="A77" s="305">
        <f>Fielddefinitions!A77</f>
        <v>6078</v>
      </c>
      <c r="B77" s="81" t="str">
        <f>VLOOKUP(A77,Fielddefinitions!A:B,2,FALSE)</f>
        <v>Clinical Size Value</v>
      </c>
      <c r="C77" s="81" t="str">
        <f>VLOOKUP(A77,Fielddefinitions!A:T,20,FALSE)</f>
        <v>clinicalSizeValue</v>
      </c>
      <c r="D77" s="216" t="str">
        <f>VLOOKUP(A77,Fielddefinitions!A:P,16,FALSE)</f>
        <v>No</v>
      </c>
      <c r="E77" s="104" t="s">
        <v>1698</v>
      </c>
      <c r="F77" s="104" t="s">
        <v>1698</v>
      </c>
      <c r="G77" s="104" t="s">
        <v>1698</v>
      </c>
      <c r="H77" s="104" t="s">
        <v>1698</v>
      </c>
      <c r="I77" s="104" t="s">
        <v>1698</v>
      </c>
      <c r="J77" s="104" t="s">
        <v>1698</v>
      </c>
      <c r="K77" s="89"/>
      <c r="L77" s="85"/>
      <c r="M77" s="85"/>
      <c r="N77" s="85"/>
    </row>
    <row r="78" spans="1:14" x14ac:dyDescent="0.25">
      <c r="A78" s="305">
        <f>Fielddefinitions!A78</f>
        <v>6079</v>
      </c>
      <c r="B78" s="81" t="str">
        <f>VLOOKUP(A78,Fielddefinitions!A:B,2,FALSE)</f>
        <v>Clinical Size Value UOM</v>
      </c>
      <c r="C78" s="81" t="str">
        <f>VLOOKUP(A78,Fielddefinitions!A:T,20,FALSE)</f>
        <v>clinicalSizeValue/@measurementUnitCode</v>
      </c>
      <c r="D78" s="216" t="str">
        <f>VLOOKUP(A78,Fielddefinitions!A:P,16,FALSE)</f>
        <v>No</v>
      </c>
      <c r="E78" s="104" t="s">
        <v>1698</v>
      </c>
      <c r="F78" s="104" t="s">
        <v>1698</v>
      </c>
      <c r="G78" s="104" t="s">
        <v>1698</v>
      </c>
      <c r="H78" s="104" t="s">
        <v>1698</v>
      </c>
      <c r="I78" s="104" t="s">
        <v>1698</v>
      </c>
      <c r="J78" s="104" t="s">
        <v>1698</v>
      </c>
      <c r="K78" s="89"/>
      <c r="L78" s="85"/>
      <c r="M78" s="85"/>
      <c r="N78" s="85"/>
    </row>
    <row r="79" spans="1:14" x14ac:dyDescent="0.25">
      <c r="A79" s="305">
        <f>Fielddefinitions!A79</f>
        <v>6379</v>
      </c>
      <c r="B79" s="81" t="str">
        <f>VLOOKUP(A79,Fielddefinitions!A:B,2,FALSE)</f>
        <v>Clinical Size Value Maximum</v>
      </c>
      <c r="C79" s="81" t="str">
        <f>VLOOKUP(A79,Fielddefinitions!A:T,20,FALSE)</f>
        <v>clinicalSizeValueMaximum</v>
      </c>
      <c r="D79" s="216" t="str">
        <f>VLOOKUP(A79,Fielddefinitions!A:P,16,FALSE)</f>
        <v>No</v>
      </c>
      <c r="E79" s="104" t="s">
        <v>1698</v>
      </c>
      <c r="F79" s="104" t="s">
        <v>1698</v>
      </c>
      <c r="G79" s="104" t="s">
        <v>1698</v>
      </c>
      <c r="H79" s="104" t="s">
        <v>1698</v>
      </c>
      <c r="I79" s="104" t="s">
        <v>1698</v>
      </c>
      <c r="J79" s="104" t="s">
        <v>1698</v>
      </c>
      <c r="K79" s="89"/>
      <c r="L79" s="85"/>
      <c r="M79" s="85"/>
      <c r="N79" s="85"/>
    </row>
    <row r="80" spans="1:14" ht="25.5" x14ac:dyDescent="0.25">
      <c r="A80" s="305">
        <f>Fielddefinitions!A80</f>
        <v>6380</v>
      </c>
      <c r="B80" s="81" t="str">
        <f>VLOOKUP(A80,Fielddefinitions!A:B,2,FALSE)</f>
        <v>Clinical Size Value Maximum UOM</v>
      </c>
      <c r="C80" s="81" t="str">
        <f>VLOOKUP(A80,Fielddefinitions!A:T,20,FALSE)</f>
        <v>clinicalSizeValueMaximum/@MeasurementUnitCode</v>
      </c>
      <c r="D80" s="216" t="str">
        <f>VLOOKUP(A80,Fielddefinitions!A:P,16,FALSE)</f>
        <v>No</v>
      </c>
      <c r="E80" s="104" t="s">
        <v>1698</v>
      </c>
      <c r="F80" s="104" t="s">
        <v>1698</v>
      </c>
      <c r="G80" s="104" t="s">
        <v>1698</v>
      </c>
      <c r="H80" s="104" t="s">
        <v>1698</v>
      </c>
      <c r="I80" s="104" t="s">
        <v>1698</v>
      </c>
      <c r="J80" s="104" t="s">
        <v>1698</v>
      </c>
      <c r="K80" s="89"/>
      <c r="L80" s="85"/>
      <c r="M80" s="85"/>
      <c r="N80" s="85"/>
    </row>
    <row r="81" spans="1:14" x14ac:dyDescent="0.25">
      <c r="A81" s="305">
        <f>Fielddefinitions!A81</f>
        <v>6075</v>
      </c>
      <c r="B81" s="81" t="str">
        <f>VLOOKUP(A81,Fielddefinitions!A:B,2,FALSE)</f>
        <v>Clinical Size Description</v>
      </c>
      <c r="C81" s="81" t="str">
        <f>VLOOKUP(A81,Fielddefinitions!A:T,20,FALSE)</f>
        <v>clinicalSizeDescription</v>
      </c>
      <c r="D81" s="216" t="str">
        <f>VLOOKUP(A81,Fielddefinitions!A:P,16,FALSE)</f>
        <v>No</v>
      </c>
      <c r="E81" s="104" t="s">
        <v>1698</v>
      </c>
      <c r="F81" s="104" t="s">
        <v>1698</v>
      </c>
      <c r="G81" s="104" t="s">
        <v>1698</v>
      </c>
      <c r="H81" s="104" t="s">
        <v>1698</v>
      </c>
      <c r="I81" s="104" t="s">
        <v>1698</v>
      </c>
      <c r="J81" s="104" t="s">
        <v>1698</v>
      </c>
      <c r="K81" s="89"/>
      <c r="L81" s="85"/>
      <c r="M81" s="85"/>
      <c r="N81" s="85"/>
    </row>
    <row r="82" spans="1:14" x14ac:dyDescent="0.25">
      <c r="A82" s="305">
        <f>Fielddefinitions!A82</f>
        <v>6076</v>
      </c>
      <c r="B82" s="81" t="str">
        <f>VLOOKUP(A82,Fielddefinitions!A:B,2,FALSE)</f>
        <v>Clinical Size Description - Language Code</v>
      </c>
      <c r="C82" s="81" t="str">
        <f>VLOOKUP(A82,Fielddefinitions!A:T,20,FALSE)</f>
        <v>clinicalSizeDescription/@languageCode</v>
      </c>
      <c r="D82" s="216" t="str">
        <f>VLOOKUP(A82,Fielddefinitions!A:P,16,FALSE)</f>
        <v>No</v>
      </c>
      <c r="E82" s="104" t="s">
        <v>1698</v>
      </c>
      <c r="F82" s="104" t="s">
        <v>1698</v>
      </c>
      <c r="G82" s="104" t="s">
        <v>1698</v>
      </c>
      <c r="H82" s="104" t="s">
        <v>1698</v>
      </c>
      <c r="I82" s="104" t="s">
        <v>1698</v>
      </c>
      <c r="J82" s="104" t="s">
        <v>1698</v>
      </c>
      <c r="K82" s="89"/>
      <c r="L82" s="85"/>
      <c r="M82" s="85"/>
      <c r="N82" s="85"/>
    </row>
    <row r="83" spans="1:14" x14ac:dyDescent="0.25">
      <c r="A83" s="305">
        <f>Fielddefinitions!A83</f>
        <v>6378</v>
      </c>
      <c r="B83" s="81" t="str">
        <f>VLOOKUP(A83,Fielddefinitions!A:B,2,FALSE)</f>
        <v>Clinical Size Measurement Precision Code</v>
      </c>
      <c r="C83" s="81" t="str">
        <f>VLOOKUP(A83,Fielddefinitions!A:T,20,FALSE)</f>
        <v>clinicalSizeMeasurementPrecisionCode</v>
      </c>
      <c r="D83" s="216" t="str">
        <f>VLOOKUP(A83,Fielddefinitions!A:P,16,FALSE)</f>
        <v>No</v>
      </c>
      <c r="E83" s="104" t="s">
        <v>1698</v>
      </c>
      <c r="F83" s="104" t="s">
        <v>1698</v>
      </c>
      <c r="G83" s="104" t="s">
        <v>1698</v>
      </c>
      <c r="H83" s="104" t="s">
        <v>1698</v>
      </c>
      <c r="I83" s="104" t="s">
        <v>1698</v>
      </c>
      <c r="J83" s="104" t="s">
        <v>1698</v>
      </c>
      <c r="K83" s="89"/>
      <c r="L83" s="85"/>
      <c r="M83" s="85"/>
      <c r="N83" s="85"/>
    </row>
    <row r="84" spans="1:14" x14ac:dyDescent="0.25">
      <c r="A84" s="305">
        <f>Fielddefinitions!A84</f>
        <v>6143</v>
      </c>
      <c r="B84" s="81" t="str">
        <f>VLOOKUP(A84,Fielddefinitions!A:B,2,FALSE)</f>
        <v>Clinical Warning Agency Code</v>
      </c>
      <c r="C84" s="81" t="str">
        <f>VLOOKUP(A84,Fielddefinitions!A:T,20,FALSE)</f>
        <v>clinicalWarningAgencyCode</v>
      </c>
      <c r="D84" s="216" t="str">
        <f>VLOOKUP(A84,Fielddefinitions!A:P,16,FALSE)</f>
        <v>No</v>
      </c>
      <c r="E84" s="104" t="s">
        <v>1698</v>
      </c>
      <c r="F84" s="104" t="s">
        <v>1698</v>
      </c>
      <c r="G84" s="104" t="s">
        <v>1698</v>
      </c>
      <c r="H84" s="104" t="s">
        <v>1698</v>
      </c>
      <c r="I84" s="104" t="s">
        <v>1698</v>
      </c>
      <c r="J84" s="104" t="s">
        <v>1698</v>
      </c>
      <c r="K84" s="89"/>
      <c r="L84" s="85"/>
      <c r="M84" s="85"/>
      <c r="N84" s="85"/>
    </row>
    <row r="85" spans="1:14" x14ac:dyDescent="0.25">
      <c r="A85" s="305">
        <f>Fielddefinitions!A85</f>
        <v>6144</v>
      </c>
      <c r="B85" s="81" t="str">
        <f>VLOOKUP(A85,Fielddefinitions!A:B,2,FALSE)</f>
        <v>Clinical Warning Code</v>
      </c>
      <c r="C85" s="81" t="str">
        <f>VLOOKUP(A85,Fielddefinitions!A:T,20,FALSE)</f>
        <v>ClinicalWarning</v>
      </c>
      <c r="D85" s="216" t="str">
        <f>VLOOKUP(A85,Fielddefinitions!A:P,16,FALSE)</f>
        <v>No</v>
      </c>
      <c r="E85" s="104" t="s">
        <v>1698</v>
      </c>
      <c r="F85" s="104" t="s">
        <v>1698</v>
      </c>
      <c r="G85" s="104" t="s">
        <v>1698</v>
      </c>
      <c r="H85" s="104" t="s">
        <v>1698</v>
      </c>
      <c r="I85" s="104" t="s">
        <v>1698</v>
      </c>
      <c r="J85" s="104" t="s">
        <v>1698</v>
      </c>
      <c r="K85" s="89"/>
      <c r="L85" s="85"/>
      <c r="M85" s="85"/>
      <c r="N85" s="85"/>
    </row>
    <row r="86" spans="1:14" x14ac:dyDescent="0.25">
      <c r="A86" s="305">
        <f>Fielddefinitions!A86</f>
        <v>6381</v>
      </c>
      <c r="B86" s="81" t="str">
        <f>VLOOKUP(A86,Fielddefinitions!A:B,2,FALSE)</f>
        <v>Warnings Or Contra Indication Description</v>
      </c>
      <c r="C86" s="81" t="str">
        <f>VLOOKUP(A86,Fielddefinitions!A:T,20,FALSE)</f>
        <v>warningsOrContraIndicationDescription</v>
      </c>
      <c r="D86" s="216" t="str">
        <f>VLOOKUP(A86,Fielddefinitions!A:P,16,FALSE)</f>
        <v>No</v>
      </c>
      <c r="E86" s="104" t="s">
        <v>1698</v>
      </c>
      <c r="F86" s="104" t="s">
        <v>1698</v>
      </c>
      <c r="G86" s="104" t="s">
        <v>1698</v>
      </c>
      <c r="H86" s="104" t="s">
        <v>1698</v>
      </c>
      <c r="I86" s="104" t="s">
        <v>1698</v>
      </c>
      <c r="J86" s="104" t="s">
        <v>1698</v>
      </c>
      <c r="K86" s="89"/>
      <c r="L86" s="85"/>
      <c r="M86" s="85"/>
      <c r="N86" s="85"/>
    </row>
    <row r="87" spans="1:14" ht="25.5" x14ac:dyDescent="0.25">
      <c r="A87" s="305">
        <f>Fielddefinitions!A87</f>
        <v>6382</v>
      </c>
      <c r="B87" s="81" t="str">
        <f>VLOOKUP(A87,Fielddefinitions!A:B,2,FALSE)</f>
        <v>Warnings Or Contra Indication Description - Language Code</v>
      </c>
      <c r="C87" s="81" t="str">
        <f>VLOOKUP(A87,Fielddefinitions!A:T,20,FALSE)</f>
        <v>warningsOrContraIndicationDescription/@languageCode</v>
      </c>
      <c r="D87" s="216" t="str">
        <f>VLOOKUP(A87,Fielddefinitions!A:P,16,FALSE)</f>
        <v>No</v>
      </c>
      <c r="E87" s="104" t="s">
        <v>1698</v>
      </c>
      <c r="F87" s="104" t="s">
        <v>1698</v>
      </c>
      <c r="G87" s="104" t="s">
        <v>1698</v>
      </c>
      <c r="H87" s="104" t="s">
        <v>1698</v>
      </c>
      <c r="I87" s="104" t="s">
        <v>1698</v>
      </c>
      <c r="J87" s="104" t="s">
        <v>1698</v>
      </c>
      <c r="K87" s="89"/>
      <c r="L87" s="85"/>
      <c r="M87" s="85"/>
      <c r="N87" s="85"/>
    </row>
    <row r="88" spans="1:14" x14ac:dyDescent="0.25">
      <c r="A88" s="305">
        <f>Fielddefinitions!A88</f>
        <v>6377</v>
      </c>
      <c r="B88" s="81" t="str">
        <f>VLOOKUP(A88,Fielddefinitions!A:B,2,FALSE)</f>
        <v>Clinical Storage Handling Type Code</v>
      </c>
      <c r="C88" s="81" t="str">
        <f>VLOOKUP(A88,Fielddefinitions!A:T,20,FALSE)</f>
        <v>clinicalStorageHandlingTypeCode</v>
      </c>
      <c r="D88" s="216" t="str">
        <f>VLOOKUP(A88,Fielddefinitions!A:P,16,FALSE)</f>
        <v>No</v>
      </c>
      <c r="E88" s="104" t="s">
        <v>1698</v>
      </c>
      <c r="F88" s="104" t="s">
        <v>1698</v>
      </c>
      <c r="G88" s="104" t="s">
        <v>1698</v>
      </c>
      <c r="H88" s="104" t="s">
        <v>1698</v>
      </c>
      <c r="I88" s="104" t="s">
        <v>1698</v>
      </c>
      <c r="J88" s="104" t="s">
        <v>1698</v>
      </c>
      <c r="K88" s="89"/>
      <c r="L88" s="85"/>
      <c r="M88" s="85"/>
      <c r="N88" s="85"/>
    </row>
    <row r="89" spans="1:14" x14ac:dyDescent="0.25">
      <c r="A89" s="305">
        <f>Fielddefinitions!A89</f>
        <v>6375</v>
      </c>
      <c r="B89" s="81" t="str">
        <f>VLOOKUP(A89,Fielddefinitions!A:B,2,FALSE)</f>
        <v>Clinical Storage Handling Description</v>
      </c>
      <c r="C89" s="81" t="str">
        <f>VLOOKUP(A89,Fielddefinitions!A:T,20,FALSE)</f>
        <v>clinicalStorageHandlingDescription</v>
      </c>
      <c r="D89" s="216" t="str">
        <f>VLOOKUP(A89,Fielddefinitions!A:P,16,FALSE)</f>
        <v>No</v>
      </c>
      <c r="E89" s="104" t="s">
        <v>1698</v>
      </c>
      <c r="F89" s="104" t="s">
        <v>1698</v>
      </c>
      <c r="G89" s="104" t="s">
        <v>1698</v>
      </c>
      <c r="H89" s="104" t="s">
        <v>1698</v>
      </c>
      <c r="I89" s="104" t="s">
        <v>1698</v>
      </c>
      <c r="J89" s="104" t="s">
        <v>1698</v>
      </c>
      <c r="K89" s="89"/>
      <c r="L89" s="85"/>
      <c r="M89" s="85"/>
      <c r="N89" s="85"/>
    </row>
    <row r="90" spans="1:14" ht="25.5" x14ac:dyDescent="0.25">
      <c r="A90" s="305">
        <f>Fielddefinitions!A90</f>
        <v>6376</v>
      </c>
      <c r="B90" s="81" t="str">
        <f>VLOOKUP(A90,Fielddefinitions!A:B,2,FALSE)</f>
        <v>Clinical Storage Handling Description - Language Code</v>
      </c>
      <c r="C90" s="81" t="str">
        <f>VLOOKUP(A90,Fielddefinitions!A:T,20,FALSE)</f>
        <v>clinicalStorageHandlingDescription/@languageCode</v>
      </c>
      <c r="D90" s="216" t="str">
        <f>VLOOKUP(A90,Fielddefinitions!A:P,16,FALSE)</f>
        <v>No</v>
      </c>
      <c r="E90" s="104" t="s">
        <v>1698</v>
      </c>
      <c r="F90" s="104" t="s">
        <v>1698</v>
      </c>
      <c r="G90" s="104" t="s">
        <v>1698</v>
      </c>
      <c r="H90" s="104" t="s">
        <v>1698</v>
      </c>
      <c r="I90" s="104" t="s">
        <v>1698</v>
      </c>
      <c r="J90" s="104" t="s">
        <v>1698</v>
      </c>
      <c r="K90" s="89"/>
      <c r="L90" s="85"/>
      <c r="M90" s="85"/>
      <c r="N90" s="85"/>
    </row>
    <row r="91" spans="1:14" x14ac:dyDescent="0.25">
      <c r="A91" s="305">
        <f>Fielddefinitions!A91</f>
        <v>3830</v>
      </c>
      <c r="B91" s="81" t="str">
        <f>VLOOKUP(A91,Fielddefinitions!A:B,2,FALSE)</f>
        <v>Temperature Qualifier Code</v>
      </c>
      <c r="C91" s="81" t="str">
        <f>VLOOKUP(A91,Fielddefinitions!A:T,20,FALSE)</f>
        <v>temperatureQualifierCode</v>
      </c>
      <c r="D91" s="216" t="str">
        <f>VLOOKUP(A91,Fielddefinitions!A:P,16,FALSE)</f>
        <v>No</v>
      </c>
      <c r="E91" s="104" t="s">
        <v>1698</v>
      </c>
      <c r="F91" s="104" t="s">
        <v>1698</v>
      </c>
      <c r="G91" s="104" t="s">
        <v>1698</v>
      </c>
      <c r="H91" s="104" t="s">
        <v>1698</v>
      </c>
      <c r="I91" s="104" t="s">
        <v>1698</v>
      </c>
      <c r="J91" s="104" t="s">
        <v>1698</v>
      </c>
      <c r="K91" s="89"/>
      <c r="L91" s="85"/>
      <c r="M91" s="85"/>
      <c r="N91" s="85"/>
    </row>
    <row r="92" spans="1:14" x14ac:dyDescent="0.25">
      <c r="A92" s="305">
        <f>Fielddefinitions!A92</f>
        <v>3820</v>
      </c>
      <c r="B92" s="81" t="str">
        <f>VLOOKUP(A92,Fielddefinitions!A:B,2,FALSE)</f>
        <v>Maximum Temperature</v>
      </c>
      <c r="C92" s="81" t="str">
        <f>VLOOKUP(A92,Fielddefinitions!A:T,20,FALSE)</f>
        <v>maximumTemperature</v>
      </c>
      <c r="D92" s="216" t="str">
        <f>VLOOKUP(A92,Fielddefinitions!A:P,16,FALSE)</f>
        <v>No</v>
      </c>
      <c r="E92" s="104" t="s">
        <v>1698</v>
      </c>
      <c r="F92" s="104" t="s">
        <v>1698</v>
      </c>
      <c r="G92" s="104" t="s">
        <v>1698</v>
      </c>
      <c r="H92" s="104" t="s">
        <v>1698</v>
      </c>
      <c r="I92" s="104" t="s">
        <v>1698</v>
      </c>
      <c r="J92" s="104" t="s">
        <v>1698</v>
      </c>
      <c r="K92" s="89"/>
      <c r="L92" s="85"/>
      <c r="M92" s="85"/>
      <c r="N92" s="85"/>
    </row>
    <row r="93" spans="1:14" ht="25.5" x14ac:dyDescent="0.25">
      <c r="A93" s="305">
        <f>Fielddefinitions!A93</f>
        <v>3821</v>
      </c>
      <c r="B93" s="81" t="str">
        <f>VLOOKUP(A93,Fielddefinitions!A:B,2,FALSE)</f>
        <v>Maximum Temperature UOM</v>
      </c>
      <c r="C93" s="81" t="str">
        <f>VLOOKUP(A93,Fielddefinitions!A:T,20,FALSE)</f>
        <v>maximumTemperature/@temperatureMeasurementUnitCode</v>
      </c>
      <c r="D93" s="216" t="str">
        <f>VLOOKUP(A93,Fielddefinitions!A:P,16,FALSE)</f>
        <v>No</v>
      </c>
      <c r="E93" s="104" t="s">
        <v>1698</v>
      </c>
      <c r="F93" s="104" t="s">
        <v>1698</v>
      </c>
      <c r="G93" s="104" t="s">
        <v>1698</v>
      </c>
      <c r="H93" s="104" t="s">
        <v>1698</v>
      </c>
      <c r="I93" s="104" t="s">
        <v>1698</v>
      </c>
      <c r="J93" s="104" t="s">
        <v>1698</v>
      </c>
      <c r="K93" s="89"/>
      <c r="L93" s="85"/>
      <c r="M93" s="85"/>
      <c r="N93" s="85"/>
    </row>
    <row r="94" spans="1:14" x14ac:dyDescent="0.25">
      <c r="A94" s="305">
        <f>Fielddefinitions!A94</f>
        <v>3826</v>
      </c>
      <c r="B94" s="81" t="str">
        <f>VLOOKUP(A94,Fielddefinitions!A:B,2,FALSE)</f>
        <v>Minimum Temperature</v>
      </c>
      <c r="C94" s="81" t="str">
        <f>VLOOKUP(A94,Fielddefinitions!A:T,20,FALSE)</f>
        <v>minimumTemperature</v>
      </c>
      <c r="D94" s="216" t="str">
        <f>VLOOKUP(A94,Fielddefinitions!A:P,16,FALSE)</f>
        <v>No</v>
      </c>
      <c r="E94" s="104" t="s">
        <v>1698</v>
      </c>
      <c r="F94" s="104" t="s">
        <v>1698</v>
      </c>
      <c r="G94" s="104" t="s">
        <v>1698</v>
      </c>
      <c r="H94" s="104" t="s">
        <v>1698</v>
      </c>
      <c r="I94" s="104" t="s">
        <v>1698</v>
      </c>
      <c r="J94" s="104" t="s">
        <v>1698</v>
      </c>
      <c r="K94" s="89"/>
      <c r="L94" s="85"/>
      <c r="M94" s="85"/>
      <c r="N94" s="85"/>
    </row>
    <row r="95" spans="1:14" ht="25.5" x14ac:dyDescent="0.25">
      <c r="A95" s="305">
        <f>Fielddefinitions!A95</f>
        <v>3827</v>
      </c>
      <c r="B95" s="81" t="str">
        <f>VLOOKUP(A95,Fielddefinitions!A:B,2,FALSE)</f>
        <v>Minimum Temperature UOM</v>
      </c>
      <c r="C95" s="81" t="str">
        <f>VLOOKUP(A95,Fielddefinitions!A:T,20,FALSE)</f>
        <v>minimumTemperature/@temperatureMeasurementUnitCode</v>
      </c>
      <c r="D95" s="216" t="str">
        <f>VLOOKUP(A95,Fielddefinitions!A:P,16,FALSE)</f>
        <v>No</v>
      </c>
      <c r="E95" s="104" t="s">
        <v>1698</v>
      </c>
      <c r="F95" s="104" t="s">
        <v>1698</v>
      </c>
      <c r="G95" s="104" t="s">
        <v>1698</v>
      </c>
      <c r="H95" s="104" t="s">
        <v>1698</v>
      </c>
      <c r="I95" s="104" t="s">
        <v>1698</v>
      </c>
      <c r="J95" s="104" t="s">
        <v>1698</v>
      </c>
      <c r="K95" s="89"/>
      <c r="L95" s="85"/>
      <c r="M95" s="85"/>
      <c r="N95" s="85"/>
    </row>
    <row r="96" spans="1:14" x14ac:dyDescent="0.25">
      <c r="A96" s="305">
        <f>Fielddefinitions!A96</f>
        <v>6139</v>
      </c>
      <c r="B96" s="81" t="str">
        <f>VLOOKUP(A96,Fielddefinitions!A:B,2,FALSE)</f>
        <v>Maximum Environment Atmospheric Pressure</v>
      </c>
      <c r="C96" s="81" t="str">
        <f>VLOOKUP(A96,Fielddefinitions!A:T,20,FALSE)</f>
        <v>maximumEnvironmentAtmosphericPressure</v>
      </c>
      <c r="D96" s="216" t="str">
        <f>VLOOKUP(A96,Fielddefinitions!A:P,16,FALSE)</f>
        <v>No</v>
      </c>
      <c r="E96" s="104" t="s">
        <v>1698</v>
      </c>
      <c r="F96" s="104" t="s">
        <v>1698</v>
      </c>
      <c r="G96" s="104" t="s">
        <v>1698</v>
      </c>
      <c r="H96" s="104" t="s">
        <v>1698</v>
      </c>
      <c r="I96" s="104" t="s">
        <v>1698</v>
      </c>
      <c r="J96" s="104" t="s">
        <v>1698</v>
      </c>
      <c r="K96" s="89"/>
      <c r="L96" s="85"/>
      <c r="M96" s="85"/>
      <c r="N96" s="85"/>
    </row>
    <row r="97" spans="1:14" ht="25.5" x14ac:dyDescent="0.25">
      <c r="A97" s="305">
        <f>Fielddefinitions!A97</f>
        <v>6140</v>
      </c>
      <c r="B97" s="81" t="str">
        <f>VLOOKUP(A97,Fielddefinitions!A:B,2,FALSE)</f>
        <v>Maximum Environment Atmospheric Pressure UOM</v>
      </c>
      <c r="C97" s="81" t="str">
        <f>VLOOKUP(A97,Fielddefinitions!A:T,20,FALSE)</f>
        <v>maximumEnvironmentAtmosphericPressure/@measurementUnitCode</v>
      </c>
      <c r="D97" s="216" t="str">
        <f>VLOOKUP(A97,Fielddefinitions!A:P,16,FALSE)</f>
        <v>No</v>
      </c>
      <c r="E97" s="104" t="s">
        <v>1698</v>
      </c>
      <c r="F97" s="104" t="s">
        <v>1698</v>
      </c>
      <c r="G97" s="104" t="s">
        <v>1698</v>
      </c>
      <c r="H97" s="104" t="s">
        <v>1698</v>
      </c>
      <c r="I97" s="104" t="s">
        <v>1698</v>
      </c>
      <c r="J97" s="104" t="s">
        <v>1698</v>
      </c>
      <c r="K97" s="89"/>
      <c r="L97" s="85"/>
      <c r="M97" s="85"/>
      <c r="N97" s="85"/>
    </row>
    <row r="98" spans="1:14" x14ac:dyDescent="0.25">
      <c r="A98" s="305">
        <f>Fielddefinitions!A98</f>
        <v>6141</v>
      </c>
      <c r="B98" s="81" t="str">
        <f>VLOOKUP(A98,Fielddefinitions!A:B,2,FALSE)</f>
        <v>Minimum Environment Atmospheric Pressure</v>
      </c>
      <c r="C98" s="81" t="str">
        <f>VLOOKUP(A98,Fielddefinitions!A:T,20,FALSE)</f>
        <v>minimumEnvironmentAtmosphericPressure</v>
      </c>
      <c r="D98" s="216" t="str">
        <f>VLOOKUP(A98,Fielddefinitions!A:P,16,FALSE)</f>
        <v>No</v>
      </c>
      <c r="E98" s="104" t="s">
        <v>1698</v>
      </c>
      <c r="F98" s="104" t="s">
        <v>1698</v>
      </c>
      <c r="G98" s="104" t="s">
        <v>1698</v>
      </c>
      <c r="H98" s="104" t="s">
        <v>1698</v>
      </c>
      <c r="I98" s="104" t="s">
        <v>1698</v>
      </c>
      <c r="J98" s="104" t="s">
        <v>1698</v>
      </c>
      <c r="K98" s="89"/>
      <c r="L98" s="85"/>
      <c r="M98" s="85"/>
      <c r="N98" s="85"/>
    </row>
    <row r="99" spans="1:14" x14ac:dyDescent="0.25">
      <c r="A99" s="305">
        <f>Fielddefinitions!A99</f>
        <v>6142</v>
      </c>
      <c r="B99" s="81" t="str">
        <f>VLOOKUP(A99,Fielddefinitions!A:B,2,FALSE)</f>
        <v>Minimum Environment Atmospheric Pressure UOM</v>
      </c>
      <c r="C99" s="81" t="str">
        <f>VLOOKUP(A99,Fielddefinitions!A:T,20,FALSE)</f>
        <v>minimumEnvironmentAtmosphericPressure</v>
      </c>
      <c r="D99" s="216" t="str">
        <f>VLOOKUP(A99,Fielddefinitions!A:P,16,FALSE)</f>
        <v>No</v>
      </c>
      <c r="E99" s="104" t="s">
        <v>1698</v>
      </c>
      <c r="F99" s="104" t="s">
        <v>1698</v>
      </c>
      <c r="G99" s="104" t="s">
        <v>1698</v>
      </c>
      <c r="H99" s="104" t="s">
        <v>1698</v>
      </c>
      <c r="I99" s="104" t="s">
        <v>1698</v>
      </c>
      <c r="J99" s="104" t="s">
        <v>1698</v>
      </c>
      <c r="K99" s="89"/>
      <c r="L99" s="85"/>
      <c r="M99" s="85"/>
      <c r="N99" s="85"/>
    </row>
    <row r="100" spans="1:14" x14ac:dyDescent="0.25">
      <c r="A100" s="305">
        <f>Fielddefinitions!A100</f>
        <v>3640</v>
      </c>
      <c r="B100" s="81" t="str">
        <f>VLOOKUP(A100,Fielddefinitions!A:B,2,FALSE)</f>
        <v>Humidity Qualifier Code</v>
      </c>
      <c r="C100" s="81" t="str">
        <f>VLOOKUP(A100,Fielddefinitions!A:T,20,FALSE)</f>
        <v>humidityQualifierCode</v>
      </c>
      <c r="D100" s="216" t="str">
        <f>VLOOKUP(A100,Fielddefinitions!A:P,16,FALSE)</f>
        <v>No</v>
      </c>
      <c r="E100" s="104" t="s">
        <v>1698</v>
      </c>
      <c r="F100" s="104" t="s">
        <v>1698</v>
      </c>
      <c r="G100" s="104" t="s">
        <v>1698</v>
      </c>
      <c r="H100" s="104" t="s">
        <v>1698</v>
      </c>
      <c r="I100" s="104" t="s">
        <v>1698</v>
      </c>
      <c r="J100" s="104" t="s">
        <v>1698</v>
      </c>
      <c r="K100" s="89"/>
      <c r="L100" s="85"/>
      <c r="M100" s="85"/>
      <c r="N100" s="85"/>
    </row>
    <row r="101" spans="1:14" x14ac:dyDescent="0.25">
      <c r="A101" s="305">
        <f>Fielddefinitions!A101</f>
        <v>3643</v>
      </c>
      <c r="B101" s="81" t="str">
        <f>VLOOKUP(A101,Fielddefinitions!A:B,2,FALSE)</f>
        <v>Maximum Humidity Percentage</v>
      </c>
      <c r="C101" s="81" t="str">
        <f>VLOOKUP(A101,Fielddefinitions!A:T,20,FALSE)</f>
        <v>maximumHumidityPercentage</v>
      </c>
      <c r="D101" s="216" t="str">
        <f>VLOOKUP(A101,Fielddefinitions!A:P,16,FALSE)</f>
        <v>No</v>
      </c>
      <c r="E101" s="104" t="s">
        <v>1698</v>
      </c>
      <c r="F101" s="104" t="s">
        <v>1698</v>
      </c>
      <c r="G101" s="104" t="s">
        <v>1698</v>
      </c>
      <c r="H101" s="104" t="s">
        <v>1698</v>
      </c>
      <c r="I101" s="104" t="s">
        <v>1698</v>
      </c>
      <c r="J101" s="104" t="s">
        <v>1698</v>
      </c>
      <c r="K101" s="89"/>
      <c r="L101" s="85"/>
      <c r="M101" s="85"/>
      <c r="N101" s="85"/>
    </row>
    <row r="102" spans="1:14" x14ac:dyDescent="0.25">
      <c r="A102" s="305">
        <f>Fielddefinitions!A102</f>
        <v>3644</v>
      </c>
      <c r="B102" s="81" t="str">
        <f>VLOOKUP(A102,Fielddefinitions!A:B,2,FALSE)</f>
        <v>Minimum Humidity Percentage</v>
      </c>
      <c r="C102" s="81" t="str">
        <f>VLOOKUP(A102,Fielddefinitions!A:T,20,FALSE)</f>
        <v>minimumHumidityPercentage</v>
      </c>
      <c r="D102" s="216" t="str">
        <f>VLOOKUP(A102,Fielddefinitions!A:P,16,FALSE)</f>
        <v>No</v>
      </c>
      <c r="E102" s="104" t="s">
        <v>1698</v>
      </c>
      <c r="F102" s="104" t="s">
        <v>1698</v>
      </c>
      <c r="G102" s="104" t="s">
        <v>1698</v>
      </c>
      <c r="H102" s="104" t="s">
        <v>1698</v>
      </c>
      <c r="I102" s="104" t="s">
        <v>1698</v>
      </c>
      <c r="J102" s="104" t="s">
        <v>1698</v>
      </c>
      <c r="K102" s="89"/>
      <c r="L102" s="85"/>
      <c r="M102" s="85"/>
      <c r="N102" s="85"/>
    </row>
    <row r="103" spans="1:14" x14ac:dyDescent="0.25">
      <c r="A103" s="305">
        <f>Fielddefinitions!A103</f>
        <v>789</v>
      </c>
      <c r="B103" s="81" t="str">
        <f>VLOOKUP(A103,Fielddefinitions!A:B,2,FALSE)</f>
        <v>Consumer Storage Instructions</v>
      </c>
      <c r="C103" s="81" t="str">
        <f>VLOOKUP(A103,Fielddefinitions!A:T,20,FALSE)</f>
        <v>consumerStorageInstructions</v>
      </c>
      <c r="D103" s="216" t="str">
        <f>VLOOKUP(A103,Fielddefinitions!A:P,16,FALSE)</f>
        <v>No</v>
      </c>
      <c r="E103" s="104" t="s">
        <v>1698</v>
      </c>
      <c r="F103" s="104" t="s">
        <v>1698</v>
      </c>
      <c r="G103" s="104" t="s">
        <v>1698</v>
      </c>
      <c r="H103" s="104" t="s">
        <v>1698</v>
      </c>
      <c r="I103" s="104" t="s">
        <v>1698</v>
      </c>
      <c r="J103" s="104" t="s">
        <v>1698</v>
      </c>
      <c r="K103" s="89"/>
      <c r="L103" s="85"/>
      <c r="M103" s="85"/>
      <c r="N103" s="85"/>
    </row>
    <row r="104" spans="1:14" x14ac:dyDescent="0.25">
      <c r="A104" s="305">
        <f>Fielddefinitions!A104</f>
        <v>3725</v>
      </c>
      <c r="B104" s="81" t="str">
        <f>VLOOKUP(A104,Fielddefinitions!A:B,2,FALSE)</f>
        <v>Height</v>
      </c>
      <c r="C104" s="81" t="str">
        <f>VLOOKUP(A104,Fielddefinitions!A:T,20,FALSE)</f>
        <v>height</v>
      </c>
      <c r="D104" s="216" t="str">
        <f>VLOOKUP(A104,Fielddefinitions!A:P,16,FALSE)</f>
        <v>No</v>
      </c>
      <c r="E104" s="104" t="s">
        <v>1698</v>
      </c>
      <c r="F104" s="104" t="s">
        <v>1698</v>
      </c>
      <c r="G104" s="104" t="s">
        <v>1698</v>
      </c>
      <c r="H104" s="104" t="s">
        <v>1698</v>
      </c>
      <c r="I104" s="104" t="s">
        <v>1698</v>
      </c>
      <c r="J104" s="104" t="s">
        <v>1698</v>
      </c>
      <c r="K104" s="89"/>
      <c r="L104" s="85"/>
      <c r="M104" s="85"/>
      <c r="N104" s="85"/>
    </row>
    <row r="105" spans="1:14" x14ac:dyDescent="0.25">
      <c r="A105" s="305">
        <f>Fielddefinitions!A105</f>
        <v>3726</v>
      </c>
      <c r="B105" s="81" t="str">
        <f>VLOOKUP(A105,Fielddefinitions!A:B,2,FALSE)</f>
        <v>Height UOM</v>
      </c>
      <c r="C105" s="81" t="str">
        <f>VLOOKUP(A105,Fielddefinitions!A:T,20,FALSE)</f>
        <v>height/@measurementUnitCode</v>
      </c>
      <c r="D105" s="216" t="str">
        <f>VLOOKUP(A105,Fielddefinitions!A:P,16,FALSE)</f>
        <v>No</v>
      </c>
      <c r="E105" s="104" t="s">
        <v>1698</v>
      </c>
      <c r="F105" s="104" t="s">
        <v>1698</v>
      </c>
      <c r="G105" s="104" t="s">
        <v>1698</v>
      </c>
      <c r="H105" s="104" t="s">
        <v>1698</v>
      </c>
      <c r="I105" s="104" t="s">
        <v>1698</v>
      </c>
      <c r="J105" s="104" t="s">
        <v>1698</v>
      </c>
      <c r="K105" s="89"/>
      <c r="L105" s="85"/>
      <c r="M105" s="85"/>
      <c r="N105" s="85"/>
    </row>
    <row r="106" spans="1:14" x14ac:dyDescent="0.25">
      <c r="A106" s="305">
        <f>Fielddefinitions!A106</f>
        <v>3739</v>
      </c>
      <c r="B106" s="81" t="str">
        <f>VLOOKUP(A106,Fielddefinitions!A:B,2,FALSE)</f>
        <v>Width</v>
      </c>
      <c r="C106" s="81" t="str">
        <f>VLOOKUP(A106,Fielddefinitions!A:T,20,FALSE)</f>
        <v>width</v>
      </c>
      <c r="D106" s="216" t="str">
        <f>VLOOKUP(A106,Fielddefinitions!A:P,16,FALSE)</f>
        <v>No</v>
      </c>
      <c r="E106" s="104" t="s">
        <v>1698</v>
      </c>
      <c r="F106" s="104" t="s">
        <v>1698</v>
      </c>
      <c r="G106" s="104" t="s">
        <v>1698</v>
      </c>
      <c r="H106" s="104" t="s">
        <v>1698</v>
      </c>
      <c r="I106" s="104" t="s">
        <v>1698</v>
      </c>
      <c r="J106" s="104" t="s">
        <v>1698</v>
      </c>
      <c r="K106" s="89"/>
      <c r="L106" s="85"/>
      <c r="M106" s="85"/>
      <c r="N106" s="85"/>
    </row>
    <row r="107" spans="1:14" x14ac:dyDescent="0.25">
      <c r="A107" s="305">
        <f>Fielddefinitions!A107</f>
        <v>3740</v>
      </c>
      <c r="B107" s="81" t="str">
        <f>VLOOKUP(A107,Fielddefinitions!A:B,2,FALSE)</f>
        <v>Width UOM</v>
      </c>
      <c r="C107" s="81" t="str">
        <f>VLOOKUP(A107,Fielddefinitions!A:T,20,FALSE)</f>
        <v>width/@measurementUnitCode</v>
      </c>
      <c r="D107" s="216" t="str">
        <f>VLOOKUP(A107,Fielddefinitions!A:P,16,FALSE)</f>
        <v>No</v>
      </c>
      <c r="E107" s="104" t="s">
        <v>1698</v>
      </c>
      <c r="F107" s="104" t="s">
        <v>1698</v>
      </c>
      <c r="G107" s="104" t="s">
        <v>1698</v>
      </c>
      <c r="H107" s="104" t="s">
        <v>1698</v>
      </c>
      <c r="I107" s="104" t="s">
        <v>1698</v>
      </c>
      <c r="J107" s="104" t="s">
        <v>1698</v>
      </c>
      <c r="K107" s="89"/>
      <c r="L107" s="85"/>
      <c r="M107" s="85"/>
      <c r="N107" s="85"/>
    </row>
    <row r="108" spans="1:14" x14ac:dyDescent="0.25">
      <c r="A108" s="305">
        <f>Fielddefinitions!A108</f>
        <v>3721</v>
      </c>
      <c r="B108" s="81" t="str">
        <f>VLOOKUP(A108,Fielddefinitions!A:B,2,FALSE)</f>
        <v>Depth</v>
      </c>
      <c r="C108" s="81" t="str">
        <f>VLOOKUP(A108,Fielddefinitions!A:T,20,FALSE)</f>
        <v>depth</v>
      </c>
      <c r="D108" s="216" t="str">
        <f>VLOOKUP(A108,Fielddefinitions!A:P,16,FALSE)</f>
        <v>No</v>
      </c>
      <c r="E108" s="104" t="s">
        <v>1698</v>
      </c>
      <c r="F108" s="104" t="s">
        <v>1698</v>
      </c>
      <c r="G108" s="104" t="s">
        <v>1698</v>
      </c>
      <c r="H108" s="104" t="s">
        <v>1698</v>
      </c>
      <c r="I108" s="104" t="s">
        <v>1698</v>
      </c>
      <c r="J108" s="104" t="s">
        <v>1698</v>
      </c>
      <c r="K108" s="89"/>
      <c r="L108" s="85"/>
      <c r="M108" s="85"/>
      <c r="N108" s="85"/>
    </row>
    <row r="109" spans="1:14" x14ac:dyDescent="0.25">
      <c r="A109" s="305">
        <f>Fielddefinitions!A109</f>
        <v>3722</v>
      </c>
      <c r="B109" s="81" t="str">
        <f>VLOOKUP(A109,Fielddefinitions!A:B,2,FALSE)</f>
        <v>Depth UOM</v>
      </c>
      <c r="C109" s="81" t="str">
        <f>VLOOKUP(A109,Fielddefinitions!A:T,20,FALSE)</f>
        <v>depth/@measurementUnitCode</v>
      </c>
      <c r="D109" s="216" t="str">
        <f>VLOOKUP(A109,Fielddefinitions!A:P,16,FALSE)</f>
        <v>No</v>
      </c>
      <c r="E109" s="104" t="s">
        <v>1698</v>
      </c>
      <c r="F109" s="104" t="s">
        <v>1698</v>
      </c>
      <c r="G109" s="104" t="s">
        <v>1698</v>
      </c>
      <c r="H109" s="104" t="s">
        <v>1698</v>
      </c>
      <c r="I109" s="104" t="s">
        <v>1698</v>
      </c>
      <c r="J109" s="104" t="s">
        <v>1698</v>
      </c>
      <c r="K109" s="89"/>
      <c r="L109" s="85"/>
      <c r="M109" s="85"/>
      <c r="N109" s="85"/>
    </row>
    <row r="110" spans="1:14" x14ac:dyDescent="0.25">
      <c r="A110" s="305">
        <f>Fielddefinitions!A110</f>
        <v>2308</v>
      </c>
      <c r="B110" s="81" t="str">
        <f>VLOOKUP(A110,Fielddefinitions!A:B,2,FALSE)</f>
        <v>Is Packaging Marked Returnable</v>
      </c>
      <c r="C110" s="81" t="str">
        <f>VLOOKUP(A110,Fielddefinitions!A:T,20,FALSE)</f>
        <v>isPackagingMarkedReturnable</v>
      </c>
      <c r="D110" s="216" t="str">
        <f>VLOOKUP(A110,Fielddefinitions!A:P,16,FALSE)</f>
        <v>No</v>
      </c>
      <c r="E110" s="104" t="s">
        <v>1698</v>
      </c>
      <c r="F110" s="104" t="s">
        <v>1698</v>
      </c>
      <c r="G110" s="104" t="s">
        <v>1698</v>
      </c>
      <c r="H110" s="104" t="s">
        <v>1698</v>
      </c>
      <c r="I110" s="104" t="s">
        <v>1698</v>
      </c>
      <c r="J110" s="104" t="s">
        <v>1698</v>
      </c>
      <c r="K110" s="89"/>
      <c r="L110" s="85"/>
      <c r="M110" s="85"/>
      <c r="N110" s="85"/>
    </row>
    <row r="111" spans="1:14" x14ac:dyDescent="0.25">
      <c r="A111" s="305">
        <f>Fielddefinitions!A111</f>
        <v>3777</v>
      </c>
      <c r="B111" s="81" t="str">
        <f>VLOOKUP(A111,Fielddefinitions!A:B,2,FALSE)</f>
        <v>Gross Weight</v>
      </c>
      <c r="C111" s="81" t="str">
        <f>VLOOKUP(A111,Fielddefinitions!A:T,20,FALSE)</f>
        <v>grossWeight</v>
      </c>
      <c r="D111" s="216" t="str">
        <f>VLOOKUP(A111,Fielddefinitions!A:P,16,FALSE)</f>
        <v>No</v>
      </c>
      <c r="E111" s="104" t="s">
        <v>1698</v>
      </c>
      <c r="F111" s="104" t="s">
        <v>1698</v>
      </c>
      <c r="G111" s="104" t="s">
        <v>1698</v>
      </c>
      <c r="H111" s="104" t="s">
        <v>1698</v>
      </c>
      <c r="I111" s="104" t="s">
        <v>1698</v>
      </c>
      <c r="J111" s="104" t="s">
        <v>1698</v>
      </c>
      <c r="K111" s="89"/>
      <c r="L111" s="85"/>
      <c r="M111" s="85"/>
      <c r="N111" s="85"/>
    </row>
    <row r="112" spans="1:14" x14ac:dyDescent="0.25">
      <c r="A112" s="305">
        <f>Fielddefinitions!A112</f>
        <v>3778</v>
      </c>
      <c r="B112" s="81" t="str">
        <f>VLOOKUP(A112,Fielddefinitions!A:B,2,FALSE)</f>
        <v>Gross Weight UOM</v>
      </c>
      <c r="C112" s="81" t="str">
        <f>VLOOKUP(A112,Fielddefinitions!A:T,20,FALSE)</f>
        <v>grossWeight/@measurementUnitCode</v>
      </c>
      <c r="D112" s="216" t="str">
        <f>VLOOKUP(A112,Fielddefinitions!A:P,16,FALSE)</f>
        <v>No</v>
      </c>
      <c r="E112" s="104" t="s">
        <v>1698</v>
      </c>
      <c r="F112" s="104" t="s">
        <v>1698</v>
      </c>
      <c r="G112" s="104" t="s">
        <v>1698</v>
      </c>
      <c r="H112" s="104" t="s">
        <v>1698</v>
      </c>
      <c r="I112" s="104" t="s">
        <v>1698</v>
      </c>
      <c r="J112" s="104" t="s">
        <v>1698</v>
      </c>
      <c r="K112" s="89"/>
      <c r="L112" s="85"/>
      <c r="M112" s="85"/>
      <c r="N112" s="85"/>
    </row>
    <row r="113" spans="1:14" x14ac:dyDescent="0.25">
      <c r="A113" s="305">
        <f>Fielddefinitions!A113</f>
        <v>3478</v>
      </c>
      <c r="B113" s="81" t="str">
        <f>VLOOKUP(A113,Fielddefinitions!A:B,2,FALSE)</f>
        <v>Data Carrier Family Type Code</v>
      </c>
      <c r="C113" s="81" t="str">
        <f>VLOOKUP(A113,Fielddefinitions!A:T,20,FALSE)</f>
        <v>dataCarrierFamilyTypeCode</v>
      </c>
      <c r="D113" s="216" t="str">
        <f>VLOOKUP(A113,Fielddefinitions!A:P,16,FALSE)</f>
        <v>No</v>
      </c>
      <c r="E113" s="104" t="s">
        <v>1698</v>
      </c>
      <c r="F113" s="104" t="s">
        <v>1698</v>
      </c>
      <c r="G113" s="104" t="s">
        <v>1698</v>
      </c>
      <c r="H113" s="104" t="s">
        <v>1698</v>
      </c>
      <c r="I113" s="104" t="s">
        <v>1698</v>
      </c>
      <c r="J113" s="104" t="s">
        <v>1698</v>
      </c>
      <c r="K113" s="89"/>
      <c r="L113" s="85"/>
      <c r="M113" s="85"/>
      <c r="N113" s="85"/>
    </row>
    <row r="114" spans="1:14" x14ac:dyDescent="0.25">
      <c r="A114" s="305">
        <f>Fielddefinitions!A114</f>
        <v>3480</v>
      </c>
      <c r="B114" s="81" t="str">
        <f>VLOOKUP(A114,Fielddefinitions!A:B,2,FALSE)</f>
        <v>Data Carrier Type Code</v>
      </c>
      <c r="C114" s="81" t="str">
        <f>VLOOKUP(A114,Fielddefinitions!A:T,20,FALSE)</f>
        <v>dataCarrierTypeCode</v>
      </c>
      <c r="D114" s="216" t="str">
        <f>VLOOKUP(A114,Fielddefinitions!A:P,16,FALSE)</f>
        <v>No</v>
      </c>
      <c r="E114" s="104" t="s">
        <v>1698</v>
      </c>
      <c r="F114" s="104" t="s">
        <v>1698</v>
      </c>
      <c r="G114" s="104" t="s">
        <v>1698</v>
      </c>
      <c r="H114" s="104" t="s">
        <v>1698</v>
      </c>
      <c r="I114" s="104" t="s">
        <v>1698</v>
      </c>
      <c r="J114" s="104" t="s">
        <v>1698</v>
      </c>
      <c r="K114" s="89"/>
      <c r="L114" s="85"/>
      <c r="M114" s="85"/>
      <c r="N114" s="85"/>
    </row>
    <row r="115" spans="1:14" ht="25.5" x14ac:dyDescent="0.25">
      <c r="A115" s="305">
        <f>Fielddefinitions!A115</f>
        <v>3704</v>
      </c>
      <c r="B115" s="81" t="str">
        <f>VLOOKUP(A115,Fielddefinitions!A:B,2,FALSE)</f>
        <v>Minimum Trade Item Lifespan From Time Of Production</v>
      </c>
      <c r="C115" s="81" t="str">
        <f>VLOOKUP(A115,Fielddefinitions!A:T,20,FALSE)</f>
        <v>minimumTradeItemLifespanFromTimeOfProduction</v>
      </c>
      <c r="D115" s="216" t="str">
        <f>VLOOKUP(A115,Fielddefinitions!A:P,16,FALSE)</f>
        <v>No</v>
      </c>
      <c r="E115" s="104" t="s">
        <v>1698</v>
      </c>
      <c r="F115" s="104" t="s">
        <v>1698</v>
      </c>
      <c r="G115" s="104" t="s">
        <v>1698</v>
      </c>
      <c r="H115" s="104" t="s">
        <v>1698</v>
      </c>
      <c r="I115" s="104" t="s">
        <v>1698</v>
      </c>
      <c r="J115" s="104" t="s">
        <v>1698</v>
      </c>
      <c r="K115" s="89"/>
      <c r="L115" s="85"/>
      <c r="M115" s="85"/>
      <c r="N115" s="85"/>
    </row>
    <row r="116" spans="1:14" ht="25.5" x14ac:dyDescent="0.25">
      <c r="A116" s="305">
        <f>Fielddefinitions!A116</f>
        <v>3703</v>
      </c>
      <c r="B116" s="81" t="str">
        <f>VLOOKUP(A116,Fielddefinitions!A:B,2,FALSE)</f>
        <v>Minimum Trade Item Lifespan From Time Of Arrival</v>
      </c>
      <c r="C116" s="81" t="str">
        <f>VLOOKUP(A116,Fielddefinitions!A:T,20,FALSE)</f>
        <v>minimumTradeItemLifespanFromTimeOfArrival</v>
      </c>
      <c r="D116" s="216" t="str">
        <f>VLOOKUP(A116,Fielddefinitions!A:P,16,FALSE)</f>
        <v>No</v>
      </c>
      <c r="E116" s="104" t="s">
        <v>1698</v>
      </c>
      <c r="F116" s="104" t="s">
        <v>1698</v>
      </c>
      <c r="G116" s="104" t="s">
        <v>1698</v>
      </c>
      <c r="H116" s="104" t="s">
        <v>1698</v>
      </c>
      <c r="I116" s="104" t="s">
        <v>1698</v>
      </c>
      <c r="J116" s="104" t="s">
        <v>1698</v>
      </c>
      <c r="K116" s="89"/>
      <c r="L116" s="85"/>
      <c r="M116" s="85"/>
      <c r="N116" s="85"/>
    </row>
    <row r="117" spans="1:14" x14ac:dyDescent="0.25">
      <c r="A117" s="305">
        <f>Fielddefinitions!A117</f>
        <v>1580</v>
      </c>
      <c r="B117" s="81" t="str">
        <f>VLOOKUP(A117,Fielddefinitions!A:B,2,FALSE)</f>
        <v>Is Trade Item Implantable</v>
      </c>
      <c r="C117" s="81" t="str">
        <f>VLOOKUP(A117,Fielddefinitions!A:T,20,FALSE)</f>
        <v>isTradeItemImplantable</v>
      </c>
      <c r="D117" s="216" t="str">
        <f>VLOOKUP(A117,Fielddefinitions!A:P,16,FALSE)</f>
        <v>No</v>
      </c>
      <c r="E117" s="104" t="s">
        <v>1698</v>
      </c>
      <c r="F117" s="104" t="s">
        <v>1698</v>
      </c>
      <c r="G117" s="104" t="s">
        <v>1698</v>
      </c>
      <c r="H117" s="104" t="s">
        <v>1698</v>
      </c>
      <c r="I117" s="104" t="s">
        <v>1698</v>
      </c>
      <c r="J117" s="104" t="s">
        <v>1698</v>
      </c>
      <c r="K117" s="89"/>
      <c r="L117" s="85"/>
      <c r="M117" s="85"/>
      <c r="N117" s="85"/>
    </row>
    <row r="118" spans="1:14" x14ac:dyDescent="0.25">
      <c r="A118" s="305">
        <f>Fielddefinitions!A118</f>
        <v>93</v>
      </c>
      <c r="B118" s="81" t="str">
        <f>VLOOKUP(A118,Fielddefinitions!A:B,2,FALSE)</f>
        <v>Name of manufacturer</v>
      </c>
      <c r="C118" s="81" t="str">
        <f>VLOOKUP(A118,Fielddefinitions!A:T,20,FALSE)</f>
        <v>partyName</v>
      </c>
      <c r="D118" s="216" t="str">
        <f>VLOOKUP(A118,Fielddefinitions!A:P,16,FALSE)</f>
        <v>No</v>
      </c>
      <c r="E118" s="104" t="s">
        <v>1698</v>
      </c>
      <c r="F118" s="104" t="s">
        <v>1698</v>
      </c>
      <c r="G118" s="104" t="s">
        <v>1698</v>
      </c>
      <c r="H118" s="104" t="s">
        <v>1698</v>
      </c>
      <c r="I118" s="104" t="s">
        <v>1698</v>
      </c>
      <c r="J118" s="104" t="s">
        <v>1698</v>
      </c>
      <c r="K118" s="89"/>
      <c r="L118" s="85"/>
      <c r="M118" s="85"/>
      <c r="N118" s="85"/>
    </row>
    <row r="119" spans="1:14" x14ac:dyDescent="0.25">
      <c r="A119" s="305">
        <f>Fielddefinitions!A119</f>
        <v>91</v>
      </c>
      <c r="B119" s="81" t="str">
        <f>VLOOKUP(A119,Fielddefinitions!A:B,2,FALSE)</f>
        <v>Manufacturer (GLN)</v>
      </c>
      <c r="C119" s="81" t="str">
        <f>VLOOKUP(A119,Fielddefinitions!A:T,20,FALSE)</f>
        <v>gln</v>
      </c>
      <c r="D119" s="216" t="str">
        <f>VLOOKUP(A119,Fielddefinitions!A:P,16,FALSE)</f>
        <v>No</v>
      </c>
      <c r="E119" s="104" t="s">
        <v>1698</v>
      </c>
      <c r="F119" s="104" t="s">
        <v>1698</v>
      </c>
      <c r="G119" s="104" t="s">
        <v>1698</v>
      </c>
      <c r="H119" s="104" t="s">
        <v>1698</v>
      </c>
      <c r="I119" s="104" t="s">
        <v>1698</v>
      </c>
      <c r="J119" s="104" t="s">
        <v>1698</v>
      </c>
      <c r="K119" s="89"/>
      <c r="L119" s="85"/>
      <c r="M119" s="85"/>
      <c r="N119" s="85"/>
    </row>
    <row r="120" spans="1:14" x14ac:dyDescent="0.25">
      <c r="A120" s="305">
        <f>Fielddefinitions!A120</f>
        <v>1709</v>
      </c>
      <c r="B120" s="81" t="str">
        <f>VLOOKUP(A120,Fielddefinitions!A:B,2,FALSE)</f>
        <v>Nutritional Claim Nutrient Element Code</v>
      </c>
      <c r="C120" s="81" t="str">
        <f>VLOOKUP(A120,Fielddefinitions!A:T,20,FALSE)</f>
        <v>nutritionalClaimNutrientElementCode</v>
      </c>
      <c r="D120" s="216" t="str">
        <f>VLOOKUP(A120,Fielddefinitions!A:P,16,FALSE)</f>
        <v>No</v>
      </c>
      <c r="E120" s="104" t="s">
        <v>1698</v>
      </c>
      <c r="F120" s="104" t="s">
        <v>1698</v>
      </c>
      <c r="G120" s="104" t="s">
        <v>1698</v>
      </c>
      <c r="H120" s="104" t="s">
        <v>1698</v>
      </c>
      <c r="I120" s="104" t="s">
        <v>1698</v>
      </c>
      <c r="J120" s="104" t="s">
        <v>1698</v>
      </c>
      <c r="K120" s="89"/>
      <c r="L120" s="85"/>
      <c r="M120" s="85"/>
      <c r="N120" s="85"/>
    </row>
    <row r="121" spans="1:14" x14ac:dyDescent="0.25">
      <c r="A121" s="305">
        <f>Fielddefinitions!A121</f>
        <v>1710</v>
      </c>
      <c r="B121" s="81" t="str">
        <f>VLOOKUP(A121,Fielddefinitions!A:B,2,FALSE)</f>
        <v>Nutritional Claim Type Code</v>
      </c>
      <c r="C121" s="81" t="str">
        <f>VLOOKUP(A121,Fielddefinitions!A:T,20,FALSE)</f>
        <v>nutritionalClaimTypeCode</v>
      </c>
      <c r="D121" s="216" t="str">
        <f>VLOOKUP(A121,Fielddefinitions!A:P,16,FALSE)</f>
        <v>No</v>
      </c>
      <c r="E121" s="104" t="s">
        <v>1698</v>
      </c>
      <c r="F121" s="104" t="s">
        <v>1698</v>
      </c>
      <c r="G121" s="104" t="s">
        <v>1698</v>
      </c>
      <c r="H121" s="104" t="s">
        <v>1698</v>
      </c>
      <c r="I121" s="104" t="s">
        <v>1698</v>
      </c>
      <c r="J121" s="104" t="s">
        <v>1698</v>
      </c>
      <c r="K121" s="89"/>
      <c r="L121" s="85"/>
      <c r="M121" s="85"/>
      <c r="N121" s="85"/>
    </row>
    <row r="122" spans="1:14" x14ac:dyDescent="0.25">
      <c r="A122" s="305" t="str">
        <f>Fielddefinitions!A122</f>
        <v>1514</v>
      </c>
      <c r="B122" s="81" t="str">
        <f>VLOOKUP(A122,Fielddefinitions!A:B,2,FALSE)</f>
        <v>Trade Item Feature Code Reference</v>
      </c>
      <c r="C122" s="81" t="str">
        <f>VLOOKUP(A122,Fielddefinitions!A:T,20,FALSE)</f>
        <v>tradeItemFeatureCodeReference</v>
      </c>
      <c r="D122" s="216" t="str">
        <f>VLOOKUP(A122,Fielddefinitions!A:P,16,FALSE)</f>
        <v>No</v>
      </c>
      <c r="E122" s="104" t="s">
        <v>1698</v>
      </c>
      <c r="F122" s="104" t="s">
        <v>1698</v>
      </c>
      <c r="G122" s="104" t="s">
        <v>1698</v>
      </c>
      <c r="H122" s="104" t="s">
        <v>1698</v>
      </c>
      <c r="I122" s="104" t="s">
        <v>1698</v>
      </c>
      <c r="J122" s="104" t="s">
        <v>1698</v>
      </c>
      <c r="K122" s="89"/>
      <c r="L122" s="85"/>
      <c r="M122" s="85"/>
      <c r="N122" s="85"/>
    </row>
    <row r="123" spans="1:14" x14ac:dyDescent="0.25">
      <c r="A123" s="305">
        <f>Fielddefinitions!A123</f>
        <v>2999</v>
      </c>
      <c r="B123" s="81" t="str">
        <f>VLOOKUP(A123,Fielddefinitions!A:B,2,FALSE)</f>
        <v>Referenced File Type Code</v>
      </c>
      <c r="C123" s="81" t="str">
        <f>VLOOKUP(A123,Fielddefinitions!A:T,20,FALSE)</f>
        <v>referencedFileTypeCode</v>
      </c>
      <c r="D123" s="216" t="str">
        <f>VLOOKUP(A123,Fielddefinitions!A:P,16,FALSE)</f>
        <v>No</v>
      </c>
      <c r="E123" s="104" t="s">
        <v>1698</v>
      </c>
      <c r="F123" s="104" t="s">
        <v>1698</v>
      </c>
      <c r="G123" s="104" t="s">
        <v>1698</v>
      </c>
      <c r="H123" s="104" t="s">
        <v>1698</v>
      </c>
      <c r="I123" s="104" t="s">
        <v>1698</v>
      </c>
      <c r="J123" s="104" t="s">
        <v>1698</v>
      </c>
      <c r="K123" s="89"/>
      <c r="L123" s="85"/>
      <c r="M123" s="85"/>
      <c r="N123" s="85"/>
    </row>
    <row r="124" spans="1:14" x14ac:dyDescent="0.25">
      <c r="A124" s="305">
        <f>Fielddefinitions!A124</f>
        <v>3000</v>
      </c>
      <c r="B124" s="81" t="str">
        <f>VLOOKUP(A124,Fielddefinitions!A:B,2,FALSE)</f>
        <v>Uniform Resource Identifier</v>
      </c>
      <c r="C124" s="81" t="str">
        <f>VLOOKUP(A124,Fielddefinitions!A:T,20,FALSE)</f>
        <v>uniformResourceIdentifier</v>
      </c>
      <c r="D124" s="216" t="str">
        <f>VLOOKUP(A124,Fielddefinitions!A:P,16,FALSE)</f>
        <v>No</v>
      </c>
      <c r="E124" s="104" t="s">
        <v>1698</v>
      </c>
      <c r="F124" s="104" t="s">
        <v>1698</v>
      </c>
      <c r="G124" s="104" t="s">
        <v>1698</v>
      </c>
      <c r="H124" s="104" t="s">
        <v>1698</v>
      </c>
      <c r="I124" s="104" t="s">
        <v>1698</v>
      </c>
      <c r="J124" s="104" t="s">
        <v>1698</v>
      </c>
      <c r="K124" s="89"/>
      <c r="L124" s="85"/>
      <c r="M124" s="85"/>
      <c r="N124" s="85"/>
    </row>
    <row r="125" spans="1:14" ht="25.5" x14ac:dyDescent="0.25">
      <c r="A125" s="305">
        <f>Fielddefinitions!A125</f>
        <v>2995</v>
      </c>
      <c r="B125" s="81" t="str">
        <f>VLOOKUP(A125,Fielddefinitions!A:B,2,FALSE)</f>
        <v>File Name</v>
      </c>
      <c r="C125" s="81" t="str">
        <f>VLOOKUP(A125,Fielddefinitions!A:T,20,FALSE)</f>
        <v xml:space="preserve">fileName
</v>
      </c>
      <c r="D125" s="216" t="str">
        <f>VLOOKUP(A125,Fielddefinitions!A:P,16,FALSE)</f>
        <v>No</v>
      </c>
      <c r="E125" s="104" t="s">
        <v>1698</v>
      </c>
      <c r="F125" s="104" t="s">
        <v>1698</v>
      </c>
      <c r="G125" s="104" t="s">
        <v>1698</v>
      </c>
      <c r="H125" s="104" t="s">
        <v>1698</v>
      </c>
      <c r="I125" s="104" t="s">
        <v>1698</v>
      </c>
      <c r="J125" s="104" t="s">
        <v>1698</v>
      </c>
      <c r="K125" s="89"/>
      <c r="L125" s="85"/>
      <c r="M125" s="85"/>
      <c r="N125" s="85"/>
    </row>
    <row r="126" spans="1:14" x14ac:dyDescent="0.25">
      <c r="A126" s="305">
        <f>Fielddefinitions!A126</f>
        <v>2993</v>
      </c>
      <c r="B126" s="81" t="str">
        <f>VLOOKUP(A126,Fielddefinitions!A:B,2,FALSE)</f>
        <v>File Format Name</v>
      </c>
      <c r="C126" s="81" t="str">
        <f>VLOOKUP(A126,Fielddefinitions!A:T,20,FALSE)</f>
        <v>fileFormatName</v>
      </c>
      <c r="D126" s="216" t="str">
        <f>VLOOKUP(A126,Fielddefinitions!A:P,16,FALSE)</f>
        <v>No</v>
      </c>
      <c r="E126" s="104" t="s">
        <v>1698</v>
      </c>
      <c r="F126" s="104" t="s">
        <v>1698</v>
      </c>
      <c r="G126" s="104" t="s">
        <v>1698</v>
      </c>
      <c r="H126" s="104" t="s">
        <v>1698</v>
      </c>
      <c r="I126" s="104" t="s">
        <v>1698</v>
      </c>
      <c r="J126" s="104" t="s">
        <v>1698</v>
      </c>
      <c r="K126" s="89"/>
      <c r="L126" s="85"/>
      <c r="M126" s="85"/>
      <c r="N126" s="85"/>
    </row>
    <row r="127" spans="1:14" x14ac:dyDescent="0.25">
      <c r="A127" s="305">
        <f>Fielddefinitions!A127</f>
        <v>2990</v>
      </c>
      <c r="B127" s="81" t="str">
        <f>VLOOKUP(A127,Fielddefinitions!A:B,2,FALSE)</f>
        <v>File Effective Start Date Time</v>
      </c>
      <c r="C127" s="81" t="str">
        <f>VLOOKUP(A127,Fielddefinitions!A:T,20,FALSE)</f>
        <v>fileEffectiveStartDateTime</v>
      </c>
      <c r="D127" s="216" t="str">
        <f>VLOOKUP(A127,Fielddefinitions!A:P,16,FALSE)</f>
        <v>No</v>
      </c>
      <c r="E127" s="104" t="s">
        <v>1698</v>
      </c>
      <c r="F127" s="104" t="s">
        <v>1698</v>
      </c>
      <c r="G127" s="104" t="s">
        <v>1698</v>
      </c>
      <c r="H127" s="104" t="s">
        <v>1698</v>
      </c>
      <c r="I127" s="104" t="s">
        <v>1698</v>
      </c>
      <c r="J127" s="104" t="s">
        <v>1698</v>
      </c>
      <c r="K127" s="89"/>
      <c r="L127" s="85"/>
      <c r="M127" s="85"/>
      <c r="N127" s="85"/>
    </row>
    <row r="128" spans="1:14" x14ac:dyDescent="0.25">
      <c r="A128" s="305">
        <f>Fielddefinitions!A128</f>
        <v>2989</v>
      </c>
      <c r="B128" s="81" t="str">
        <f>VLOOKUP(A128,Fielddefinitions!A:B,2,FALSE)</f>
        <v>File Effective End Date Time</v>
      </c>
      <c r="C128" s="81" t="str">
        <f>VLOOKUP(A128,Fielddefinitions!A:T,20,FALSE)</f>
        <v>fileEffectiveEndDateTime</v>
      </c>
      <c r="D128" s="216" t="str">
        <f>VLOOKUP(A128,Fielddefinitions!A:P,16,FALSE)</f>
        <v>No</v>
      </c>
      <c r="E128" s="104" t="s">
        <v>1698</v>
      </c>
      <c r="F128" s="104" t="s">
        <v>1698</v>
      </c>
      <c r="G128" s="104" t="s">
        <v>1698</v>
      </c>
      <c r="H128" s="104" t="s">
        <v>1698</v>
      </c>
      <c r="I128" s="104" t="s">
        <v>1698</v>
      </c>
      <c r="J128" s="104" t="s">
        <v>1698</v>
      </c>
      <c r="K128" s="89"/>
      <c r="L128" s="85"/>
      <c r="M128" s="85"/>
      <c r="N128" s="85"/>
    </row>
    <row r="129" spans="1:14" x14ac:dyDescent="0.25">
      <c r="A129" s="305">
        <f>Fielddefinitions!A129</f>
        <v>3012</v>
      </c>
      <c r="B129" s="81" t="str">
        <f>VLOOKUP(A129,Fielddefinitions!A:B,2,FALSE)</f>
        <v>File Aspect Ratio</v>
      </c>
      <c r="C129" s="81" t="str">
        <f>VLOOKUP(A129,Fielddefinitions!A:T,20,FALSE)</f>
        <v>fileAspectRatio</v>
      </c>
      <c r="D129" s="216" t="str">
        <f>VLOOKUP(A129,Fielddefinitions!A:P,16,FALSE)</f>
        <v>No</v>
      </c>
      <c r="E129" s="104" t="s">
        <v>1698</v>
      </c>
      <c r="F129" s="104" t="s">
        <v>1698</v>
      </c>
      <c r="G129" s="104" t="s">
        <v>1698</v>
      </c>
      <c r="H129" s="104" t="s">
        <v>1698</v>
      </c>
      <c r="I129" s="104" t="s">
        <v>1698</v>
      </c>
      <c r="J129" s="104" t="s">
        <v>1698</v>
      </c>
      <c r="K129" s="89"/>
      <c r="L129" s="85"/>
      <c r="M129" s="85"/>
      <c r="N129" s="85"/>
    </row>
    <row r="130" spans="1:14" x14ac:dyDescent="0.25">
      <c r="A130" s="305">
        <f>Fielddefinitions!A130</f>
        <v>3017</v>
      </c>
      <c r="B130" s="81" t="str">
        <f>VLOOKUP(A130,Fielddefinitions!A:B,2,FALSE)</f>
        <v>File Colour Scheme Code</v>
      </c>
      <c r="C130" s="81" t="str">
        <f>VLOOKUP(A130,Fielddefinitions!A:T,20,FALSE)</f>
        <v>fileColourSchemeCode</v>
      </c>
      <c r="D130" s="216" t="str">
        <f>VLOOKUP(A130,Fielddefinitions!A:P,16,FALSE)</f>
        <v>No</v>
      </c>
      <c r="E130" s="104" t="s">
        <v>1698</v>
      </c>
      <c r="F130" s="104" t="s">
        <v>1698</v>
      </c>
      <c r="G130" s="104" t="s">
        <v>1698</v>
      </c>
      <c r="H130" s="104" t="s">
        <v>1698</v>
      </c>
      <c r="I130" s="104" t="s">
        <v>1698</v>
      </c>
      <c r="J130" s="104" t="s">
        <v>1698</v>
      </c>
      <c r="K130" s="89"/>
      <c r="L130" s="85"/>
      <c r="M130" s="85"/>
      <c r="N130" s="85"/>
    </row>
    <row r="131" spans="1:14" x14ac:dyDescent="0.25">
      <c r="A131" s="305">
        <f>Fielddefinitions!A131</f>
        <v>3021</v>
      </c>
      <c r="B131" s="81" t="str">
        <f>VLOOKUP(A131,Fielddefinitions!A:B,2,FALSE)</f>
        <v>File Pixel Height</v>
      </c>
      <c r="C131" s="81" t="str">
        <f>VLOOKUP(A131,Fielddefinitions!A:T,20,FALSE)</f>
        <v>filePixelHeight</v>
      </c>
      <c r="D131" s="216" t="str">
        <f>VLOOKUP(A131,Fielddefinitions!A:P,16,FALSE)</f>
        <v>No</v>
      </c>
      <c r="E131" s="104" t="s">
        <v>1698</v>
      </c>
      <c r="F131" s="104" t="s">
        <v>1698</v>
      </c>
      <c r="G131" s="104" t="s">
        <v>1698</v>
      </c>
      <c r="H131" s="104" t="s">
        <v>1698</v>
      </c>
      <c r="I131" s="104" t="s">
        <v>1698</v>
      </c>
      <c r="J131" s="104" t="s">
        <v>1698</v>
      </c>
      <c r="K131" s="89"/>
      <c r="L131" s="85"/>
      <c r="M131" s="85"/>
      <c r="N131" s="85"/>
    </row>
    <row r="132" spans="1:14" x14ac:dyDescent="0.25">
      <c r="A132" s="305">
        <f>Fielddefinitions!A132</f>
        <v>3022</v>
      </c>
      <c r="B132" s="81" t="str">
        <f>VLOOKUP(A132,Fielddefinitions!A:B,2,FALSE)</f>
        <v>File Pixel Width</v>
      </c>
      <c r="C132" s="81" t="str">
        <f>VLOOKUP(A132,Fielddefinitions!A:T,20,FALSE)</f>
        <v>filePixelWidth</v>
      </c>
      <c r="D132" s="216" t="str">
        <f>VLOOKUP(A132,Fielddefinitions!A:P,16,FALSE)</f>
        <v>No</v>
      </c>
      <c r="E132" s="104" t="s">
        <v>1698</v>
      </c>
      <c r="F132" s="104" t="s">
        <v>1698</v>
      </c>
      <c r="G132" s="104" t="s">
        <v>1698</v>
      </c>
      <c r="H132" s="104" t="s">
        <v>1698</v>
      </c>
      <c r="I132" s="104" t="s">
        <v>1698</v>
      </c>
      <c r="J132" s="104" t="s">
        <v>1698</v>
      </c>
      <c r="K132" s="89"/>
      <c r="L132" s="85"/>
      <c r="M132" s="85"/>
      <c r="N132" s="85"/>
    </row>
    <row r="133" spans="1:14" x14ac:dyDescent="0.25">
      <c r="A133" s="305">
        <f>Fielddefinitions!A133</f>
        <v>3028</v>
      </c>
      <c r="B133" s="81" t="str">
        <f>VLOOKUP(A133,Fielddefinitions!A:B,2,FALSE)</f>
        <v>File Resolution Description</v>
      </c>
      <c r="C133" s="81" t="str">
        <f>VLOOKUP(A133,Fielddefinitions!A:T,20,FALSE)</f>
        <v>fileResolutionDescription</v>
      </c>
      <c r="D133" s="216" t="str">
        <f>VLOOKUP(A133,Fielddefinitions!A:P,16,FALSE)</f>
        <v>No</v>
      </c>
      <c r="E133" s="104" t="s">
        <v>1698</v>
      </c>
      <c r="F133" s="104" t="s">
        <v>1698</v>
      </c>
      <c r="G133" s="104" t="s">
        <v>1698</v>
      </c>
      <c r="H133" s="104" t="s">
        <v>1698</v>
      </c>
      <c r="I133" s="104" t="s">
        <v>1698</v>
      </c>
      <c r="J133" s="104" t="s">
        <v>1698</v>
      </c>
      <c r="K133" s="89"/>
      <c r="L133" s="85"/>
      <c r="M133" s="85"/>
      <c r="N133" s="85"/>
    </row>
    <row r="134" spans="1:14" x14ac:dyDescent="0.25">
      <c r="A134" s="305">
        <f>Fielddefinitions!A134</f>
        <v>3029</v>
      </c>
      <c r="B134" s="81" t="str">
        <f>VLOOKUP(A134,Fielddefinitions!A:B,2,FALSE)</f>
        <v>File Resolution Description - Language Code</v>
      </c>
      <c r="C134" s="81" t="str">
        <f>VLOOKUP(A134,Fielddefinitions!A:T,20,FALSE)</f>
        <v>fileResolutionDescription/@languageCode</v>
      </c>
      <c r="D134" s="216" t="str">
        <f>VLOOKUP(A134,Fielddefinitions!A:P,16,FALSE)</f>
        <v>No</v>
      </c>
      <c r="E134" s="104" t="s">
        <v>1698</v>
      </c>
      <c r="F134" s="104" t="s">
        <v>1698</v>
      </c>
      <c r="G134" s="104" t="s">
        <v>1698</v>
      </c>
      <c r="H134" s="104" t="s">
        <v>1698</v>
      </c>
      <c r="I134" s="104" t="s">
        <v>1698</v>
      </c>
      <c r="J134" s="104" t="s">
        <v>1698</v>
      </c>
      <c r="K134" s="89"/>
      <c r="L134" s="85"/>
      <c r="M134" s="85"/>
      <c r="N134" s="85"/>
    </row>
    <row r="135" spans="1:14" x14ac:dyDescent="0.25">
      <c r="A135" s="305">
        <f>Fielddefinitions!A135</f>
        <v>3031</v>
      </c>
      <c r="B135" s="81" t="str">
        <f>VLOOKUP(A135,Fielddefinitions!A:B,2,FALSE)</f>
        <v>File Size</v>
      </c>
      <c r="C135" s="81" t="str">
        <f>VLOOKUP(A135,Fielddefinitions!A:T,20,FALSE)</f>
        <v>fileSize</v>
      </c>
      <c r="D135" s="216" t="str">
        <f>VLOOKUP(A135,Fielddefinitions!A:P,16,FALSE)</f>
        <v>No</v>
      </c>
      <c r="E135" s="104" t="s">
        <v>1698</v>
      </c>
      <c r="F135" s="104" t="s">
        <v>1698</v>
      </c>
      <c r="G135" s="104" t="s">
        <v>1698</v>
      </c>
      <c r="H135" s="104" t="s">
        <v>1698</v>
      </c>
      <c r="I135" s="104" t="s">
        <v>1698</v>
      </c>
      <c r="J135" s="104" t="s">
        <v>1698</v>
      </c>
      <c r="K135" s="89"/>
      <c r="L135" s="85"/>
      <c r="M135" s="85"/>
      <c r="N135" s="85"/>
    </row>
    <row r="136" spans="1:14" x14ac:dyDescent="0.25">
      <c r="A136" s="305">
        <f>Fielddefinitions!A136</f>
        <v>3032</v>
      </c>
      <c r="B136" s="81" t="str">
        <f>VLOOKUP(A136,Fielddefinitions!A:B,2,FALSE)</f>
        <v>File Size UOM</v>
      </c>
      <c r="C136" s="81" t="str">
        <f>VLOOKUP(A136,Fielddefinitions!A:T,20,FALSE)</f>
        <v>fileSize/@measurementUnitCode</v>
      </c>
      <c r="D136" s="216" t="str">
        <f>VLOOKUP(A136,Fielddefinitions!A:P,16,FALSE)</f>
        <v>No</v>
      </c>
      <c r="E136" s="104" t="s">
        <v>1698</v>
      </c>
      <c r="F136" s="104" t="s">
        <v>1698</v>
      </c>
      <c r="G136" s="104" t="s">
        <v>1698</v>
      </c>
      <c r="H136" s="104" t="s">
        <v>1698</v>
      </c>
      <c r="I136" s="104" t="s">
        <v>1698</v>
      </c>
      <c r="J136" s="104" t="s">
        <v>1698</v>
      </c>
      <c r="K136" s="89"/>
      <c r="L136" s="85"/>
      <c r="M136" s="85"/>
      <c r="N136" s="85"/>
    </row>
    <row r="137" spans="1:14" x14ac:dyDescent="0.25">
      <c r="A137" s="305" t="str">
        <f>Fielddefinitions!A137</f>
        <v>AVP - 2</v>
      </c>
      <c r="B137" s="81" t="str">
        <f>VLOOKUP(A137,Fielddefinitions!A:B,2,FALSE)</f>
        <v>Qualification Date Time</v>
      </c>
      <c r="C137" s="81">
        <f>VLOOKUP(A137,Fielddefinitions!A:T,20,FALSE)</f>
        <v>0</v>
      </c>
      <c r="D137" s="216" t="str">
        <f>VLOOKUP(A137,Fielddefinitions!A:P,16,FALSE)</f>
        <v>No</v>
      </c>
      <c r="E137" s="104" t="s">
        <v>1698</v>
      </c>
      <c r="F137" s="104" t="s">
        <v>1698</v>
      </c>
      <c r="G137" s="104" t="s">
        <v>1698</v>
      </c>
      <c r="H137" s="104" t="s">
        <v>1698</v>
      </c>
      <c r="I137" s="104" t="s">
        <v>1698</v>
      </c>
      <c r="J137" s="104" t="s">
        <v>1698</v>
      </c>
      <c r="K137" s="89"/>
      <c r="L137" s="85"/>
      <c r="M137" s="85"/>
      <c r="N137" s="85"/>
    </row>
    <row r="138" spans="1:14" x14ac:dyDescent="0.25">
      <c r="A138" s="305">
        <f>Fielddefinitions!A138</f>
        <v>665</v>
      </c>
      <c r="B138" s="81" t="str">
        <f>VLOOKUP(A138,Fielddefinitions!A:B,2,FALSE)</f>
        <v>Certification Agency</v>
      </c>
      <c r="C138" s="81" t="str">
        <f>VLOOKUP(A138,Fielddefinitions!A:T,20,FALSE)</f>
        <v>certificationAgency</v>
      </c>
      <c r="D138" s="216" t="str">
        <f>VLOOKUP(A138,Fielddefinitions!A:P,16,FALSE)</f>
        <v>No</v>
      </c>
      <c r="E138" s="104" t="s">
        <v>1698</v>
      </c>
      <c r="F138" s="104" t="s">
        <v>1698</v>
      </c>
      <c r="G138" s="104" t="s">
        <v>1698</v>
      </c>
      <c r="H138" s="104" t="s">
        <v>1698</v>
      </c>
      <c r="I138" s="104" t="s">
        <v>1698</v>
      </c>
      <c r="J138" s="104" t="s">
        <v>1698</v>
      </c>
      <c r="K138" s="89"/>
      <c r="L138" s="85"/>
      <c r="M138" s="85"/>
      <c r="N138" s="85"/>
    </row>
    <row r="139" spans="1:14" x14ac:dyDescent="0.25">
      <c r="A139" s="305">
        <f>Fielddefinitions!A139</f>
        <v>667</v>
      </c>
      <c r="B139" s="81" t="str">
        <f>VLOOKUP(A139,Fielddefinitions!A:B,2,FALSE)</f>
        <v>Certification Standard</v>
      </c>
      <c r="C139" s="81" t="str">
        <f>VLOOKUP(A139,Fielddefinitions!A:T,20,FALSE)</f>
        <v>certificationStandard</v>
      </c>
      <c r="D139" s="216" t="str">
        <f>VLOOKUP(A139,Fielddefinitions!A:P,16,FALSE)</f>
        <v>No</v>
      </c>
      <c r="E139" s="104" t="s">
        <v>1698</v>
      </c>
      <c r="F139" s="104" t="s">
        <v>1698</v>
      </c>
      <c r="G139" s="104" t="s">
        <v>1698</v>
      </c>
      <c r="H139" s="104" t="s">
        <v>1698</v>
      </c>
      <c r="I139" s="104" t="s">
        <v>1698</v>
      </c>
      <c r="J139" s="104" t="s">
        <v>1698</v>
      </c>
      <c r="K139" s="89"/>
      <c r="L139" s="85"/>
      <c r="M139" s="85"/>
      <c r="N139" s="85"/>
    </row>
    <row r="140" spans="1:14" x14ac:dyDescent="0.25">
      <c r="A140" s="305">
        <f>Fielddefinitions!A140</f>
        <v>685</v>
      </c>
      <c r="B140" s="81" t="str">
        <f>VLOOKUP(A140,Fielddefinitions!A:B,2,FALSE)</f>
        <v>Certification Value</v>
      </c>
      <c r="C140" s="81" t="str">
        <f>VLOOKUP(A140,Fielddefinitions!A:T,20,FALSE)</f>
        <v>certificationValue</v>
      </c>
      <c r="D140" s="216" t="str">
        <f>VLOOKUP(A140,Fielddefinitions!A:P,16,FALSE)</f>
        <v>No</v>
      </c>
      <c r="E140" s="104" t="s">
        <v>1698</v>
      </c>
      <c r="F140" s="104" t="s">
        <v>1698</v>
      </c>
      <c r="G140" s="104" t="s">
        <v>1698</v>
      </c>
      <c r="H140" s="104" t="s">
        <v>1698</v>
      </c>
      <c r="I140" s="104" t="s">
        <v>1698</v>
      </c>
      <c r="J140" s="104" t="s">
        <v>1698</v>
      </c>
      <c r="K140" s="89"/>
      <c r="L140" s="85"/>
      <c r="M140" s="85"/>
      <c r="N140" s="85"/>
    </row>
    <row r="141" spans="1:14" x14ac:dyDescent="0.25">
      <c r="A141" s="305">
        <f>Fielddefinitions!A141</f>
        <v>684</v>
      </c>
      <c r="B141" s="81" t="str">
        <f>VLOOKUP(A141,Fielddefinitions!A:B,2,FALSE)</f>
        <v>Certification Identification</v>
      </c>
      <c r="C141" s="81" t="str">
        <f>VLOOKUP(A141,Fielddefinitions!A:T,20,FALSE)</f>
        <v>certificationIdentification</v>
      </c>
      <c r="D141" s="216" t="str">
        <f>VLOOKUP(A141,Fielddefinitions!A:P,16,FALSE)</f>
        <v>No</v>
      </c>
      <c r="E141" s="104" t="s">
        <v>1698</v>
      </c>
      <c r="F141" s="104" t="s">
        <v>1698</v>
      </c>
      <c r="G141" s="104" t="s">
        <v>1698</v>
      </c>
      <c r="H141" s="104" t="s">
        <v>1698</v>
      </c>
      <c r="I141" s="104" t="s">
        <v>1698</v>
      </c>
      <c r="J141" s="104" t="s">
        <v>1698</v>
      </c>
      <c r="K141" s="89"/>
      <c r="L141" s="85"/>
      <c r="M141" s="85"/>
      <c r="N141" s="85"/>
    </row>
    <row r="142" spans="1:14" x14ac:dyDescent="0.25">
      <c r="A142" s="305">
        <f>Fielddefinitions!A142</f>
        <v>682</v>
      </c>
      <c r="B142" s="81" t="str">
        <f>VLOOKUP(A142,Fielddefinitions!A:B,2,FALSE)</f>
        <v>Certification Effective End Date Time</v>
      </c>
      <c r="C142" s="81" t="str">
        <f>VLOOKUP(A142,Fielddefinitions!A:T,20,FALSE)</f>
        <v>certificationEffectiveEndDateTime</v>
      </c>
      <c r="D142" s="216" t="str">
        <f>VLOOKUP(A142,Fielddefinitions!A:P,16,FALSE)</f>
        <v>No</v>
      </c>
      <c r="E142" s="104" t="s">
        <v>1698</v>
      </c>
      <c r="F142" s="104" t="s">
        <v>1698</v>
      </c>
      <c r="G142" s="104" t="s">
        <v>1698</v>
      </c>
      <c r="H142" s="104" t="s">
        <v>1698</v>
      </c>
      <c r="I142" s="104" t="s">
        <v>1698</v>
      </c>
      <c r="J142" s="104" t="s">
        <v>1698</v>
      </c>
      <c r="K142" s="89"/>
      <c r="L142" s="85"/>
      <c r="M142" s="85"/>
      <c r="N142" s="85"/>
    </row>
    <row r="143" spans="1:14" ht="25.5" x14ac:dyDescent="0.25">
      <c r="A143" s="305">
        <f>Fielddefinitions!A143</f>
        <v>668</v>
      </c>
      <c r="B143" s="81" t="str">
        <f>VLOOKUP(A143,Fielddefinitions!A:B,2,FALSE)</f>
        <v>Additional Certification Organisation Identifier</v>
      </c>
      <c r="C143" s="81" t="str">
        <f>VLOOKUP(A143,Fielddefinitions!A:T,20,FALSE)</f>
        <v>additionalCertificationOrganisationIdentifier</v>
      </c>
      <c r="D143" s="216" t="str">
        <f>VLOOKUP(A143,Fielddefinitions!A:P,16,FALSE)</f>
        <v>No</v>
      </c>
      <c r="E143" s="104" t="s">
        <v>1698</v>
      </c>
      <c r="F143" s="104" t="s">
        <v>1698</v>
      </c>
      <c r="G143" s="104" t="s">
        <v>1698</v>
      </c>
      <c r="H143" s="104" t="s">
        <v>1698</v>
      </c>
      <c r="I143" s="104" t="s">
        <v>1698</v>
      </c>
      <c r="J143" s="104" t="s">
        <v>1698</v>
      </c>
      <c r="K143" s="89"/>
      <c r="L143" s="85"/>
      <c r="M143" s="85"/>
      <c r="N143" s="85"/>
    </row>
    <row r="144" spans="1:14" x14ac:dyDescent="0.25">
      <c r="A144" s="305">
        <f>Fielddefinitions!A144</f>
        <v>3506</v>
      </c>
      <c r="B144" s="81" t="str">
        <f>VLOOKUP(A144,Fielddefinitions!A:B,2,FALSE)</f>
        <v>Description Short</v>
      </c>
      <c r="C144" s="81" t="str">
        <f>VLOOKUP(A144,Fielddefinitions!A:T,20,FALSE)</f>
        <v>descriptionShort</v>
      </c>
      <c r="D144" s="216" t="str">
        <f>VLOOKUP(A144,Fielddefinitions!A:P,16,FALSE)</f>
        <v>No</v>
      </c>
      <c r="E144" s="104" t="s">
        <v>1698</v>
      </c>
      <c r="F144" s="104" t="s">
        <v>1698</v>
      </c>
      <c r="G144" s="104" t="s">
        <v>1698</v>
      </c>
      <c r="H144" s="104" t="s">
        <v>1698</v>
      </c>
      <c r="I144" s="104" t="s">
        <v>1698</v>
      </c>
      <c r="J144" s="104" t="s">
        <v>1698</v>
      </c>
      <c r="K144" s="89"/>
      <c r="L144" s="85"/>
      <c r="M144" s="85"/>
      <c r="N144" s="85"/>
    </row>
    <row r="145" spans="1:14" x14ac:dyDescent="0.25">
      <c r="A145" s="305">
        <f>Fielddefinitions!A145</f>
        <v>3507</v>
      </c>
      <c r="B145" s="81" t="str">
        <f>VLOOKUP(A145,Fielddefinitions!A:B,2,FALSE)</f>
        <v>Description Short Language Code</v>
      </c>
      <c r="C145" s="81" t="str">
        <f>VLOOKUP(A145,Fielddefinitions!A:T,20,FALSE)</f>
        <v>descriptionShort/@languageCode</v>
      </c>
      <c r="D145" s="216" t="str">
        <f>VLOOKUP(A145,Fielddefinitions!A:P,16,FALSE)</f>
        <v>No</v>
      </c>
      <c r="E145" s="104" t="s">
        <v>1698</v>
      </c>
      <c r="F145" s="104" t="s">
        <v>1698</v>
      </c>
      <c r="G145" s="104" t="s">
        <v>1698</v>
      </c>
      <c r="H145" s="104" t="s">
        <v>1698</v>
      </c>
      <c r="I145" s="104" t="s">
        <v>1698</v>
      </c>
      <c r="J145" s="104" t="s">
        <v>1698</v>
      </c>
      <c r="K145" s="89"/>
      <c r="L145" s="85"/>
      <c r="M145" s="85"/>
      <c r="N145" s="85"/>
    </row>
    <row r="146" spans="1:14" x14ac:dyDescent="0.25">
      <c r="A146" s="305">
        <f>Fielddefinitions!A146</f>
        <v>3779</v>
      </c>
      <c r="B146" s="81" t="str">
        <f>VLOOKUP(A146,Fielddefinitions!A:B,2,FALSE)</f>
        <v>Net Weight</v>
      </c>
      <c r="C146" s="81" t="str">
        <f>VLOOKUP(A146,Fielddefinitions!A:T,20,FALSE)</f>
        <v>netWeight</v>
      </c>
      <c r="D146" s="216" t="str">
        <f>VLOOKUP(A146,Fielddefinitions!A:P,16,FALSE)</f>
        <v>No</v>
      </c>
      <c r="E146" s="104" t="s">
        <v>1698</v>
      </c>
      <c r="F146" s="104" t="s">
        <v>1698</v>
      </c>
      <c r="G146" s="104" t="s">
        <v>1698</v>
      </c>
      <c r="H146" s="104" t="s">
        <v>1698</v>
      </c>
      <c r="I146" s="104" t="s">
        <v>1698</v>
      </c>
      <c r="J146" s="104" t="s">
        <v>1698</v>
      </c>
      <c r="K146" s="89"/>
      <c r="L146" s="85"/>
      <c r="M146" s="85"/>
      <c r="N146" s="85"/>
    </row>
    <row r="147" spans="1:14" x14ac:dyDescent="0.25">
      <c r="A147" s="305">
        <f>Fielddefinitions!A147</f>
        <v>3780</v>
      </c>
      <c r="B147" s="81" t="str">
        <f>VLOOKUP(A147,Fielddefinitions!A:B,2,FALSE)</f>
        <v>Net Weight UOM</v>
      </c>
      <c r="C147" s="81" t="str">
        <f>VLOOKUP(A147,Fielddefinitions!A:T,20,FALSE)</f>
        <v>netWeight/@measurementUnitCode</v>
      </c>
      <c r="D147" s="216" t="str">
        <f>VLOOKUP(A147,Fielddefinitions!A:P,16,FALSE)</f>
        <v>No</v>
      </c>
      <c r="E147" s="104" t="s">
        <v>1698</v>
      </c>
      <c r="F147" s="104" t="s">
        <v>1698</v>
      </c>
      <c r="G147" s="104" t="s">
        <v>1698</v>
      </c>
      <c r="H147" s="104" t="s">
        <v>1698</v>
      </c>
      <c r="I147" s="104" t="s">
        <v>1698</v>
      </c>
      <c r="J147" s="104" t="s">
        <v>1698</v>
      </c>
      <c r="K147" s="89"/>
      <c r="L147" s="85"/>
      <c r="M147" s="85"/>
      <c r="N147" s="85"/>
    </row>
    <row r="148" spans="1:14" x14ac:dyDescent="0.25">
      <c r="A148" s="305">
        <f>Fielddefinitions!A148</f>
        <v>145</v>
      </c>
      <c r="B148" s="81" t="str">
        <f>VLOOKUP(A148,Fielddefinitions!A:B,2,FALSE)</f>
        <v>Last Change Date Time</v>
      </c>
      <c r="C148" s="81" t="str">
        <f>VLOOKUP(A148,Fielddefinitions!A:T,20,FALSE)</f>
        <v>lastChangeDateTime</v>
      </c>
      <c r="D148" s="216" t="str">
        <f>VLOOKUP(A148,Fielddefinitions!A:P,16,FALSE)</f>
        <v>Yes</v>
      </c>
      <c r="E148" s="104" t="s">
        <v>1698</v>
      </c>
      <c r="F148" s="104" t="s">
        <v>1698</v>
      </c>
      <c r="G148" s="104" t="s">
        <v>1698</v>
      </c>
      <c r="H148" s="104" t="s">
        <v>1698</v>
      </c>
      <c r="I148" s="104" t="s">
        <v>1698</v>
      </c>
      <c r="J148" s="104" t="s">
        <v>1698</v>
      </c>
      <c r="K148" s="89"/>
      <c r="L148" s="85"/>
      <c r="M148" s="85"/>
      <c r="N148" s="85"/>
    </row>
    <row r="149" spans="1:14" x14ac:dyDescent="0.25">
      <c r="A149" s="305">
        <f>Fielddefinitions!A149</f>
        <v>146</v>
      </c>
      <c r="B149" s="81" t="str">
        <f>VLOOKUP(A149,Fielddefinitions!A:B,2,FALSE)</f>
        <v>Publication Date Time</v>
      </c>
      <c r="C149" s="81" t="str">
        <f>VLOOKUP(A149,Fielddefinitions!A:T,20,FALSE)</f>
        <v>publicationDateTime</v>
      </c>
      <c r="D149" s="216" t="str">
        <f>VLOOKUP(A149,Fielddefinitions!A:P,16,FALSE)</f>
        <v>No</v>
      </c>
      <c r="E149" s="104" t="s">
        <v>1698</v>
      </c>
      <c r="F149" s="104" t="s">
        <v>1698</v>
      </c>
      <c r="G149" s="104" t="s">
        <v>1698</v>
      </c>
      <c r="H149" s="104" t="s">
        <v>1698</v>
      </c>
      <c r="I149" s="104" t="s">
        <v>1698</v>
      </c>
      <c r="J149" s="104" t="s">
        <v>1698</v>
      </c>
      <c r="K149" s="89"/>
      <c r="L149" s="85"/>
      <c r="M149" s="85"/>
      <c r="N149" s="85"/>
    </row>
    <row r="150" spans="1:14" x14ac:dyDescent="0.25">
      <c r="A150" s="305">
        <f>Fielddefinitions!A150</f>
        <v>3070</v>
      </c>
      <c r="B150" s="81" t="str">
        <f>VLOOKUP(A150,Fielddefinitions!A:B,2,FALSE)</f>
        <v>Regulation Type Code</v>
      </c>
      <c r="C150" s="81" t="str">
        <f>VLOOKUP(A150,Fielddefinitions!A:T,20,FALSE)</f>
        <v>regulationTypeCode</v>
      </c>
      <c r="D150" s="216" t="str">
        <f>VLOOKUP(A150,Fielddefinitions!A:P,16,FALSE)</f>
        <v>No</v>
      </c>
      <c r="E150" s="104" t="s">
        <v>1698</v>
      </c>
      <c r="F150" s="104" t="s">
        <v>1698</v>
      </c>
      <c r="G150" s="104" t="s">
        <v>1698</v>
      </c>
      <c r="H150" s="104" t="s">
        <v>1698</v>
      </c>
      <c r="I150" s="104" t="s">
        <v>1698</v>
      </c>
      <c r="J150" s="104" t="s">
        <v>1698</v>
      </c>
      <c r="K150" s="89"/>
      <c r="L150" s="85"/>
      <c r="M150" s="85"/>
      <c r="N150" s="85"/>
    </row>
    <row r="151" spans="1:14" x14ac:dyDescent="0.25">
      <c r="A151" s="305">
        <f>Fielddefinitions!A151</f>
        <v>3072</v>
      </c>
      <c r="B151" s="81" t="str">
        <f>VLOOKUP(A151,Fielddefinitions!A:B,2,FALSE)</f>
        <v>Regulatory Agency</v>
      </c>
      <c r="C151" s="81" t="str">
        <f>VLOOKUP(A151,Fielddefinitions!A:T,20,FALSE)</f>
        <v>regulatoryAgency</v>
      </c>
      <c r="D151" s="216" t="str">
        <f>VLOOKUP(A151,Fielddefinitions!A:P,16,FALSE)</f>
        <v>No</v>
      </c>
      <c r="E151" s="104" t="s">
        <v>1698</v>
      </c>
      <c r="F151" s="104" t="s">
        <v>1698</v>
      </c>
      <c r="G151" s="104" t="s">
        <v>1698</v>
      </c>
      <c r="H151" s="104" t="s">
        <v>1698</v>
      </c>
      <c r="I151" s="104" t="s">
        <v>1698</v>
      </c>
      <c r="J151" s="104" t="s">
        <v>1698</v>
      </c>
      <c r="K151" s="89"/>
      <c r="L151" s="85"/>
      <c r="M151" s="85"/>
      <c r="N151" s="85"/>
    </row>
    <row r="152" spans="1:14" x14ac:dyDescent="0.25">
      <c r="A152" s="305">
        <f>Fielddefinitions!A152</f>
        <v>3087</v>
      </c>
      <c r="B152" s="81" t="str">
        <f>VLOOKUP(A152,Fielddefinitions!A:B,2,FALSE)</f>
        <v>Regulatory Permit Identification</v>
      </c>
      <c r="C152" s="81" t="str">
        <f>VLOOKUP(A152,Fielddefinitions!A:T,20,FALSE)</f>
        <v>regulatoryPermitIdentification</v>
      </c>
      <c r="D152" s="216" t="str">
        <f>VLOOKUP(A152,Fielddefinitions!A:P,16,FALSE)</f>
        <v>No</v>
      </c>
      <c r="E152" s="104" t="s">
        <v>1698</v>
      </c>
      <c r="F152" s="104" t="s">
        <v>1698</v>
      </c>
      <c r="G152" s="104" t="s">
        <v>1698</v>
      </c>
      <c r="H152" s="104" t="s">
        <v>1698</v>
      </c>
      <c r="I152" s="104" t="s">
        <v>1698</v>
      </c>
      <c r="J152" s="104" t="s">
        <v>1698</v>
      </c>
      <c r="K152" s="89"/>
      <c r="L152" s="85"/>
      <c r="M152" s="85"/>
      <c r="N152" s="85"/>
    </row>
    <row r="153" spans="1:14" x14ac:dyDescent="0.25">
      <c r="A153" s="305">
        <f>Fielddefinitions!A153</f>
        <v>3086</v>
      </c>
      <c r="B153" s="81" t="str">
        <f>VLOOKUP(A153,Fielddefinitions!A:B,2,FALSE)</f>
        <v>Permit Start Date Time</v>
      </c>
      <c r="C153" s="81" t="str">
        <f>VLOOKUP(A153,Fielddefinitions!A:T,20,FALSE)</f>
        <v>permitStartDateTime</v>
      </c>
      <c r="D153" s="216" t="str">
        <f>VLOOKUP(A153,Fielddefinitions!A:P,16,FALSE)</f>
        <v>No</v>
      </c>
      <c r="E153" s="104" t="s">
        <v>1698</v>
      </c>
      <c r="F153" s="104" t="s">
        <v>1698</v>
      </c>
      <c r="G153" s="104" t="s">
        <v>1698</v>
      </c>
      <c r="H153" s="104" t="s">
        <v>1698</v>
      </c>
      <c r="I153" s="104" t="s">
        <v>1698</v>
      </c>
      <c r="J153" s="104" t="s">
        <v>1698</v>
      </c>
      <c r="K153" s="89"/>
      <c r="L153" s="85"/>
      <c r="M153" s="85"/>
      <c r="N153" s="85"/>
    </row>
    <row r="154" spans="1:14" x14ac:dyDescent="0.25">
      <c r="A154" s="305">
        <f>Fielddefinitions!A154</f>
        <v>3071</v>
      </c>
      <c r="B154" s="81" t="str">
        <f>VLOOKUP(A154,Fielddefinitions!A:B,2,FALSE)</f>
        <v>Regulatory Act</v>
      </c>
      <c r="C154" s="81" t="str">
        <f>VLOOKUP(A154,Fielddefinitions!A:T,20,FALSE)</f>
        <v>regulatoryAct</v>
      </c>
      <c r="D154" s="216" t="str">
        <f>VLOOKUP(A154,Fielddefinitions!A:P,16,FALSE)</f>
        <v>No</v>
      </c>
      <c r="E154" s="104" t="s">
        <v>1698</v>
      </c>
      <c r="F154" s="104" t="s">
        <v>1698</v>
      </c>
      <c r="G154" s="104" t="s">
        <v>1698</v>
      </c>
      <c r="H154" s="104" t="s">
        <v>1698</v>
      </c>
      <c r="I154" s="104" t="s">
        <v>1698</v>
      </c>
      <c r="J154" s="104" t="s">
        <v>1698</v>
      </c>
      <c r="K154" s="89"/>
      <c r="L154" s="85"/>
      <c r="M154" s="85"/>
      <c r="N154" s="85"/>
    </row>
    <row r="155" spans="1:14" x14ac:dyDescent="0.25">
      <c r="A155" s="305">
        <f>Fielddefinitions!A155</f>
        <v>2794</v>
      </c>
      <c r="B155" s="81" t="str">
        <f>VLOOKUP(A155,Fielddefinitions!A:B,2,FALSE)</f>
        <v>Country of Origin</v>
      </c>
      <c r="C155" s="81" t="str">
        <f>VLOOKUP(A155,Fielddefinitions!A:T,20,FALSE)</f>
        <v>countryCode</v>
      </c>
      <c r="D155" s="216" t="str">
        <f>VLOOKUP(A155,Fielddefinitions!A:P,16,FALSE)</f>
        <v>No</v>
      </c>
      <c r="E155" s="104" t="s">
        <v>1698</v>
      </c>
      <c r="F155" s="104" t="s">
        <v>1698</v>
      </c>
      <c r="G155" s="104" t="s">
        <v>1698</v>
      </c>
      <c r="H155" s="104" t="s">
        <v>1698</v>
      </c>
      <c r="I155" s="104" t="s">
        <v>1698</v>
      </c>
      <c r="J155" s="104" t="s">
        <v>1698</v>
      </c>
      <c r="K155" s="89"/>
      <c r="L155" s="85"/>
      <c r="M155" s="85"/>
      <c r="N155" s="85"/>
    </row>
    <row r="156" spans="1:14" x14ac:dyDescent="0.25">
      <c r="A156" s="305">
        <f>Fielddefinitions!A156</f>
        <v>1436</v>
      </c>
      <c r="B156" s="81" t="str">
        <f>VLOOKUP(A156,Fielddefinitions!A:B,2,FALSE)</f>
        <v>Prescription Type Code</v>
      </c>
      <c r="C156" s="81" t="str">
        <f>VLOOKUP(A156,Fielddefinitions!A:T,20,FALSE)</f>
        <v>prescriptionTypeCode</v>
      </c>
      <c r="D156" s="216" t="str">
        <f>VLOOKUP(A156,Fielddefinitions!A:P,16,FALSE)</f>
        <v>No</v>
      </c>
      <c r="E156" s="104" t="s">
        <v>1698</v>
      </c>
      <c r="F156" s="104" t="s">
        <v>1698</v>
      </c>
      <c r="G156" s="104" t="s">
        <v>1698</v>
      </c>
      <c r="H156" s="104" t="s">
        <v>1698</v>
      </c>
      <c r="I156" s="104" t="s">
        <v>1698</v>
      </c>
      <c r="J156" s="104" t="s">
        <v>1698</v>
      </c>
      <c r="K156" s="89"/>
      <c r="L156" s="85"/>
      <c r="M156" s="85"/>
      <c r="N156" s="85"/>
    </row>
    <row r="157" spans="1:14" ht="25.5" x14ac:dyDescent="0.25">
      <c r="A157" s="305">
        <f>Fielddefinitions!A157</f>
        <v>1596</v>
      </c>
      <c r="B157" s="81" t="str">
        <f>VLOOKUP(A157,Fielddefinitions!A:B,2,FALSE)</f>
        <v>Manufacturer Specified Acceptable Resterilisation Code</v>
      </c>
      <c r="C157" s="81" t="str">
        <f>VLOOKUP(A157,Fielddefinitions!A:T,20,FALSE)</f>
        <v>manufacturerSpecifiedAcceptableResterilisationCode</v>
      </c>
      <c r="D157" s="216" t="str">
        <f>VLOOKUP(A157,Fielddefinitions!A:P,16,FALSE)</f>
        <v>No</v>
      </c>
      <c r="E157" s="104" t="s">
        <v>1698</v>
      </c>
      <c r="F157" s="104" t="s">
        <v>1698</v>
      </c>
      <c r="G157" s="104" t="s">
        <v>1698</v>
      </c>
      <c r="H157" s="104" t="s">
        <v>1698</v>
      </c>
      <c r="I157" s="104" t="s">
        <v>1698</v>
      </c>
      <c r="J157" s="104" t="s">
        <v>1698</v>
      </c>
      <c r="K157" s="89"/>
      <c r="L157" s="85"/>
      <c r="M157" s="85"/>
      <c r="N157" s="85"/>
    </row>
    <row r="158" spans="1:14" x14ac:dyDescent="0.25">
      <c r="A158" s="305">
        <f>Fielddefinitions!A158</f>
        <v>2776</v>
      </c>
      <c r="B158" s="81" t="str">
        <f>VLOOKUP(A158,Fielddefinitions!A:B,2,FALSE)</f>
        <v>Import Classification Type Code</v>
      </c>
      <c r="C158" s="81" t="str">
        <f>VLOOKUP(A158,Fielddefinitions!A:T,20,FALSE)</f>
        <v>importClassificationTypeCode</v>
      </c>
      <c r="D158" s="216" t="str">
        <f>VLOOKUP(A158,Fielddefinitions!A:P,16,FALSE)</f>
        <v>No</v>
      </c>
      <c r="E158" s="104" t="s">
        <v>1698</v>
      </c>
      <c r="F158" s="104" t="s">
        <v>1698</v>
      </c>
      <c r="G158" s="104" t="s">
        <v>1698</v>
      </c>
      <c r="H158" s="104" t="s">
        <v>1698</v>
      </c>
      <c r="I158" s="104" t="s">
        <v>1698</v>
      </c>
      <c r="J158" s="104" t="s">
        <v>1698</v>
      </c>
      <c r="K158" s="89"/>
      <c r="L158" s="85"/>
      <c r="M158" s="85"/>
      <c r="N158" s="85"/>
    </row>
    <row r="159" spans="1:14" x14ac:dyDescent="0.25">
      <c r="A159" s="305">
        <f>Fielddefinitions!A159</f>
        <v>2777</v>
      </c>
      <c r="B159" s="81" t="str">
        <f>VLOOKUP(A159,Fielddefinitions!A:B,2,FALSE)</f>
        <v>Import Classification Value</v>
      </c>
      <c r="C159" s="81" t="str">
        <f>VLOOKUP(A159,Fielddefinitions!A:T,20,FALSE)</f>
        <v>importClassificationValue</v>
      </c>
      <c r="D159" s="216" t="str">
        <f>VLOOKUP(A159,Fielddefinitions!A:P,16,FALSE)</f>
        <v>No</v>
      </c>
      <c r="E159" s="104" t="s">
        <v>1698</v>
      </c>
      <c r="F159" s="104" t="s">
        <v>1698</v>
      </c>
      <c r="G159" s="104" t="s">
        <v>1698</v>
      </c>
      <c r="H159" s="104" t="s">
        <v>1698</v>
      </c>
      <c r="I159" s="104" t="s">
        <v>1698</v>
      </c>
      <c r="J159" s="104" t="s">
        <v>1698</v>
      </c>
      <c r="K159" s="89"/>
      <c r="L159" s="85"/>
      <c r="M159" s="85"/>
      <c r="N159" s="85"/>
    </row>
    <row r="160" spans="1:14" x14ac:dyDescent="0.25">
      <c r="A160" s="305">
        <f>Fielddefinitions!A160</f>
        <v>3894</v>
      </c>
      <c r="B160" s="81" t="str">
        <f>VLOOKUP(A160,Fielddefinitions!A:B,2,FALSE)</f>
        <v>United Nations Dangerous Goods Number</v>
      </c>
      <c r="C160" s="81" t="str">
        <f>VLOOKUP(A160,Fielddefinitions!A:T,20,FALSE)</f>
        <v>unitedNationsDangerousGoodsNumber</v>
      </c>
      <c r="D160" s="216" t="str">
        <f>VLOOKUP(A160,Fielddefinitions!A:P,16,FALSE)</f>
        <v>No</v>
      </c>
      <c r="E160" s="104" t="s">
        <v>1698</v>
      </c>
      <c r="F160" s="104" t="s">
        <v>1698</v>
      </c>
      <c r="G160" s="104" t="s">
        <v>1698</v>
      </c>
      <c r="H160" s="104" t="s">
        <v>1698</v>
      </c>
      <c r="I160" s="104" t="s">
        <v>1698</v>
      </c>
      <c r="J160" s="104" t="s">
        <v>1698</v>
      </c>
      <c r="K160" s="89"/>
      <c r="L160" s="85"/>
      <c r="M160" s="85"/>
      <c r="N160" s="85"/>
    </row>
    <row r="161" spans="1:14" x14ac:dyDescent="0.25">
      <c r="A161" s="305">
        <f>Fielddefinitions!A161</f>
        <v>3865</v>
      </c>
      <c r="B161" s="81" t="str">
        <f>VLOOKUP(A161,Fielddefinitions!A:B,2,FALSE)</f>
        <v>Dangerous Goods Regulation Code</v>
      </c>
      <c r="C161" s="81" t="str">
        <f>VLOOKUP(A161,Fielddefinitions!A:T,20,FALSE)</f>
        <v>dangerousGoodsRegulationCode</v>
      </c>
      <c r="D161" s="216" t="str">
        <f>VLOOKUP(A161,Fielddefinitions!A:P,16,FALSE)</f>
        <v>No</v>
      </c>
      <c r="E161" s="104" t="s">
        <v>1698</v>
      </c>
      <c r="F161" s="104" t="s">
        <v>1698</v>
      </c>
      <c r="G161" s="104" t="s">
        <v>1698</v>
      </c>
      <c r="H161" s="104" t="s">
        <v>1698</v>
      </c>
      <c r="I161" s="104" t="s">
        <v>1698</v>
      </c>
      <c r="J161" s="104" t="s">
        <v>1698</v>
      </c>
      <c r="K161" s="89"/>
      <c r="L161" s="85"/>
      <c r="M161" s="85"/>
      <c r="N161" s="85"/>
    </row>
    <row r="162" spans="1:14" x14ac:dyDescent="0.25">
      <c r="A162" s="305">
        <f>Fielddefinitions!A162</f>
        <v>3881</v>
      </c>
      <c r="B162" s="81" t="str">
        <f>VLOOKUP(A162,Fielddefinitions!A:B,2,FALSE)</f>
        <v>Dangerous Goods Hazardous Code</v>
      </c>
      <c r="C162" s="81" t="str">
        <f>VLOOKUP(A162,Fielddefinitions!A:T,20,FALSE)</f>
        <v>dangerousGoodsHazardousCode</v>
      </c>
      <c r="D162" s="216" t="str">
        <f>VLOOKUP(A162,Fielddefinitions!A:P,16,FALSE)</f>
        <v>No</v>
      </c>
      <c r="E162" s="104" t="s">
        <v>1698</v>
      </c>
      <c r="F162" s="104" t="s">
        <v>1698</v>
      </c>
      <c r="G162" s="104" t="s">
        <v>1698</v>
      </c>
      <c r="H162" s="104" t="s">
        <v>1698</v>
      </c>
      <c r="I162" s="104" t="s">
        <v>1698</v>
      </c>
      <c r="J162" s="104" t="s">
        <v>1698</v>
      </c>
      <c r="K162" s="89"/>
      <c r="L162" s="85"/>
      <c r="M162" s="85"/>
      <c r="N162" s="85"/>
    </row>
    <row r="163" spans="1:14" x14ac:dyDescent="0.25">
      <c r="A163" s="305">
        <f>Fielddefinitions!A163</f>
        <v>3879</v>
      </c>
      <c r="B163" s="81" t="str">
        <f>VLOOKUP(A163,Fielddefinitions!A:B,2,FALSE)</f>
        <v>Class of Dangerous Goods</v>
      </c>
      <c r="C163" s="81" t="str">
        <f>VLOOKUP(A163,Fielddefinitions!A:T,20,FALSE)</f>
        <v>classOfDangerousGoods</v>
      </c>
      <c r="D163" s="216" t="str">
        <f>VLOOKUP(A163,Fielddefinitions!A:P,16,FALSE)</f>
        <v>No</v>
      </c>
      <c r="E163" s="104" t="s">
        <v>1698</v>
      </c>
      <c r="F163" s="104" t="s">
        <v>1698</v>
      </c>
      <c r="G163" s="104" t="s">
        <v>1698</v>
      </c>
      <c r="H163" s="104" t="s">
        <v>1698</v>
      </c>
      <c r="I163" s="104" t="s">
        <v>1698</v>
      </c>
      <c r="J163" s="104" t="s">
        <v>1698</v>
      </c>
      <c r="K163" s="89"/>
      <c r="L163" s="85"/>
      <c r="M163" s="85"/>
      <c r="N163" s="85"/>
    </row>
    <row r="164" spans="1:14" x14ac:dyDescent="0.25">
      <c r="A164" s="305">
        <f>Fielddefinitions!A164</f>
        <v>3882</v>
      </c>
      <c r="B164" s="81" t="str">
        <f>VLOOKUP(A164,Fielddefinitions!A:B,2,FALSE)</f>
        <v>Dangerous Goods Packing Group</v>
      </c>
      <c r="C164" s="81" t="str">
        <f>VLOOKUP(A164,Fielddefinitions!A:T,20,FALSE)</f>
        <v>dangerousGoodsPackingGroup</v>
      </c>
      <c r="D164" s="216" t="str">
        <f>VLOOKUP(A164,Fielddefinitions!A:P,16,FALSE)</f>
        <v>No</v>
      </c>
      <c r="E164" s="104" t="s">
        <v>1698</v>
      </c>
      <c r="F164" s="104" t="s">
        <v>1698</v>
      </c>
      <c r="G164" s="104" t="s">
        <v>1698</v>
      </c>
      <c r="H164" s="104" t="s">
        <v>1698</v>
      </c>
      <c r="I164" s="104" t="s">
        <v>1698</v>
      </c>
      <c r="J164" s="104" t="s">
        <v>1698</v>
      </c>
      <c r="K164" s="89"/>
      <c r="L164" s="85"/>
      <c r="M164" s="85"/>
      <c r="N164" s="85"/>
    </row>
    <row r="165" spans="1:14" ht="25.5" x14ac:dyDescent="0.25">
      <c r="A165" s="305">
        <f>Fielddefinitions!A165</f>
        <v>3896</v>
      </c>
      <c r="B165" s="81" t="str">
        <f>VLOOKUP(A165,Fielddefinitions!A:B,2,FALSE)</f>
        <v xml:space="preserve">Dangerous Hazardous Label Number
</v>
      </c>
      <c r="C165" s="81" t="str">
        <f>VLOOKUP(A165,Fielddefinitions!A:T,20,FALSE)</f>
        <v>dangerousHazardousLabelNumber</v>
      </c>
      <c r="D165" s="216" t="str">
        <f>VLOOKUP(A165,Fielddefinitions!A:P,16,FALSE)</f>
        <v>No</v>
      </c>
      <c r="E165" s="104" t="s">
        <v>1698</v>
      </c>
      <c r="F165" s="104" t="s">
        <v>1698</v>
      </c>
      <c r="G165" s="104" t="s">
        <v>1698</v>
      </c>
      <c r="H165" s="104" t="s">
        <v>1698</v>
      </c>
      <c r="I165" s="104" t="s">
        <v>1698</v>
      </c>
      <c r="J165" s="104" t="s">
        <v>1698</v>
      </c>
      <c r="K165" s="89"/>
      <c r="L165" s="85"/>
      <c r="M165" s="85"/>
      <c r="N165" s="85"/>
    </row>
    <row r="166" spans="1:14" ht="25.5" x14ac:dyDescent="0.25">
      <c r="A166" s="305">
        <f>Fielddefinitions!A166</f>
        <v>3897</v>
      </c>
      <c r="B166" s="81" t="str">
        <f>VLOOKUP(A166,Fielddefinitions!A:B,2,FALSE)</f>
        <v>Dangerous Hazardous Label Sequence Number</v>
      </c>
      <c r="C166" s="81" t="str">
        <f>VLOOKUP(A166,Fielddefinitions!A:T,20,FALSE)</f>
        <v>dangerousHazardousLabelSequenceNumber</v>
      </c>
      <c r="D166" s="216" t="str">
        <f>VLOOKUP(A166,Fielddefinitions!A:P,16,FALSE)</f>
        <v>No</v>
      </c>
      <c r="E166" s="104" t="s">
        <v>1698</v>
      </c>
      <c r="F166" s="104" t="s">
        <v>1698</v>
      </c>
      <c r="G166" s="104" t="s">
        <v>1698</v>
      </c>
      <c r="H166" s="104" t="s">
        <v>1698</v>
      </c>
      <c r="I166" s="104" t="s">
        <v>1698</v>
      </c>
      <c r="J166" s="104" t="s">
        <v>1698</v>
      </c>
      <c r="K166" s="89"/>
      <c r="L166" s="85"/>
      <c r="M166" s="85"/>
      <c r="N166" s="85"/>
    </row>
    <row r="167" spans="1:14" x14ac:dyDescent="0.25">
      <c r="A167" s="305">
        <f>Fielddefinitions!A167</f>
        <v>3883</v>
      </c>
      <c r="B167" s="81" t="str">
        <f>VLOOKUP(A167,Fielddefinitions!A:B,2,FALSE)</f>
        <v>Dangerous Goods Shipping Name</v>
      </c>
      <c r="C167" s="81" t="str">
        <f>VLOOKUP(A167,Fielddefinitions!A:T,20,FALSE)</f>
        <v>dangerousGoodsShippingName</v>
      </c>
      <c r="D167" s="216" t="str">
        <f>VLOOKUP(A167,Fielddefinitions!A:P,16,FALSE)</f>
        <v>No</v>
      </c>
      <c r="E167" s="104" t="s">
        <v>1698</v>
      </c>
      <c r="F167" s="104" t="s">
        <v>1698</v>
      </c>
      <c r="G167" s="104" t="s">
        <v>1698</v>
      </c>
      <c r="H167" s="104" t="s">
        <v>1698</v>
      </c>
      <c r="I167" s="104" t="s">
        <v>1698</v>
      </c>
      <c r="J167" s="104" t="s">
        <v>1698</v>
      </c>
      <c r="K167" s="89"/>
      <c r="L167" s="85"/>
      <c r="M167" s="85"/>
      <c r="N167" s="85"/>
    </row>
    <row r="168" spans="1:14" ht="25.5" x14ac:dyDescent="0.25">
      <c r="A168" s="305">
        <f>Fielddefinitions!A168</f>
        <v>3587</v>
      </c>
      <c r="B168" s="81" t="str">
        <f>VLOOKUP(A168,Fielddefinitions!A:B,2,FALSE)</f>
        <v xml:space="preserve">Handling Instructions Code Reference
</v>
      </c>
      <c r="C168" s="81" t="str">
        <f>VLOOKUP(A168,Fielddefinitions!A:T,20,FALSE)</f>
        <v xml:space="preserve">handlingInstructionsCodeReference
</v>
      </c>
      <c r="D168" s="216" t="str">
        <f>VLOOKUP(A168,Fielddefinitions!A:P,16,FALSE)</f>
        <v>No</v>
      </c>
      <c r="E168" s="104" t="s">
        <v>1698</v>
      </c>
      <c r="F168" s="104" t="s">
        <v>1698</v>
      </c>
      <c r="G168" s="104" t="s">
        <v>1698</v>
      </c>
      <c r="H168" s="104" t="s">
        <v>1698</v>
      </c>
      <c r="I168" s="104" t="s">
        <v>1698</v>
      </c>
      <c r="J168" s="104" t="s">
        <v>1698</v>
      </c>
      <c r="K168" s="89"/>
      <c r="L168" s="85"/>
      <c r="M168" s="85"/>
      <c r="N168" s="85"/>
    </row>
    <row r="169" spans="1:14" ht="25.5" x14ac:dyDescent="0.25">
      <c r="A169" s="305">
        <f>Fielddefinitions!A169</f>
        <v>65</v>
      </c>
      <c r="B169" s="81" t="str">
        <f>VLOOKUP(A169,Fielddefinitions!A:B,2,FALSE)</f>
        <v>Trade Item Trade Channel Code</v>
      </c>
      <c r="C169" s="81" t="str">
        <f>VLOOKUP(A169,Fielddefinitions!A:T,20,FALSE)</f>
        <v xml:space="preserve">tradeItemTradeChannelCode
</v>
      </c>
      <c r="D169" s="216" t="str">
        <f>VLOOKUP(A169,Fielddefinitions!A:P,16,FALSE)</f>
        <v>No</v>
      </c>
      <c r="E169" s="104" t="s">
        <v>1698</v>
      </c>
      <c r="F169" s="104" t="s">
        <v>1698</v>
      </c>
      <c r="G169" s="104" t="s">
        <v>1698</v>
      </c>
      <c r="H169" s="104" t="s">
        <v>1698</v>
      </c>
      <c r="I169" s="104" t="s">
        <v>1698</v>
      </c>
      <c r="J169" s="104" t="s">
        <v>1698</v>
      </c>
      <c r="K169" s="89"/>
      <c r="L169" s="85"/>
      <c r="M169" s="85"/>
      <c r="N169" s="85"/>
    </row>
    <row r="170" spans="1:14" x14ac:dyDescent="0.25">
      <c r="A170" s="305">
        <f>Fielddefinitions!A170</f>
        <v>1022</v>
      </c>
      <c r="B170" s="81" t="str">
        <f>VLOOKUP(A170,Fielddefinitions!A:B,2,FALSE)</f>
        <v>Order Sizing Factor</v>
      </c>
      <c r="C170" s="81" t="str">
        <f>VLOOKUP(A170,Fielddefinitions!A:T,20,FALSE)</f>
        <v>orderSizingFactor</v>
      </c>
      <c r="D170" s="216" t="str">
        <f>VLOOKUP(A170,Fielddefinitions!A:P,16,FALSE)</f>
        <v>No</v>
      </c>
      <c r="E170" s="104" t="s">
        <v>1698</v>
      </c>
      <c r="F170" s="104" t="s">
        <v>1698</v>
      </c>
      <c r="G170" s="104" t="s">
        <v>1698</v>
      </c>
      <c r="H170" s="104" t="s">
        <v>1698</v>
      </c>
      <c r="I170" s="104" t="s">
        <v>1698</v>
      </c>
      <c r="J170" s="104" t="s">
        <v>1698</v>
      </c>
      <c r="K170" s="89"/>
      <c r="L170" s="85"/>
      <c r="M170" s="85"/>
      <c r="N170" s="85"/>
    </row>
    <row r="171" spans="1:14" ht="25.5" x14ac:dyDescent="0.25">
      <c r="A171" s="305">
        <f>Fielddefinitions!A171</f>
        <v>1023</v>
      </c>
      <c r="B171" s="81" t="str">
        <f>VLOOKUP(A171,Fielddefinitions!A:B,2,FALSE)</f>
        <v>Order Sizing Factor UOM</v>
      </c>
      <c r="C171" s="81" t="str">
        <f>VLOOKUP(A171,Fielddefinitions!A:T,20,FALSE)</f>
        <v>orderSizingFactor/@measurementUnitCode</v>
      </c>
      <c r="D171" s="216" t="str">
        <f>VLOOKUP(A171,Fielddefinitions!A:P,16,FALSE)</f>
        <v>No</v>
      </c>
      <c r="E171" s="104" t="s">
        <v>1698</v>
      </c>
      <c r="F171" s="104" t="s">
        <v>1698</v>
      </c>
      <c r="G171" s="104" t="s">
        <v>1698</v>
      </c>
      <c r="H171" s="104" t="s">
        <v>1698</v>
      </c>
      <c r="I171" s="104" t="s">
        <v>1698</v>
      </c>
      <c r="J171" s="104" t="s">
        <v>1698</v>
      </c>
      <c r="K171" s="89"/>
      <c r="L171" s="85"/>
      <c r="M171" s="85"/>
      <c r="N171" s="85"/>
    </row>
    <row r="172" spans="1:14" x14ac:dyDescent="0.25">
      <c r="A172" s="305">
        <f>Fielddefinitions!A172</f>
        <v>1051</v>
      </c>
      <c r="B172" s="81" t="str">
        <f>VLOOKUP(A172,Fielddefinitions!A:B,2,FALSE)</f>
        <v>Ordering Lead Time</v>
      </c>
      <c r="C172" s="81" t="str">
        <f>VLOOKUP(A172,Fielddefinitions!A:T,20,FALSE)</f>
        <v>orderingLeadTime</v>
      </c>
      <c r="D172" s="216" t="str">
        <f>VLOOKUP(A172,Fielddefinitions!A:P,16,FALSE)</f>
        <v>No</v>
      </c>
      <c r="E172" s="104" t="s">
        <v>1698</v>
      </c>
      <c r="F172" s="104" t="s">
        <v>1698</v>
      </c>
      <c r="G172" s="104" t="s">
        <v>1698</v>
      </c>
      <c r="H172" s="104" t="s">
        <v>1698</v>
      </c>
      <c r="I172" s="104" t="s">
        <v>1698</v>
      </c>
      <c r="J172" s="104" t="s">
        <v>1698</v>
      </c>
      <c r="K172" s="89"/>
      <c r="L172" s="85"/>
      <c r="M172" s="85"/>
      <c r="N172" s="85"/>
    </row>
    <row r="173" spans="1:14" ht="38.25" x14ac:dyDescent="0.25">
      <c r="A173" s="305">
        <f>Fielddefinitions!A173</f>
        <v>1052</v>
      </c>
      <c r="B173" s="81" t="str">
        <f>VLOOKUP(A173,Fielddefinitions!A:B,2,FALSE)</f>
        <v>Ordering Lead Time UOM</v>
      </c>
      <c r="C173" s="81" t="str">
        <f>VLOOKUP(A173,Fielddefinitions!A:T,20,FALSE)</f>
        <v xml:space="preserve">orderingLeadTime/@measurementUnitCode
</v>
      </c>
      <c r="D173" s="216" t="str">
        <f>VLOOKUP(A173,Fielddefinitions!A:P,16,FALSE)</f>
        <v>No</v>
      </c>
      <c r="E173" s="104" t="s">
        <v>1698</v>
      </c>
      <c r="F173" s="104" t="s">
        <v>1698</v>
      </c>
      <c r="G173" s="104" t="s">
        <v>1698</v>
      </c>
      <c r="H173" s="104" t="s">
        <v>1698</v>
      </c>
      <c r="I173" s="104" t="s">
        <v>1698</v>
      </c>
      <c r="J173" s="104" t="s">
        <v>1698</v>
      </c>
      <c r="K173" s="89"/>
      <c r="L173" s="85"/>
      <c r="M173" s="85"/>
      <c r="N173" s="85"/>
    </row>
    <row r="174" spans="1:14" x14ac:dyDescent="0.25">
      <c r="A174" s="305">
        <f>Fielddefinitions!A174</f>
        <v>1018</v>
      </c>
      <c r="B174" s="81" t="str">
        <f>VLOOKUP(A174,Fielddefinitions!A:B,2,FALSE)</f>
        <v>Ordering Unit of Measure</v>
      </c>
      <c r="C174" s="81" t="str">
        <f>VLOOKUP(A174,Fielddefinitions!A:T,20,FALSE)</f>
        <v>orderingUnitOfMeasure</v>
      </c>
      <c r="D174" s="216" t="str">
        <f>VLOOKUP(A174,Fielddefinitions!A:P,16,FALSE)</f>
        <v>No</v>
      </c>
      <c r="E174" s="104" t="s">
        <v>1698</v>
      </c>
      <c r="F174" s="104" t="s">
        <v>1698</v>
      </c>
      <c r="G174" s="104" t="s">
        <v>1698</v>
      </c>
      <c r="H174" s="104" t="s">
        <v>1698</v>
      </c>
      <c r="I174" s="104" t="s">
        <v>1698</v>
      </c>
      <c r="J174" s="104" t="s">
        <v>1698</v>
      </c>
      <c r="K174" s="89"/>
      <c r="L174" s="85"/>
      <c r="M174" s="85"/>
      <c r="N174" s="85"/>
    </row>
    <row r="175" spans="1:14" x14ac:dyDescent="0.25">
      <c r="A175" s="305">
        <f>Fielddefinitions!A175</f>
        <v>1019</v>
      </c>
      <c r="B175" s="81" t="str">
        <f>VLOOKUP(A175,Fielddefinitions!A:B,2,FALSE)</f>
        <v>Order Quantity Maximum</v>
      </c>
      <c r="C175" s="81" t="str">
        <f>VLOOKUP(A175,Fielddefinitions!A:T,20,FALSE)</f>
        <v>orderQuantityMaximum</v>
      </c>
      <c r="D175" s="216" t="str">
        <f>VLOOKUP(A175,Fielddefinitions!A:P,16,FALSE)</f>
        <v>No</v>
      </c>
      <c r="E175" s="104" t="s">
        <v>1698</v>
      </c>
      <c r="F175" s="104" t="s">
        <v>1698</v>
      </c>
      <c r="G175" s="104" t="s">
        <v>1698</v>
      </c>
      <c r="H175" s="104" t="s">
        <v>1698</v>
      </c>
      <c r="I175" s="104" t="s">
        <v>1698</v>
      </c>
      <c r="J175" s="104" t="s">
        <v>1698</v>
      </c>
      <c r="K175" s="89"/>
      <c r="L175" s="85"/>
      <c r="M175" s="85"/>
      <c r="N175" s="85"/>
    </row>
    <row r="176" spans="1:14" x14ac:dyDescent="0.25">
      <c r="A176" s="305">
        <f>Fielddefinitions!A176</f>
        <v>1020</v>
      </c>
      <c r="B176" s="81" t="str">
        <f>VLOOKUP(A176,Fielddefinitions!A:B,2,FALSE)</f>
        <v>Order Quantity Minimum</v>
      </c>
      <c r="C176" s="81" t="str">
        <f>VLOOKUP(A176,Fielddefinitions!A:T,20,FALSE)</f>
        <v>orderQuantityMinimum</v>
      </c>
      <c r="D176" s="216" t="str">
        <f>VLOOKUP(A176,Fielddefinitions!A:P,16,FALSE)</f>
        <v>No</v>
      </c>
      <c r="E176" s="104" t="s">
        <v>1698</v>
      </c>
      <c r="F176" s="104" t="s">
        <v>1698</v>
      </c>
      <c r="G176" s="104" t="s">
        <v>1698</v>
      </c>
      <c r="H176" s="104" t="s">
        <v>1698</v>
      </c>
      <c r="I176" s="104" t="s">
        <v>1698</v>
      </c>
      <c r="J176" s="104" t="s">
        <v>1698</v>
      </c>
      <c r="K176" s="89"/>
      <c r="L176" s="85"/>
      <c r="M176" s="85"/>
      <c r="N176" s="85"/>
    </row>
    <row r="177" spans="1:14" x14ac:dyDescent="0.25">
      <c r="A177" s="305">
        <f>Fielddefinitions!A177</f>
        <v>1021</v>
      </c>
      <c r="B177" s="81" t="str">
        <f>VLOOKUP(A177,Fielddefinitions!A:B,2,FALSE)</f>
        <v>Order Quantity Multiple</v>
      </c>
      <c r="C177" s="81" t="str">
        <f>VLOOKUP(A177,Fielddefinitions!A:T,20,FALSE)</f>
        <v>orderQuantityMultiple</v>
      </c>
      <c r="D177" s="216" t="str">
        <f>VLOOKUP(A177,Fielddefinitions!A:P,16,FALSE)</f>
        <v>No</v>
      </c>
      <c r="E177" s="104" t="s">
        <v>1698</v>
      </c>
      <c r="F177" s="104" t="s">
        <v>1698</v>
      </c>
      <c r="G177" s="104" t="s">
        <v>1698</v>
      </c>
      <c r="H177" s="104" t="s">
        <v>1698</v>
      </c>
      <c r="I177" s="104" t="s">
        <v>1698</v>
      </c>
      <c r="J177" s="104" t="s">
        <v>1698</v>
      </c>
      <c r="K177" s="89"/>
      <c r="L177" s="85"/>
      <c r="M177" s="85"/>
      <c r="N177" s="85"/>
    </row>
    <row r="178" spans="1:14" x14ac:dyDescent="0.25">
      <c r="A178" s="305">
        <f>Fielddefinitions!A178</f>
        <v>3546</v>
      </c>
      <c r="B178" s="81" t="str">
        <f>VLOOKUP(A178,Fielddefinitions!A:B,2,FALSE)</f>
        <v>Sub Brand</v>
      </c>
      <c r="C178" s="81" t="str">
        <f>VLOOKUP(A178,Fielddefinitions!A:T,20,FALSE)</f>
        <v>subBrand</v>
      </c>
      <c r="D178" s="216" t="str">
        <f>VLOOKUP(A178,Fielddefinitions!A:P,16,FALSE)</f>
        <v>No</v>
      </c>
      <c r="E178" s="104" t="s">
        <v>1698</v>
      </c>
      <c r="F178" s="104" t="s">
        <v>1698</v>
      </c>
      <c r="G178" s="104" t="s">
        <v>1698</v>
      </c>
      <c r="H178" s="104" t="s">
        <v>1698</v>
      </c>
      <c r="I178" s="104" t="s">
        <v>1698</v>
      </c>
      <c r="J178" s="104" t="s">
        <v>1698</v>
      </c>
      <c r="K178" s="89"/>
      <c r="L178" s="85"/>
      <c r="M178" s="85"/>
      <c r="N178" s="85"/>
    </row>
    <row r="179" spans="1:14" x14ac:dyDescent="0.25">
      <c r="A179" s="305">
        <f>Fielddefinitions!A179</f>
        <v>3520</v>
      </c>
      <c r="B179" s="81" t="str">
        <f>VLOOKUP(A179,Fielddefinitions!A:B,2,FALSE)</f>
        <v>Variant Description</v>
      </c>
      <c r="C179" s="81" t="str">
        <f>VLOOKUP(A179,Fielddefinitions!A:T,20,FALSE)</f>
        <v>variantDescription</v>
      </c>
      <c r="D179" s="216" t="str">
        <f>VLOOKUP(A179,Fielddefinitions!A:P,16,FALSE)</f>
        <v>No</v>
      </c>
      <c r="E179" s="104" t="s">
        <v>1698</v>
      </c>
      <c r="F179" s="104" t="s">
        <v>1698</v>
      </c>
      <c r="G179" s="104" t="s">
        <v>1698</v>
      </c>
      <c r="H179" s="104" t="s">
        <v>1698</v>
      </c>
      <c r="I179" s="104" t="s">
        <v>1698</v>
      </c>
      <c r="J179" s="104" t="s">
        <v>1698</v>
      </c>
      <c r="K179" s="89"/>
      <c r="L179" s="85"/>
      <c r="M179" s="85"/>
      <c r="N179" s="85"/>
    </row>
    <row r="180" spans="1:14" x14ac:dyDescent="0.25">
      <c r="A180" s="305">
        <f>Fielddefinitions!A180</f>
        <v>3521</v>
      </c>
      <c r="B180" s="81" t="str">
        <f>VLOOKUP(A180,Fielddefinitions!A:B,2,FALSE)</f>
        <v>Variant Description - Language Code</v>
      </c>
      <c r="C180" s="81" t="str">
        <f>VLOOKUP(A180,Fielddefinitions!A:T,20,FALSE)</f>
        <v>variantDescription/@languageCode</v>
      </c>
      <c r="D180" s="216" t="str">
        <f>VLOOKUP(A180,Fielddefinitions!A:P,16,FALSE)</f>
        <v>No</v>
      </c>
      <c r="E180" s="104" t="s">
        <v>1698</v>
      </c>
      <c r="F180" s="104" t="s">
        <v>1698</v>
      </c>
      <c r="G180" s="104" t="s">
        <v>1698</v>
      </c>
      <c r="H180" s="104" t="s">
        <v>1698</v>
      </c>
      <c r="I180" s="104" t="s">
        <v>1698</v>
      </c>
      <c r="J180" s="104" t="s">
        <v>1698</v>
      </c>
      <c r="K180" s="89"/>
      <c r="L180" s="85"/>
      <c r="M180" s="85"/>
      <c r="N180" s="85"/>
    </row>
    <row r="181" spans="1:14" x14ac:dyDescent="0.25">
      <c r="A181" s="305">
        <f>Fielddefinitions!A181</f>
        <v>115</v>
      </c>
      <c r="B181" s="81" t="str">
        <f>VLOOKUP(A181,Fielddefinitions!A:B,2,FALSE)</f>
        <v>Referenced Trade Item Type Code</v>
      </c>
      <c r="C181" s="81" t="str">
        <f>VLOOKUP(A181,Fielddefinitions!A:T,20,FALSE)</f>
        <v>referencedTradeItemTypeCode</v>
      </c>
      <c r="D181" s="216" t="str">
        <f>VLOOKUP(A181,Fielddefinitions!A:P,16,FALSE)</f>
        <v>No</v>
      </c>
      <c r="E181" s="104" t="s">
        <v>1698</v>
      </c>
      <c r="F181" s="104" t="s">
        <v>1698</v>
      </c>
      <c r="G181" s="104" t="s">
        <v>1698</v>
      </c>
      <c r="H181" s="104" t="s">
        <v>1698</v>
      </c>
      <c r="I181" s="104" t="s">
        <v>1698</v>
      </c>
      <c r="J181" s="104" t="s">
        <v>1698</v>
      </c>
      <c r="K181" s="89"/>
      <c r="L181" s="85"/>
      <c r="M181" s="85"/>
      <c r="N181" s="85"/>
    </row>
    <row r="182" spans="1:14" x14ac:dyDescent="0.25">
      <c r="A182" s="305">
        <f>Fielddefinitions!A182</f>
        <v>116</v>
      </c>
      <c r="B182" s="81" t="str">
        <f>VLOOKUP(A182,Fielddefinitions!A:B,2,FALSE)</f>
        <v>Referenced Trade Item / gtin</v>
      </c>
      <c r="C182" s="81" t="str">
        <f>VLOOKUP(A182,Fielddefinitions!A:T,20,FALSE)</f>
        <v>gtin</v>
      </c>
      <c r="D182" s="216" t="str">
        <f>VLOOKUP(A182,Fielddefinitions!A:P,16,FALSE)</f>
        <v>No</v>
      </c>
      <c r="E182" s="104" t="s">
        <v>1698</v>
      </c>
      <c r="F182" s="104" t="s">
        <v>1698</v>
      </c>
      <c r="G182" s="104" t="s">
        <v>1698</v>
      </c>
      <c r="H182" s="104" t="s">
        <v>1698</v>
      </c>
      <c r="I182" s="104" t="s">
        <v>1698</v>
      </c>
      <c r="J182" s="104" t="s">
        <v>1698</v>
      </c>
      <c r="K182" s="89"/>
      <c r="L182" s="85"/>
      <c r="M182" s="85"/>
      <c r="N182" s="85"/>
    </row>
    <row r="183" spans="1:14" x14ac:dyDescent="0.25">
      <c r="A183" s="305">
        <f>Fielddefinitions!A183</f>
        <v>1628</v>
      </c>
      <c r="B183" s="81" t="str">
        <f>VLOOKUP(A183,Fielddefinitions!A:B,2,FALSE)</f>
        <v>Non Food Ingredient Of Concern Code</v>
      </c>
      <c r="C183" s="81" t="str">
        <f>VLOOKUP(A183,Fielddefinitions!A:T,20,FALSE)</f>
        <v>nonfoodIngredientOfConcernCode</v>
      </c>
      <c r="D183" s="216" t="str">
        <f>VLOOKUP(A183,Fielddefinitions!A:P,16,FALSE)</f>
        <v>No</v>
      </c>
      <c r="E183" s="104" t="s">
        <v>1698</v>
      </c>
      <c r="F183" s="104" t="s">
        <v>1698</v>
      </c>
      <c r="G183" s="104" t="s">
        <v>1698</v>
      </c>
      <c r="H183" s="104" t="s">
        <v>1698</v>
      </c>
      <c r="I183" s="104" t="s">
        <v>1698</v>
      </c>
      <c r="J183" s="104" t="s">
        <v>1698</v>
      </c>
      <c r="K183" s="89"/>
      <c r="L183" s="85"/>
      <c r="M183" s="85"/>
      <c r="N183" s="85"/>
    </row>
    <row r="184" spans="1:14" ht="25.5" x14ac:dyDescent="0.25">
      <c r="A184" s="305">
        <f>Fielddefinitions!A184</f>
        <v>3238</v>
      </c>
      <c r="B184" s="81" t="str">
        <f>VLOOKUP(A184,Fielddefinitions!A:B,2,FALSE)</f>
        <v xml:space="preserve">gHS Symbol Description Code
</v>
      </c>
      <c r="C184" s="81" t="str">
        <f>VLOOKUP(A184,Fielddefinitions!A:T,20,FALSE)</f>
        <v xml:space="preserve">gHSSymbolDescriptionCode
</v>
      </c>
      <c r="D184" s="216" t="str">
        <f>VLOOKUP(A184,Fielddefinitions!A:P,16,FALSE)</f>
        <v>No</v>
      </c>
      <c r="E184" s="104" t="s">
        <v>1698</v>
      </c>
      <c r="F184" s="104" t="s">
        <v>1698</v>
      </c>
      <c r="G184" s="104" t="s">
        <v>1698</v>
      </c>
      <c r="H184" s="104" t="s">
        <v>1698</v>
      </c>
      <c r="I184" s="104" t="s">
        <v>1698</v>
      </c>
      <c r="J184" s="104" t="s">
        <v>1698</v>
      </c>
      <c r="K184" s="89"/>
      <c r="L184" s="85"/>
      <c r="M184" s="85"/>
      <c r="N184" s="85"/>
    </row>
    <row r="185" spans="1:14" ht="25.5" x14ac:dyDescent="0.25">
      <c r="A185" s="305">
        <f>Fielddefinitions!A185</f>
        <v>3240</v>
      </c>
      <c r="B185" s="81" t="str">
        <f>VLOOKUP(A185,Fielddefinitions!A:B,2,FALSE)</f>
        <v>Hazard Statements Code</v>
      </c>
      <c r="C185" s="81" t="str">
        <f>VLOOKUP(A185,Fielddefinitions!A:T,20,FALSE)</f>
        <v xml:space="preserve">hazardStatementsCode
</v>
      </c>
      <c r="D185" s="216" t="str">
        <f>VLOOKUP(A185,Fielddefinitions!A:P,16,FALSE)</f>
        <v>No</v>
      </c>
      <c r="E185" s="104" t="s">
        <v>1698</v>
      </c>
      <c r="F185" s="104" t="s">
        <v>1698</v>
      </c>
      <c r="G185" s="104" t="s">
        <v>1698</v>
      </c>
      <c r="H185" s="104" t="s">
        <v>1698</v>
      </c>
      <c r="I185" s="104" t="s">
        <v>1698</v>
      </c>
      <c r="J185" s="104" t="s">
        <v>1698</v>
      </c>
      <c r="K185" s="89"/>
      <c r="L185" s="85"/>
      <c r="M185" s="85"/>
      <c r="N185" s="85"/>
    </row>
    <row r="186" spans="1:14" ht="25.5" x14ac:dyDescent="0.25">
      <c r="A186" s="305">
        <f>Fielddefinitions!A186</f>
        <v>3244</v>
      </c>
      <c r="B186" s="81" t="str">
        <f>VLOOKUP(A186,Fielddefinitions!A:B,2,FALSE)</f>
        <v>Precautionary Statements Code</v>
      </c>
      <c r="C186" s="81" t="str">
        <f>VLOOKUP(A186,Fielddefinitions!A:T,20,FALSE)</f>
        <v xml:space="preserve">precautionaryStatementsCode
</v>
      </c>
      <c r="D186" s="216" t="str">
        <f>VLOOKUP(A186,Fielddefinitions!A:P,16,FALSE)</f>
        <v>No</v>
      </c>
      <c r="E186" s="104" t="s">
        <v>1698</v>
      </c>
      <c r="F186" s="104" t="s">
        <v>1698</v>
      </c>
      <c r="G186" s="104" t="s">
        <v>1698</v>
      </c>
      <c r="H186" s="104" t="s">
        <v>1698</v>
      </c>
      <c r="I186" s="104" t="s">
        <v>1698</v>
      </c>
      <c r="J186" s="104" t="s">
        <v>1698</v>
      </c>
      <c r="K186" s="89"/>
      <c r="L186" s="85"/>
      <c r="M186" s="85"/>
      <c r="N186" s="85"/>
    </row>
    <row r="187" spans="1:14" x14ac:dyDescent="0.25">
      <c r="A187" s="305">
        <f>Fielddefinitions!A187</f>
        <v>3575</v>
      </c>
      <c r="B187" s="81" t="str">
        <f>VLOOKUP(A187,Fielddefinitions!A:B,2,FALSE)</f>
        <v>Waste Directive Name</v>
      </c>
      <c r="C187" s="81" t="str">
        <f>VLOOKUP(A187,Fielddefinitions!A:T,20,FALSE)</f>
        <v>wasteDirectiveName</v>
      </c>
      <c r="D187" s="216" t="str">
        <f>VLOOKUP(A187,Fielddefinitions!A:P,16,FALSE)</f>
        <v>No</v>
      </c>
      <c r="E187" s="104" t="s">
        <v>1698</v>
      </c>
      <c r="F187" s="104" t="s">
        <v>1698</v>
      </c>
      <c r="G187" s="104" t="s">
        <v>1698</v>
      </c>
      <c r="H187" s="104" t="s">
        <v>1698</v>
      </c>
      <c r="I187" s="104" t="s">
        <v>1698</v>
      </c>
      <c r="J187" s="104" t="s">
        <v>1698</v>
      </c>
      <c r="K187" s="89"/>
      <c r="L187" s="85"/>
      <c r="M187" s="85"/>
      <c r="N187" s="85"/>
    </row>
    <row r="188" spans="1:14" x14ac:dyDescent="0.25">
      <c r="A188" s="305">
        <f>Fielddefinitions!A188</f>
        <v>62</v>
      </c>
      <c r="B188" s="81" t="str">
        <f>VLOOKUP(A188,Fielddefinitions!A:B,2,FALSE)</f>
        <v>Is Trade Item Non Physical</v>
      </c>
      <c r="C188" s="81" t="str">
        <f>VLOOKUP(A188,Fielddefinitions!A:T,20,FALSE)</f>
        <v>isTradeItemNonphysical</v>
      </c>
      <c r="D188" s="216" t="str">
        <f>VLOOKUP(A188,Fielddefinitions!A:P,16,FALSE)</f>
        <v>No</v>
      </c>
      <c r="E188" s="104" t="s">
        <v>1698</v>
      </c>
      <c r="F188" s="104" t="s">
        <v>1698</v>
      </c>
      <c r="G188" s="104" t="s">
        <v>1698</v>
      </c>
      <c r="H188" s="104" t="s">
        <v>1698</v>
      </c>
      <c r="I188" s="104" t="s">
        <v>1698</v>
      </c>
      <c r="J188" s="104" t="s">
        <v>1698</v>
      </c>
      <c r="K188" s="89"/>
      <c r="L188" s="85"/>
      <c r="M188" s="85"/>
      <c r="N188" s="85"/>
    </row>
    <row r="189" spans="1:14" x14ac:dyDescent="0.25">
      <c r="A189" s="305">
        <f>Fielddefinitions!A189</f>
        <v>1599</v>
      </c>
      <c r="B189" s="81" t="str">
        <f>VLOOKUP(A189,Fielddefinitions!A:B,2,FALSE)</f>
        <v>Maximum Cycles Reusable</v>
      </c>
      <c r="C189" s="81" t="str">
        <f>VLOOKUP(A189,Fielddefinitions!A:T,20,FALSE)</f>
        <v>maximumCyclesReusable</v>
      </c>
      <c r="D189" s="216" t="str">
        <f>VLOOKUP(A189,Fielddefinitions!A:P,16,FALSE)</f>
        <v>No</v>
      </c>
      <c r="E189" s="104" t="s">
        <v>1698</v>
      </c>
      <c r="F189" s="104" t="s">
        <v>1698</v>
      </c>
      <c r="G189" s="104" t="s">
        <v>1698</v>
      </c>
      <c r="H189" s="104" t="s">
        <v>1698</v>
      </c>
      <c r="I189" s="104" t="s">
        <v>1698</v>
      </c>
      <c r="J189" s="104" t="s">
        <v>1698</v>
      </c>
      <c r="K189" s="89"/>
      <c r="L189" s="85"/>
      <c r="M189" s="85"/>
      <c r="N189" s="85"/>
    </row>
    <row r="190" spans="1:14" x14ac:dyDescent="0.25">
      <c r="A190" s="305">
        <f>Fielddefinitions!A190</f>
        <v>1600</v>
      </c>
      <c r="B190" s="81" t="str">
        <f>VLOOKUP(A190,Fielddefinitions!A:B,2,FALSE)</f>
        <v>Maximum Reusable Days</v>
      </c>
      <c r="C190" s="81" t="str">
        <f>VLOOKUP(A190,Fielddefinitions!A:T,20,FALSE)</f>
        <v>maximumReusableDays</v>
      </c>
      <c r="D190" s="216" t="str">
        <f>VLOOKUP(A190,Fielddefinitions!A:P,16,FALSE)</f>
        <v>No</v>
      </c>
      <c r="E190" s="104" t="s">
        <v>1698</v>
      </c>
      <c r="F190" s="104" t="s">
        <v>1698</v>
      </c>
      <c r="G190" s="104" t="s">
        <v>1698</v>
      </c>
      <c r="H190" s="104" t="s">
        <v>1698</v>
      </c>
      <c r="I190" s="104" t="s">
        <v>1698</v>
      </c>
      <c r="J190" s="104" t="s">
        <v>1698</v>
      </c>
      <c r="K190" s="89"/>
      <c r="L190" s="85"/>
      <c r="M190" s="85"/>
      <c r="N190" s="85"/>
    </row>
    <row r="191" spans="1:14" x14ac:dyDescent="0.25">
      <c r="A191" s="305">
        <f>Fielddefinitions!A191</f>
        <v>1601</v>
      </c>
      <c r="B191" s="81" t="str">
        <f>VLOOKUP(A191,Fielddefinitions!A:B,2,FALSE)</f>
        <v>Reuse Instructions</v>
      </c>
      <c r="C191" s="81" t="str">
        <f>VLOOKUP(A191,Fielddefinitions!A:T,20,FALSE)</f>
        <v>reuseInstructions</v>
      </c>
      <c r="D191" s="216" t="str">
        <f>VLOOKUP(A191,Fielddefinitions!A:P,16,FALSE)</f>
        <v>No</v>
      </c>
      <c r="E191" s="104" t="s">
        <v>1698</v>
      </c>
      <c r="F191" s="104" t="s">
        <v>1698</v>
      </c>
      <c r="G191" s="104" t="s">
        <v>1698</v>
      </c>
      <c r="H191" s="104" t="s">
        <v>1698</v>
      </c>
      <c r="I191" s="104" t="s">
        <v>1698</v>
      </c>
      <c r="J191" s="104" t="s">
        <v>1698</v>
      </c>
      <c r="K191" s="89"/>
      <c r="L191" s="85"/>
      <c r="M191" s="85"/>
      <c r="N191" s="85"/>
    </row>
    <row r="192" spans="1:14" x14ac:dyDescent="0.25">
      <c r="A192" s="305">
        <f>Fielddefinitions!A192</f>
        <v>1602</v>
      </c>
      <c r="B192" s="81" t="str">
        <f>VLOOKUP(A192,Fielddefinitions!A:B,2,FALSE)</f>
        <v>Reuse Instructions - Language Code</v>
      </c>
      <c r="C192" s="81" t="str">
        <f>VLOOKUP(A192,Fielddefinitions!A:T,20,FALSE)</f>
        <v>reuseInstructions/@languageCode</v>
      </c>
      <c r="D192" s="216" t="str">
        <f>VLOOKUP(A192,Fielddefinitions!A:P,16,FALSE)</f>
        <v>No</v>
      </c>
      <c r="E192" s="104" t="s">
        <v>1698</v>
      </c>
      <c r="F192" s="104" t="s">
        <v>1698</v>
      </c>
      <c r="G192" s="104" t="s">
        <v>1698</v>
      </c>
      <c r="H192" s="104" t="s">
        <v>1698</v>
      </c>
      <c r="I192" s="104" t="s">
        <v>1698</v>
      </c>
      <c r="J192" s="104" t="s">
        <v>1698</v>
      </c>
      <c r="K192" s="89"/>
      <c r="L192" s="85"/>
      <c r="M192" s="85"/>
      <c r="N192" s="85"/>
    </row>
    <row r="193" spans="1:14" x14ac:dyDescent="0.25">
      <c r="A193" s="305">
        <f>Fielddefinitions!A193</f>
        <v>3514</v>
      </c>
      <c r="B193" s="81" t="str">
        <f>VLOOKUP(A193,Fielddefinitions!A:B,2,FALSE)</f>
        <v>Product Range</v>
      </c>
      <c r="C193" s="81" t="str">
        <f>VLOOKUP(A193,Fielddefinitions!A:T,20,FALSE)</f>
        <v>productRange</v>
      </c>
      <c r="D193" s="216" t="str">
        <f>VLOOKUP(A193,Fielddefinitions!A:P,16,FALSE)</f>
        <v>No</v>
      </c>
      <c r="E193" s="104" t="s">
        <v>1698</v>
      </c>
      <c r="F193" s="104" t="s">
        <v>1698</v>
      </c>
      <c r="G193" s="104" t="s">
        <v>1698</v>
      </c>
      <c r="H193" s="104" t="s">
        <v>1698</v>
      </c>
      <c r="I193" s="104" t="s">
        <v>1698</v>
      </c>
      <c r="J193" s="104" t="s">
        <v>1698</v>
      </c>
      <c r="K193" s="89"/>
      <c r="L193" s="85"/>
      <c r="M193" s="85"/>
      <c r="N193" s="85"/>
    </row>
    <row r="194" spans="1:14" x14ac:dyDescent="0.25">
      <c r="A194" s="305">
        <f>Fielddefinitions!A194</f>
        <v>182</v>
      </c>
      <c r="B194" s="81" t="str">
        <f>VLOOKUP(A194,Fielddefinitions!A:B,2,FALSE)</f>
        <v>Property Code</v>
      </c>
      <c r="C194" s="81" t="str">
        <f>VLOOKUP(A194,Fielddefinitions!A:T,20,FALSE)</f>
        <v>propertyCode</v>
      </c>
      <c r="D194" s="216" t="str">
        <f>VLOOKUP(A194,Fielddefinitions!A:P,16,FALSE)</f>
        <v>No</v>
      </c>
      <c r="E194" s="104" t="s">
        <v>1698</v>
      </c>
      <c r="F194" s="104" t="s">
        <v>1698</v>
      </c>
      <c r="G194" s="104" t="s">
        <v>1698</v>
      </c>
      <c r="H194" s="104" t="s">
        <v>1698</v>
      </c>
      <c r="I194" s="104" t="s">
        <v>1698</v>
      </c>
      <c r="J194" s="104" t="s">
        <v>1698</v>
      </c>
      <c r="K194" s="89"/>
      <c r="L194" s="85"/>
      <c r="M194" s="85"/>
      <c r="N194" s="85"/>
    </row>
    <row r="195" spans="1:14" x14ac:dyDescent="0.25">
      <c r="A195" s="305">
        <f>Fielddefinitions!A195</f>
        <v>193</v>
      </c>
      <c r="B195" s="81" t="str">
        <f>VLOOKUP(A195,Fielddefinitions!A:B,2,FALSE)</f>
        <v>Property Float</v>
      </c>
      <c r="C195" s="81" t="str">
        <f>VLOOKUP(A195,Fielddefinitions!A:T,20,FALSE)</f>
        <v>propertyFloat</v>
      </c>
      <c r="D195" s="216" t="str">
        <f>VLOOKUP(A195,Fielddefinitions!A:P,16,FALSE)</f>
        <v>No</v>
      </c>
      <c r="E195" s="104" t="s">
        <v>1698</v>
      </c>
      <c r="F195" s="104" t="s">
        <v>1698</v>
      </c>
      <c r="G195" s="104" t="s">
        <v>1698</v>
      </c>
      <c r="H195" s="104" t="s">
        <v>1698</v>
      </c>
      <c r="I195" s="104" t="s">
        <v>1698</v>
      </c>
      <c r="J195" s="104" t="s">
        <v>1698</v>
      </c>
      <c r="K195" s="89"/>
      <c r="L195" s="85"/>
      <c r="M195" s="85"/>
      <c r="N195" s="85"/>
    </row>
    <row r="196" spans="1:14" x14ac:dyDescent="0.25">
      <c r="A196" s="305">
        <f>Fielddefinitions!A196</f>
        <v>194</v>
      </c>
      <c r="B196" s="81" t="str">
        <f>VLOOKUP(A196,Fielddefinitions!A:B,2,FALSE)</f>
        <v>Property Integer</v>
      </c>
      <c r="C196" s="81" t="str">
        <f>VLOOKUP(A196,Fielddefinitions!A:T,20,FALSE)</f>
        <v>propertyInteger</v>
      </c>
      <c r="D196" s="216" t="str">
        <f>VLOOKUP(A196,Fielddefinitions!A:P,16,FALSE)</f>
        <v>No</v>
      </c>
      <c r="E196" s="104" t="s">
        <v>1698</v>
      </c>
      <c r="F196" s="104" t="s">
        <v>1698</v>
      </c>
      <c r="G196" s="104" t="s">
        <v>1698</v>
      </c>
      <c r="H196" s="104" t="s">
        <v>1698</v>
      </c>
      <c r="I196" s="104" t="s">
        <v>1698</v>
      </c>
      <c r="J196" s="104" t="s">
        <v>1698</v>
      </c>
      <c r="K196" s="89"/>
      <c r="L196" s="85"/>
      <c r="M196" s="85"/>
      <c r="N196" s="85"/>
    </row>
    <row r="197" spans="1:14" x14ac:dyDescent="0.25">
      <c r="A197" s="305">
        <f>Fielddefinitions!A197</f>
        <v>195</v>
      </c>
      <c r="B197" s="81" t="str">
        <f>VLOOKUP(A197,Fielddefinitions!A:B,2,FALSE)</f>
        <v>Property Measurement</v>
      </c>
      <c r="C197" s="81" t="str">
        <f>VLOOKUP(A197,Fielddefinitions!A:T,20,FALSE)</f>
        <v>propertyMeasurement</v>
      </c>
      <c r="D197" s="216" t="str">
        <f>VLOOKUP(A197,Fielddefinitions!A:P,16,FALSE)</f>
        <v>No</v>
      </c>
      <c r="E197" s="104" t="s">
        <v>1698</v>
      </c>
      <c r="F197" s="104" t="s">
        <v>1698</v>
      </c>
      <c r="G197" s="104" t="s">
        <v>1698</v>
      </c>
      <c r="H197" s="104" t="s">
        <v>1698</v>
      </c>
      <c r="I197" s="104" t="s">
        <v>1698</v>
      </c>
      <c r="J197" s="104" t="s">
        <v>1698</v>
      </c>
      <c r="K197" s="89"/>
      <c r="L197" s="85"/>
      <c r="M197" s="85"/>
      <c r="N197" s="85"/>
    </row>
    <row r="198" spans="1:14" ht="25.5" x14ac:dyDescent="0.25">
      <c r="A198" s="305">
        <f>Fielddefinitions!A198</f>
        <v>196</v>
      </c>
      <c r="B198" s="81" t="str">
        <f>VLOOKUP(A198,Fielddefinitions!A:B,2,FALSE)</f>
        <v>Property Measurement UOM</v>
      </c>
      <c r="C198" s="81" t="str">
        <f>VLOOKUP(A198,Fielddefinitions!A:T,20,FALSE)</f>
        <v>propertyMeasurement/@measurementUnitCode</v>
      </c>
      <c r="D198" s="216" t="str">
        <f>VLOOKUP(A198,Fielddefinitions!A:P,16,FALSE)</f>
        <v>No</v>
      </c>
      <c r="E198" s="104" t="s">
        <v>1698</v>
      </c>
      <c r="F198" s="104" t="s">
        <v>1698</v>
      </c>
      <c r="G198" s="104" t="s">
        <v>1698</v>
      </c>
      <c r="H198" s="104" t="s">
        <v>1698</v>
      </c>
      <c r="I198" s="104" t="s">
        <v>1698</v>
      </c>
      <c r="J198" s="104" t="s">
        <v>1698</v>
      </c>
      <c r="K198" s="89"/>
      <c r="L198" s="85"/>
      <c r="M198" s="85"/>
      <c r="N198" s="85"/>
    </row>
    <row r="199" spans="1:14" x14ac:dyDescent="0.25">
      <c r="A199" s="305">
        <f>Fielddefinitions!A199</f>
        <v>197</v>
      </c>
      <c r="B199" s="81" t="str">
        <f>VLOOKUP(A199,Fielddefinitions!A:B,2,FALSE)</f>
        <v>Property String</v>
      </c>
      <c r="C199" s="81" t="str">
        <f>VLOOKUP(A199,Fielddefinitions!A:T,20,FALSE)</f>
        <v>propertyString</v>
      </c>
      <c r="D199" s="216" t="str">
        <f>VLOOKUP(A199,Fielddefinitions!A:P,16,FALSE)</f>
        <v>No</v>
      </c>
      <c r="E199" s="104" t="s">
        <v>1698</v>
      </c>
      <c r="F199" s="104" t="s">
        <v>1698</v>
      </c>
      <c r="G199" s="104" t="s">
        <v>1698</v>
      </c>
      <c r="H199" s="104" t="s">
        <v>1698</v>
      </c>
      <c r="I199" s="104" t="s">
        <v>1698</v>
      </c>
      <c r="J199" s="104" t="s">
        <v>1698</v>
      </c>
      <c r="K199" s="89"/>
      <c r="L199" s="85"/>
      <c r="M199" s="85"/>
      <c r="N199" s="85"/>
    </row>
    <row r="200" spans="1:14" x14ac:dyDescent="0.25">
      <c r="A200" s="305">
        <f>Fielddefinitions!A200</f>
        <v>2310</v>
      </c>
      <c r="B200" s="81" t="str">
        <f>VLOOKUP(A200,Fielddefinitions!A:B,2,FALSE)</f>
        <v>Is Trade Item Marked As Recyclable</v>
      </c>
      <c r="C200" s="81" t="str">
        <f>VLOOKUP(A200,Fielddefinitions!A:T,20,FALSE)</f>
        <v>isTradeItemMarkedAsRecyclable</v>
      </c>
      <c r="D200" s="216" t="str">
        <f>VLOOKUP(A200,Fielddefinitions!A:P,16,FALSE)</f>
        <v>No</v>
      </c>
      <c r="E200" s="104" t="s">
        <v>1698</v>
      </c>
      <c r="F200" s="104" t="s">
        <v>1698</v>
      </c>
      <c r="G200" s="104" t="s">
        <v>1698</v>
      </c>
      <c r="H200" s="104" t="s">
        <v>1698</v>
      </c>
      <c r="I200" s="104" t="s">
        <v>1698</v>
      </c>
      <c r="J200" s="104" t="s">
        <v>1698</v>
      </c>
      <c r="K200" s="89"/>
      <c r="L200" s="85"/>
      <c r="M200" s="85"/>
      <c r="N200" s="85"/>
    </row>
    <row r="201" spans="1:14" x14ac:dyDescent="0.25">
      <c r="A201" s="305">
        <f>Fielddefinitions!A201</f>
        <v>2181</v>
      </c>
      <c r="B201" s="81" t="str">
        <f>VLOOKUP(A201,Fielddefinitions!A:B,2,FALSE)</f>
        <v>Platform Type Code</v>
      </c>
      <c r="C201" s="81" t="str">
        <f>VLOOKUP(A201,Fielddefinitions!A:T,20,FALSE)</f>
        <v>PlatformTypeCode</v>
      </c>
      <c r="D201" s="216" t="str">
        <f>VLOOKUP(A201,Fielddefinitions!A:P,16,FALSE)</f>
        <v>No</v>
      </c>
      <c r="E201" s="104" t="s">
        <v>1698</v>
      </c>
      <c r="F201" s="104" t="s">
        <v>1698</v>
      </c>
      <c r="G201" s="104" t="s">
        <v>1698</v>
      </c>
      <c r="H201" s="104" t="s">
        <v>1698</v>
      </c>
      <c r="I201" s="104" t="s">
        <v>1698</v>
      </c>
      <c r="J201" s="104" t="s">
        <v>1698</v>
      </c>
      <c r="K201" s="89"/>
      <c r="L201" s="85"/>
      <c r="M201" s="85"/>
      <c r="N201" s="85"/>
    </row>
    <row r="202" spans="1:14" x14ac:dyDescent="0.25">
      <c r="A202" s="305">
        <f>Fielddefinitions!A202</f>
        <v>2180</v>
      </c>
      <c r="B202" s="81" t="str">
        <f>VLOOKUP(A202,Fielddefinitions!A:B,2,FALSE)</f>
        <v>Platform Terms And Conditions Code</v>
      </c>
      <c r="C202" s="81" t="str">
        <f>VLOOKUP(A202,Fielddefinitions!A:T,20,FALSE)</f>
        <v>PlatformTermsAndConditionsCode</v>
      </c>
      <c r="D202" s="216" t="str">
        <f>VLOOKUP(A202,Fielddefinitions!A:P,16,FALSE)</f>
        <v>No</v>
      </c>
      <c r="E202" s="104" t="s">
        <v>1698</v>
      </c>
      <c r="F202" s="104" t="s">
        <v>1698</v>
      </c>
      <c r="G202" s="104" t="s">
        <v>1698</v>
      </c>
      <c r="H202" s="104" t="s">
        <v>1698</v>
      </c>
      <c r="I202" s="104" t="s">
        <v>1698</v>
      </c>
      <c r="J202" s="104" t="s">
        <v>1698</v>
      </c>
      <c r="K202" s="89"/>
      <c r="L202" s="85"/>
      <c r="M202" s="85"/>
      <c r="N202" s="85"/>
    </row>
    <row r="203" spans="1:14" x14ac:dyDescent="0.25">
      <c r="A203" s="305">
        <f>Fielddefinitions!A203</f>
        <v>3519</v>
      </c>
      <c r="B203" s="81" t="str">
        <f>VLOOKUP(A203,Fielddefinitions!A:B,2,FALSE)</f>
        <v>Trade Item Form Description</v>
      </c>
      <c r="C203" s="81" t="str">
        <f>VLOOKUP(A203,Fielddefinitions!A:T,20,FALSE)</f>
        <v>tradeItemFormDescription</v>
      </c>
      <c r="D203" s="216" t="str">
        <f>VLOOKUP(A203,Fielddefinitions!A:P,16,FALSE)</f>
        <v>No</v>
      </c>
      <c r="E203" s="104" t="s">
        <v>1698</v>
      </c>
      <c r="F203" s="104" t="s">
        <v>1698</v>
      </c>
      <c r="G203" s="104" t="s">
        <v>1698</v>
      </c>
      <c r="H203" s="104" t="s">
        <v>1698</v>
      </c>
      <c r="I203" s="104" t="s">
        <v>1698</v>
      </c>
      <c r="J203" s="104" t="s">
        <v>1698</v>
      </c>
      <c r="K203" s="89"/>
      <c r="L203" s="85"/>
      <c r="M203" s="85"/>
      <c r="N203" s="85"/>
    </row>
    <row r="204" spans="1:14" x14ac:dyDescent="0.25">
      <c r="A204" s="305">
        <f>Fielddefinitions!A204</f>
        <v>314</v>
      </c>
      <c r="B204" s="81" t="str">
        <f>VLOOKUP(A204,Fielddefinitions!A:B,2,FALSE)</f>
        <v>Non Marked Trade Item Components</v>
      </c>
      <c r="C204" s="81" t="str">
        <f>VLOOKUP(A204,Fielddefinitions!A:T,20,FALSE)</f>
        <v>nonMarkedTradeItemComponents</v>
      </c>
      <c r="D204" s="216" t="str">
        <f>VLOOKUP(A204,Fielddefinitions!A:P,16,FALSE)</f>
        <v>No</v>
      </c>
      <c r="E204" s="104" t="s">
        <v>1698</v>
      </c>
      <c r="F204" s="104" t="s">
        <v>1698</v>
      </c>
      <c r="G204" s="104" t="s">
        <v>1698</v>
      </c>
      <c r="H204" s="104" t="s">
        <v>1698</v>
      </c>
      <c r="I204" s="104" t="s">
        <v>1698</v>
      </c>
      <c r="J204" s="104" t="s">
        <v>1698</v>
      </c>
      <c r="K204" s="89"/>
      <c r="L204" s="85"/>
      <c r="M204" s="85"/>
      <c r="N204" s="85"/>
    </row>
    <row r="205" spans="1:14" ht="25.5" x14ac:dyDescent="0.25">
      <c r="A205" s="305">
        <f>Fielddefinitions!A205</f>
        <v>315</v>
      </c>
      <c r="B205" s="81" t="str">
        <f>VLOOKUP(A205,Fielddefinitions!A:B,2,FALSE)</f>
        <v>Non Marked Trade Item Components - Language Code</v>
      </c>
      <c r="C205" s="81" t="str">
        <f>VLOOKUP(A205,Fielddefinitions!A:T,20,FALSE)</f>
        <v>nonMarkedTradeItemComponents/@languageCode</v>
      </c>
      <c r="D205" s="216" t="str">
        <f>VLOOKUP(A205,Fielddefinitions!A:P,16,FALSE)</f>
        <v>No</v>
      </c>
      <c r="E205" s="104" t="s">
        <v>1698</v>
      </c>
      <c r="F205" s="104" t="s">
        <v>1698</v>
      </c>
      <c r="G205" s="104" t="s">
        <v>1698</v>
      </c>
      <c r="H205" s="104" t="s">
        <v>1698</v>
      </c>
      <c r="I205" s="104" t="s">
        <v>1698</v>
      </c>
      <c r="J205" s="104" t="s">
        <v>1698</v>
      </c>
      <c r="K205" s="89"/>
      <c r="L205" s="85"/>
      <c r="M205" s="85"/>
      <c r="N205" s="85"/>
    </row>
    <row r="206" spans="1:14" x14ac:dyDescent="0.25">
      <c r="A206" s="305">
        <f>Fielddefinitions!A206</f>
        <v>1013</v>
      </c>
      <c r="B206" s="81" t="str">
        <f>VLOOKUP(A206,Fielddefinitions!A:B,2,FALSE)</f>
        <v>Is Trade Item Reorderable</v>
      </c>
      <c r="C206" s="81" t="str">
        <f>VLOOKUP(A206,Fielddefinitions!A:T,20,FALSE)</f>
        <v>isTradeItemReorderable</v>
      </c>
      <c r="D206" s="216" t="str">
        <f>VLOOKUP(A206,Fielddefinitions!A:P,16,FALSE)</f>
        <v>No</v>
      </c>
      <c r="E206" s="104" t="s">
        <v>1698</v>
      </c>
      <c r="F206" s="104" t="s">
        <v>1698</v>
      </c>
      <c r="G206" s="104" t="s">
        <v>1698</v>
      </c>
      <c r="H206" s="104" t="s">
        <v>1698</v>
      </c>
      <c r="I206" s="104" t="s">
        <v>1698</v>
      </c>
      <c r="J206" s="104" t="s">
        <v>1698</v>
      </c>
      <c r="K206" s="89"/>
      <c r="L206" s="85"/>
      <c r="M206" s="85"/>
      <c r="N206" s="85"/>
    </row>
    <row r="207" spans="1:14" ht="25.5" x14ac:dyDescent="0.25">
      <c r="A207" s="305">
        <f>Fielddefinitions!A207</f>
        <v>826</v>
      </c>
      <c r="B207" s="81" t="str">
        <f>VLOOKUP(A207,Fielddefinitions!A:B,2,FALSE)</f>
        <v>Controlled Substance Schedule Code Reference</v>
      </c>
      <c r="C207" s="81" t="str">
        <f>VLOOKUP(A207,Fielddefinitions!A:T,20,FALSE)</f>
        <v>controlledSubstanceScheduleCodeReference</v>
      </c>
      <c r="D207" s="216" t="str">
        <f>VLOOKUP(A207,Fielddefinitions!A:P,16,FALSE)</f>
        <v>No</v>
      </c>
      <c r="E207" s="104" t="s">
        <v>1698</v>
      </c>
      <c r="F207" s="104" t="s">
        <v>1698</v>
      </c>
      <c r="G207" s="104" t="s">
        <v>1698</v>
      </c>
      <c r="H207" s="104" t="s">
        <v>1698</v>
      </c>
      <c r="I207" s="104" t="s">
        <v>1698</v>
      </c>
      <c r="J207" s="104" t="s">
        <v>1698</v>
      </c>
      <c r="K207" s="89"/>
      <c r="L207" s="85"/>
      <c r="M207" s="85"/>
      <c r="N207" s="85"/>
    </row>
    <row r="208" spans="1:14" x14ac:dyDescent="0.25">
      <c r="A208" s="305">
        <f>Fielddefinitions!A208</f>
        <v>1152</v>
      </c>
      <c r="B208" s="81" t="str">
        <f>VLOOKUP(A208,Fielddefinitions!A:B,2,FALSE)</f>
        <v>Duty Fee Tax Type Code</v>
      </c>
      <c r="C208" s="81" t="str">
        <f>VLOOKUP(A208,Fielddefinitions!A:T,20,FALSE)</f>
        <v>dutyFeeTaxTypeCode</v>
      </c>
      <c r="D208" s="216" t="str">
        <f>VLOOKUP(A208,Fielddefinitions!A:P,16,FALSE)</f>
        <v>No</v>
      </c>
      <c r="E208" s="104" t="s">
        <v>1698</v>
      </c>
      <c r="F208" s="104" t="s">
        <v>1698</v>
      </c>
      <c r="G208" s="104" t="s">
        <v>1698</v>
      </c>
      <c r="H208" s="104" t="s">
        <v>1698</v>
      </c>
      <c r="I208" s="104" t="s">
        <v>1698</v>
      </c>
      <c r="J208" s="104" t="s">
        <v>1698</v>
      </c>
      <c r="K208" s="89"/>
      <c r="L208" s="85"/>
      <c r="M208" s="85"/>
      <c r="N208" s="85"/>
    </row>
    <row r="209" spans="1:14" x14ac:dyDescent="0.25">
      <c r="A209" s="305">
        <f>Fielddefinitions!A209</f>
        <v>1175</v>
      </c>
      <c r="B209" s="81" t="str">
        <f>VLOOKUP(A209,Fielddefinitions!A:B,2,FALSE)</f>
        <v>Duty Fee Tax Category Code</v>
      </c>
      <c r="C209" s="81" t="str">
        <f>VLOOKUP(A209,Fielddefinitions!A:T,20,FALSE)</f>
        <v>dutyFeeTaxCategoryCode</v>
      </c>
      <c r="D209" s="216" t="str">
        <f>VLOOKUP(A209,Fielddefinitions!A:P,16,FALSE)</f>
        <v>No</v>
      </c>
      <c r="E209" s="104" t="s">
        <v>1698</v>
      </c>
      <c r="F209" s="104" t="s">
        <v>1698</v>
      </c>
      <c r="G209" s="104" t="s">
        <v>1698</v>
      </c>
      <c r="H209" s="104" t="s">
        <v>1698</v>
      </c>
      <c r="I209" s="104" t="s">
        <v>1698</v>
      </c>
      <c r="J209" s="104" t="s">
        <v>1698</v>
      </c>
      <c r="K209" s="89"/>
      <c r="L209" s="85"/>
      <c r="M209" s="85"/>
      <c r="N209" s="85"/>
    </row>
    <row r="210" spans="1:14" x14ac:dyDescent="0.25">
      <c r="A210" s="305">
        <f>Fielddefinitions!A210</f>
        <v>1146</v>
      </c>
      <c r="B210" s="81" t="str">
        <f>VLOOKUP(A210,Fielddefinitions!A:B,2,FALSE)</f>
        <v>Duty Fee Tax Agency Code</v>
      </c>
      <c r="C210" s="81" t="str">
        <f>VLOOKUP(A210,Fielddefinitions!A:T,20,FALSE)</f>
        <v>dutyFeeTaxAgencyCode</v>
      </c>
      <c r="D210" s="216" t="str">
        <f>VLOOKUP(A210,Fielddefinitions!A:P,16,FALSE)</f>
        <v>No</v>
      </c>
      <c r="E210" s="104" t="s">
        <v>1698</v>
      </c>
      <c r="F210" s="104" t="s">
        <v>1698</v>
      </c>
      <c r="G210" s="104" t="s">
        <v>1698</v>
      </c>
      <c r="H210" s="104" t="s">
        <v>1698</v>
      </c>
      <c r="I210" s="104" t="s">
        <v>1698</v>
      </c>
      <c r="J210" s="104" t="s">
        <v>1698</v>
      </c>
      <c r="K210" s="89"/>
      <c r="L210" s="85"/>
      <c r="M210" s="85"/>
      <c r="N210" s="85"/>
    </row>
    <row r="211" spans="1:14" ht="25.5" x14ac:dyDescent="0.25">
      <c r="A211" s="305">
        <f>Fielddefinitions!A211</f>
        <v>3761</v>
      </c>
      <c r="B211" s="81" t="str">
        <f>VLOOKUP(A211,Fielddefinitions!A:B,2,FALSE)</f>
        <v xml:space="preserve">Dimension Type Code
</v>
      </c>
      <c r="C211" s="81" t="str">
        <f>VLOOKUP(A211,Fielddefinitions!A:T,20,FALSE)</f>
        <v>dimensionTypeCode</v>
      </c>
      <c r="D211" s="216" t="str">
        <f>VLOOKUP(A211,Fielddefinitions!A:P,16,FALSE)</f>
        <v>No</v>
      </c>
      <c r="E211" s="104" t="s">
        <v>1698</v>
      </c>
      <c r="F211" s="104" t="s">
        <v>1698</v>
      </c>
      <c r="G211" s="104" t="s">
        <v>1698</v>
      </c>
      <c r="H211" s="104" t="s">
        <v>1698</v>
      </c>
      <c r="I211" s="104" t="s">
        <v>1698</v>
      </c>
      <c r="J211" s="104" t="s">
        <v>1698</v>
      </c>
      <c r="K211" s="89"/>
      <c r="L211" s="85"/>
      <c r="M211" s="85"/>
      <c r="N211" s="85"/>
    </row>
    <row r="212" spans="1:14" x14ac:dyDescent="0.25">
      <c r="A212" s="305">
        <f>Fielddefinitions!A212</f>
        <v>3759</v>
      </c>
      <c r="B212" s="81" t="str">
        <f>VLOOKUP(A212,Fielddefinitions!A:B,2,FALSE)</f>
        <v>Additional Trade Item Dimension: Depth</v>
      </c>
      <c r="C212" s="81" t="str">
        <f>VLOOKUP(A212,Fielddefinitions!A:T,20,FALSE)</f>
        <v>depth</v>
      </c>
      <c r="D212" s="216" t="str">
        <f>VLOOKUP(A212,Fielddefinitions!A:P,16,FALSE)</f>
        <v>No</v>
      </c>
      <c r="E212" s="104" t="s">
        <v>1698</v>
      </c>
      <c r="F212" s="104" t="s">
        <v>1698</v>
      </c>
      <c r="G212" s="104" t="s">
        <v>1698</v>
      </c>
      <c r="H212" s="104" t="s">
        <v>1698</v>
      </c>
      <c r="I212" s="104" t="s">
        <v>1698</v>
      </c>
      <c r="J212" s="104" t="s">
        <v>1698</v>
      </c>
      <c r="K212" s="89"/>
      <c r="L212" s="85"/>
      <c r="M212" s="85"/>
      <c r="N212" s="85"/>
    </row>
    <row r="213" spans="1:14" x14ac:dyDescent="0.25">
      <c r="A213" s="305">
        <f>Fielddefinitions!A213</f>
        <v>3760</v>
      </c>
      <c r="B213" s="81" t="str">
        <f>VLOOKUP(A213,Fielddefinitions!A:B,2,FALSE)</f>
        <v>Additional Trade Item Dimension: Depth UOM</v>
      </c>
      <c r="C213" s="81" t="str">
        <f>VLOOKUP(A213,Fielddefinitions!A:T,20,FALSE)</f>
        <v>depth/@measurementUnitcode</v>
      </c>
      <c r="D213" s="216" t="str">
        <f>VLOOKUP(A213,Fielddefinitions!A:P,16,FALSE)</f>
        <v>No</v>
      </c>
      <c r="E213" s="104" t="s">
        <v>1698</v>
      </c>
      <c r="F213" s="104" t="s">
        <v>1698</v>
      </c>
      <c r="G213" s="104" t="s">
        <v>1698</v>
      </c>
      <c r="H213" s="104" t="s">
        <v>1698</v>
      </c>
      <c r="I213" s="104" t="s">
        <v>1698</v>
      </c>
      <c r="J213" s="104" t="s">
        <v>1698</v>
      </c>
      <c r="K213" s="89"/>
      <c r="L213" s="85"/>
      <c r="M213" s="85"/>
      <c r="N213" s="85"/>
    </row>
    <row r="214" spans="1:14" x14ac:dyDescent="0.25">
      <c r="A214" s="305">
        <f>Fielddefinitions!A214</f>
        <v>3762</v>
      </c>
      <c r="B214" s="81" t="str">
        <f>VLOOKUP(A214,Fielddefinitions!A:B,2,FALSE)</f>
        <v>Additional Trade Item Dimension: Height</v>
      </c>
      <c r="C214" s="81" t="str">
        <f>VLOOKUP(A214,Fielddefinitions!A:T,20,FALSE)</f>
        <v>height</v>
      </c>
      <c r="D214" s="216" t="str">
        <f>VLOOKUP(A214,Fielddefinitions!A:P,16,FALSE)</f>
        <v>No</v>
      </c>
      <c r="E214" s="104" t="s">
        <v>1698</v>
      </c>
      <c r="F214" s="104" t="s">
        <v>1698</v>
      </c>
      <c r="G214" s="104" t="s">
        <v>1698</v>
      </c>
      <c r="H214" s="104" t="s">
        <v>1698</v>
      </c>
      <c r="I214" s="104" t="s">
        <v>1698</v>
      </c>
      <c r="J214" s="104" t="s">
        <v>1698</v>
      </c>
      <c r="K214" s="89"/>
      <c r="L214" s="85"/>
      <c r="M214" s="85"/>
      <c r="N214" s="85"/>
    </row>
    <row r="215" spans="1:14" x14ac:dyDescent="0.25">
      <c r="A215" s="305">
        <f>Fielddefinitions!A215</f>
        <v>3763</v>
      </c>
      <c r="B215" s="81" t="str">
        <f>VLOOKUP(A215,Fielddefinitions!A:B,2,FALSE)</f>
        <v>Additional Trade Item Dimension: Height UOM</v>
      </c>
      <c r="C215" s="81" t="str">
        <f>VLOOKUP(A215,Fielddefinitions!A:T,20,FALSE)</f>
        <v>height/@measurementUnitcode</v>
      </c>
      <c r="D215" s="216" t="str">
        <f>VLOOKUP(A215,Fielddefinitions!A:P,16,FALSE)</f>
        <v>No</v>
      </c>
      <c r="E215" s="104" t="s">
        <v>1698</v>
      </c>
      <c r="F215" s="104" t="s">
        <v>1698</v>
      </c>
      <c r="G215" s="104" t="s">
        <v>1698</v>
      </c>
      <c r="H215" s="104" t="s">
        <v>1698</v>
      </c>
      <c r="I215" s="104" t="s">
        <v>1698</v>
      </c>
      <c r="J215" s="104" t="s">
        <v>1698</v>
      </c>
      <c r="K215" s="89"/>
      <c r="L215" s="85"/>
      <c r="M215" s="85"/>
      <c r="N215" s="85"/>
    </row>
    <row r="216" spans="1:14" x14ac:dyDescent="0.25">
      <c r="A216" s="305">
        <f>Fielddefinitions!A216</f>
        <v>3764</v>
      </c>
      <c r="B216" s="81" t="str">
        <f>VLOOKUP(A216,Fielddefinitions!A:B,2,FALSE)</f>
        <v>Additional Trade Item Dimension: Width</v>
      </c>
      <c r="C216" s="81" t="str">
        <f>VLOOKUP(A216,Fielddefinitions!A:T,20,FALSE)</f>
        <v>width</v>
      </c>
      <c r="D216" s="216" t="str">
        <f>VLOOKUP(A216,Fielddefinitions!A:P,16,FALSE)</f>
        <v>No</v>
      </c>
      <c r="E216" s="104" t="s">
        <v>1698</v>
      </c>
      <c r="F216" s="104" t="s">
        <v>1698</v>
      </c>
      <c r="G216" s="104" t="s">
        <v>1698</v>
      </c>
      <c r="H216" s="104" t="s">
        <v>1698</v>
      </c>
      <c r="I216" s="104" t="s">
        <v>1698</v>
      </c>
      <c r="J216" s="104" t="s">
        <v>1698</v>
      </c>
      <c r="K216" s="89"/>
      <c r="L216" s="85"/>
      <c r="M216" s="85"/>
      <c r="N216" s="85"/>
    </row>
    <row r="217" spans="1:14" x14ac:dyDescent="0.25">
      <c r="A217" s="305">
        <f>Fielddefinitions!A217</f>
        <v>3765</v>
      </c>
      <c r="B217" s="81" t="str">
        <f>VLOOKUP(A217,Fielddefinitions!A:B,2,FALSE)</f>
        <v>Additional Trade Item Dimension: Width UOM</v>
      </c>
      <c r="C217" s="81" t="str">
        <f>VLOOKUP(A217,Fielddefinitions!A:T,20,FALSE)</f>
        <v>width/@measurementUnitcode</v>
      </c>
      <c r="D217" s="216" t="str">
        <f>VLOOKUP(A217,Fielddefinitions!A:P,16,FALSE)</f>
        <v>No</v>
      </c>
      <c r="E217" s="104" t="s">
        <v>1698</v>
      </c>
      <c r="F217" s="104" t="s">
        <v>1698</v>
      </c>
      <c r="G217" s="104" t="s">
        <v>1698</v>
      </c>
      <c r="H217" s="104" t="s">
        <v>1698</v>
      </c>
      <c r="I217" s="104" t="s">
        <v>1698</v>
      </c>
      <c r="J217" s="104" t="s">
        <v>1698</v>
      </c>
      <c r="K217" s="89"/>
      <c r="L217" s="85"/>
      <c r="M217" s="85"/>
      <c r="N217" s="85"/>
    </row>
    <row r="218" spans="1:14" x14ac:dyDescent="0.25">
      <c r="A218" s="305">
        <f>Fielddefinitions!A218</f>
        <v>6399</v>
      </c>
      <c r="B218" s="81" t="str">
        <f>VLOOKUP(A218,Fielddefinitions!A:B,2,FALSE)</f>
        <v>Global Model Number</v>
      </c>
      <c r="C218" s="81" t="str">
        <f>VLOOKUP(A218,Fielddefinitions!A:T,20,FALSE)</f>
        <v>globalModelNumber</v>
      </c>
      <c r="D218" s="216" t="str">
        <f>VLOOKUP(A218,Fielddefinitions!A:P,16,FALSE)</f>
        <v>No</v>
      </c>
      <c r="E218" s="104" t="s">
        <v>1698</v>
      </c>
      <c r="F218" s="104" t="s">
        <v>1698</v>
      </c>
      <c r="G218" s="104" t="s">
        <v>1698</v>
      </c>
      <c r="H218" s="104" t="s">
        <v>1698</v>
      </c>
      <c r="I218" s="104" t="s">
        <v>1698</v>
      </c>
      <c r="J218" s="104" t="s">
        <v>1698</v>
      </c>
      <c r="K218" s="89"/>
      <c r="L218" s="85"/>
      <c r="M218" s="85"/>
      <c r="N218" s="85"/>
    </row>
    <row r="219" spans="1:14" x14ac:dyDescent="0.25">
      <c r="A219" s="305">
        <f>Fielddefinitions!A219</f>
        <v>6347</v>
      </c>
      <c r="B219" s="81" t="str">
        <f>VLOOKUP(A219,Fielddefinitions!A:B,2,FALSE)</f>
        <v>Is Active Device</v>
      </c>
      <c r="C219" s="81" t="str">
        <f>VLOOKUP(A219,Fielddefinitions!A:T,20,FALSE)</f>
        <v>isActiveDevice</v>
      </c>
      <c r="D219" s="216" t="str">
        <f>VLOOKUP(A219,Fielddefinitions!A:P,16,FALSE)</f>
        <v>No</v>
      </c>
      <c r="E219" s="104" t="s">
        <v>1698</v>
      </c>
      <c r="F219" s="104" t="s">
        <v>1698</v>
      </c>
      <c r="G219" s="104" t="s">
        <v>1698</v>
      </c>
      <c r="H219" s="104" t="s">
        <v>1698</v>
      </c>
      <c r="I219" s="104" t="s">
        <v>1698</v>
      </c>
      <c r="J219" s="104" t="s">
        <v>1698</v>
      </c>
      <c r="K219" s="89"/>
      <c r="L219" s="85"/>
      <c r="M219" s="85"/>
      <c r="N219" s="85"/>
    </row>
    <row r="220" spans="1:14" ht="38.25" x14ac:dyDescent="0.25">
      <c r="A220" s="305">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6" t="str">
        <f>VLOOKUP(A220,Fielddefinitions!A:P,16,FALSE)</f>
        <v>No</v>
      </c>
      <c r="E220" s="104" t="s">
        <v>1698</v>
      </c>
      <c r="F220" s="104" t="s">
        <v>1698</v>
      </c>
      <c r="G220" s="104" t="s">
        <v>1698</v>
      </c>
      <c r="H220" s="104" t="s">
        <v>1698</v>
      </c>
      <c r="I220" s="104" t="s">
        <v>1698</v>
      </c>
      <c r="J220" s="104" t="s">
        <v>1698</v>
      </c>
      <c r="K220" s="89"/>
      <c r="L220" s="85"/>
      <c r="M220" s="85"/>
      <c r="N220" s="85"/>
    </row>
    <row r="221" spans="1:14" ht="25.5" x14ac:dyDescent="0.25">
      <c r="A221" s="305">
        <f>Fielddefinitions!A221</f>
        <v>6346</v>
      </c>
      <c r="B221" s="81" t="str">
        <f>VLOOKUP(A221,Fielddefinitions!A:B,2,FALSE)</f>
        <v xml:space="preserve">Has Device Measuring Function
</v>
      </c>
      <c r="C221" s="81" t="str">
        <f>VLOOKUP(A221,Fielddefinitions!A:T,20,FALSE)</f>
        <v>hasDeviceMeasuringFunction</v>
      </c>
      <c r="D221" s="216" t="str">
        <f>VLOOKUP(A221,Fielddefinitions!A:P,16,FALSE)</f>
        <v>No</v>
      </c>
      <c r="E221" s="104" t="s">
        <v>1698</v>
      </c>
      <c r="F221" s="104" t="s">
        <v>1698</v>
      </c>
      <c r="G221" s="104" t="s">
        <v>1698</v>
      </c>
      <c r="H221" s="104" t="s">
        <v>1698</v>
      </c>
      <c r="I221" s="104" t="s">
        <v>1698</v>
      </c>
      <c r="J221" s="104" t="s">
        <v>1698</v>
      </c>
      <c r="K221" s="89"/>
      <c r="L221" s="85"/>
      <c r="M221" s="85"/>
      <c r="N221" s="85"/>
    </row>
    <row r="222" spans="1:14" x14ac:dyDescent="0.25">
      <c r="A222" s="305">
        <f>Fielddefinitions!A222</f>
        <v>6359</v>
      </c>
      <c r="B222" s="81" t="str">
        <f>VLOOKUP(A222,Fielddefinitions!A:B,2,FALSE)</f>
        <v>Is Reusable Surgical Instrument</v>
      </c>
      <c r="C222" s="81" t="str">
        <f>VLOOKUP(A222,Fielddefinitions!A:T,20,FALSE)</f>
        <v>isReusableSurgicalInstrument</v>
      </c>
      <c r="D222" s="216" t="str">
        <f>VLOOKUP(A222,Fielddefinitions!A:P,16,FALSE)</f>
        <v>No</v>
      </c>
      <c r="E222" s="104" t="s">
        <v>1698</v>
      </c>
      <c r="F222" s="104" t="s">
        <v>1698</v>
      </c>
      <c r="G222" s="104" t="s">
        <v>1698</v>
      </c>
      <c r="H222" s="104" t="s">
        <v>1698</v>
      </c>
      <c r="I222" s="104" t="s">
        <v>1698</v>
      </c>
      <c r="J222" s="104" t="s">
        <v>1698</v>
      </c>
      <c r="K222" s="89"/>
      <c r="L222" s="85"/>
      <c r="M222" s="85"/>
      <c r="N222" s="85"/>
    </row>
    <row r="223" spans="1:14" x14ac:dyDescent="0.25">
      <c r="A223" s="305">
        <f>Fielddefinitions!A223</f>
        <v>6356</v>
      </c>
      <c r="B223" s="81" t="str">
        <f>VLOOKUP(A223,Fielddefinitions!A:B,2,FALSE)</f>
        <v>Is Device Exempt From Implant Obligations</v>
      </c>
      <c r="C223" s="81" t="str">
        <f>VLOOKUP(A223,Fielddefinitions!A:T,20,FALSE)</f>
        <v>isDeviceExemptFromImplantObligations</v>
      </c>
      <c r="D223" s="216" t="str">
        <f>VLOOKUP(A223,Fielddefinitions!A:P,16,FALSE)</f>
        <v>No</v>
      </c>
      <c r="E223" s="104" t="s">
        <v>1698</v>
      </c>
      <c r="F223" s="104" t="s">
        <v>1698</v>
      </c>
      <c r="G223" s="104" t="s">
        <v>1698</v>
      </c>
      <c r="H223" s="104" t="s">
        <v>1698</v>
      </c>
      <c r="I223" s="104" t="s">
        <v>1698</v>
      </c>
      <c r="J223" s="104" t="s">
        <v>1698</v>
      </c>
      <c r="K223" s="89"/>
      <c r="L223" s="85"/>
      <c r="M223" s="85"/>
      <c r="N223" s="85"/>
    </row>
    <row r="224" spans="1:14" x14ac:dyDescent="0.25">
      <c r="A224" s="305">
        <f>Fielddefinitions!A224</f>
        <v>6384</v>
      </c>
      <c r="B224" s="81" t="str">
        <f>VLOOKUP(A224,Fielddefinitions!A:B,2,FALSE)</f>
        <v>Does Trade Item Contain Animal Tissue</v>
      </c>
      <c r="C224" s="81" t="str">
        <f>VLOOKUP(A224,Fielddefinitions!A:T,20,FALSE)</f>
        <v>doesTradeItemContainAnimalTissue</v>
      </c>
      <c r="D224" s="216" t="str">
        <f>VLOOKUP(A224,Fielddefinitions!A:P,16,FALSE)</f>
        <v>No</v>
      </c>
      <c r="E224" s="104" t="s">
        <v>1698</v>
      </c>
      <c r="F224" s="104" t="s">
        <v>1698</v>
      </c>
      <c r="G224" s="104" t="s">
        <v>1698</v>
      </c>
      <c r="H224" s="104" t="s">
        <v>1698</v>
      </c>
      <c r="I224" s="104" t="s">
        <v>1698</v>
      </c>
      <c r="J224" s="104" t="s">
        <v>1698</v>
      </c>
      <c r="K224" s="89"/>
      <c r="L224" s="85"/>
      <c r="M224" s="85"/>
      <c r="N224" s="85"/>
    </row>
    <row r="225" spans="1:14" x14ac:dyDescent="0.25">
      <c r="A225" s="305">
        <f>Fielddefinitions!A225</f>
        <v>6383</v>
      </c>
      <c r="B225" s="81" t="str">
        <f>VLOOKUP(A225,Fielddefinitions!A:B,2,FALSE)</f>
        <v>Does Trade Item Contain Microbial Substance</v>
      </c>
      <c r="C225" s="81" t="str">
        <f>VLOOKUP(A225,Fielddefinitions!A:T,20,FALSE)</f>
        <v>doesTradeItemContainMicrobialSubstance</v>
      </c>
      <c r="D225" s="216" t="str">
        <f>VLOOKUP(A225,Fielddefinitions!A:P,16,FALSE)</f>
        <v>No</v>
      </c>
      <c r="E225" s="104" t="s">
        <v>1698</v>
      </c>
      <c r="F225" s="104" t="s">
        <v>1698</v>
      </c>
      <c r="G225" s="104" t="s">
        <v>1698</v>
      </c>
      <c r="H225" s="104" t="s">
        <v>1698</v>
      </c>
      <c r="I225" s="104" t="s">
        <v>1698</v>
      </c>
      <c r="J225" s="104" t="s">
        <v>1698</v>
      </c>
      <c r="K225" s="89"/>
      <c r="L225" s="85"/>
      <c r="M225" s="85"/>
      <c r="N225" s="85"/>
    </row>
    <row r="226" spans="1:14" x14ac:dyDescent="0.25">
      <c r="A226" s="305">
        <f>Fielddefinitions!A226</f>
        <v>6353</v>
      </c>
      <c r="B226" s="81" t="str">
        <f>VLOOKUP(A226,Fielddefinitions!A:B,2,FALSE)</f>
        <v>Is Device Medicinal Product</v>
      </c>
      <c r="C226" s="81" t="str">
        <f>VLOOKUP(A226,Fielddefinitions!A:T,20,FALSE)</f>
        <v>isDeviceMedicinalProduct</v>
      </c>
      <c r="D226" s="216" t="str">
        <f>VLOOKUP(A226,Fielddefinitions!A:P,16,FALSE)</f>
        <v>No</v>
      </c>
      <c r="E226" s="104" t="s">
        <v>1698</v>
      </c>
      <c r="F226" s="104" t="s">
        <v>1698</v>
      </c>
      <c r="G226" s="104" t="s">
        <v>1698</v>
      </c>
      <c r="H226" s="104" t="s">
        <v>1698</v>
      </c>
      <c r="I226" s="104" t="s">
        <v>1698</v>
      </c>
      <c r="J226" s="104" t="s">
        <v>1698</v>
      </c>
      <c r="K226" s="89"/>
      <c r="L226" s="85"/>
      <c r="M226" s="85"/>
      <c r="N226" s="85"/>
    </row>
    <row r="227" spans="1:14" ht="25.5" x14ac:dyDescent="0.25">
      <c r="A227" s="305">
        <f>Fielddefinitions!A227</f>
        <v>1433</v>
      </c>
      <c r="B227" s="81" t="str">
        <f>VLOOKUP(A227,Fielddefinitions!A:B,2,FALSE)</f>
        <v>Does Trade Item Contain Human Blood Derivative</v>
      </c>
      <c r="C227" s="81" t="str">
        <f>VLOOKUP(A227,Fielddefinitions!A:T,20,FALSE)</f>
        <v>doesTradeItemContainHumanBloodDerivative</v>
      </c>
      <c r="D227" s="216" t="str">
        <f>VLOOKUP(A227,Fielddefinitions!A:P,16,FALSE)</f>
        <v>No</v>
      </c>
      <c r="E227" s="104" t="s">
        <v>1698</v>
      </c>
      <c r="F227" s="104" t="s">
        <v>1698</v>
      </c>
      <c r="G227" s="104" t="s">
        <v>1698</v>
      </c>
      <c r="H227" s="104" t="s">
        <v>1698</v>
      </c>
      <c r="I227" s="104" t="s">
        <v>1698</v>
      </c>
      <c r="J227" s="104" t="s">
        <v>1698</v>
      </c>
      <c r="K227" s="89"/>
      <c r="L227" s="85"/>
      <c r="M227" s="85"/>
      <c r="N227" s="85"/>
    </row>
    <row r="228" spans="1:14" x14ac:dyDescent="0.25">
      <c r="A228" s="305">
        <f>Fielddefinitions!A228</f>
        <v>6364</v>
      </c>
      <c r="B228" s="81" t="str">
        <f>VLOOKUP(A228,Fielddefinitions!A:B,2,FALSE)</f>
        <v>UDI Production Identifier Type Code</v>
      </c>
      <c r="C228" s="81" t="str">
        <f>VLOOKUP(A228,Fielddefinitions!A:T,20,FALSE)</f>
        <v>uDIProductionIdentifierTypeCode</v>
      </c>
      <c r="D228" s="216" t="str">
        <f>VLOOKUP(A228,Fielddefinitions!A:P,16,FALSE)</f>
        <v>No</v>
      </c>
      <c r="E228" s="104" t="s">
        <v>1698</v>
      </c>
      <c r="F228" s="104" t="s">
        <v>1698</v>
      </c>
      <c r="G228" s="104" t="s">
        <v>1698</v>
      </c>
      <c r="H228" s="104" t="s">
        <v>1698</v>
      </c>
      <c r="I228" s="104" t="s">
        <v>1698</v>
      </c>
      <c r="J228" s="104" t="s">
        <v>1698</v>
      </c>
      <c r="K228" s="89"/>
      <c r="L228" s="85"/>
      <c r="M228" s="85"/>
      <c r="N228" s="85"/>
    </row>
    <row r="229" spans="1:14" x14ac:dyDescent="0.25">
      <c r="A229" s="305">
        <f>Fielddefinitions!A229</f>
        <v>6358</v>
      </c>
      <c r="B229" s="81" t="str">
        <f>VLOOKUP(A229,Fielddefinitions!A:B,2,FALSE)</f>
        <v>Is Reprocessed Single Use Device</v>
      </c>
      <c r="C229" s="81" t="str">
        <f>VLOOKUP(A229,Fielddefinitions!A:T,20,FALSE)</f>
        <v>isReprocessedSingleUseDevice</v>
      </c>
      <c r="D229" s="216" t="str">
        <f>VLOOKUP(A229,Fielddefinitions!A:P,16,FALSE)</f>
        <v>No</v>
      </c>
      <c r="E229" s="104" t="s">
        <v>1698</v>
      </c>
      <c r="F229" s="104" t="s">
        <v>1698</v>
      </c>
      <c r="G229" s="104" t="s">
        <v>1698</v>
      </c>
      <c r="H229" s="104" t="s">
        <v>1698</v>
      </c>
      <c r="I229" s="104" t="s">
        <v>1698</v>
      </c>
      <c r="J229" s="104" t="s">
        <v>1698</v>
      </c>
      <c r="K229" s="89"/>
      <c r="L229" s="85"/>
      <c r="M229" s="85"/>
      <c r="N229" s="85"/>
    </row>
    <row r="230" spans="1:14" x14ac:dyDescent="0.25">
      <c r="A230" s="305">
        <f>Fielddefinitions!A230</f>
        <v>6348</v>
      </c>
      <c r="B230" s="81" t="str">
        <f>VLOOKUP(A230,Fielddefinitions!A:B,2,FALSE)</f>
        <v>Is Device Reagent</v>
      </c>
      <c r="C230" s="81" t="str">
        <f>VLOOKUP(A230,Fielddefinitions!A:T,20,FALSE)</f>
        <v>isDeviceReagent</v>
      </c>
      <c r="D230" s="216" t="str">
        <f>VLOOKUP(A230,Fielddefinitions!A:P,16,FALSE)</f>
        <v>No</v>
      </c>
      <c r="E230" s="104" t="s">
        <v>1698</v>
      </c>
      <c r="F230" s="104" t="s">
        <v>1698</v>
      </c>
      <c r="G230" s="104" t="s">
        <v>1698</v>
      </c>
      <c r="H230" s="104" t="s">
        <v>1698</v>
      </c>
      <c r="I230" s="104" t="s">
        <v>1698</v>
      </c>
      <c r="J230" s="104" t="s">
        <v>1698</v>
      </c>
      <c r="K230" s="89"/>
      <c r="L230" s="85"/>
      <c r="M230" s="85"/>
      <c r="N230" s="85"/>
    </row>
    <row r="231" spans="1:14" x14ac:dyDescent="0.25">
      <c r="A231" s="305">
        <f>Fielddefinitions!A231</f>
        <v>6349</v>
      </c>
      <c r="B231" s="81" t="str">
        <f>VLOOKUP(A231,Fielddefinitions!A:B,2,FALSE)</f>
        <v>Is Device Companion Diagnostic</v>
      </c>
      <c r="C231" s="81" t="str">
        <f>VLOOKUP(A231,Fielddefinitions!A:T,20,FALSE)</f>
        <v>isDeviceCompanionDiagnostic</v>
      </c>
      <c r="D231" s="216" t="str">
        <f>VLOOKUP(A231,Fielddefinitions!A:P,16,FALSE)</f>
        <v>No</v>
      </c>
      <c r="E231" s="104" t="s">
        <v>1698</v>
      </c>
      <c r="F231" s="104" t="s">
        <v>1698</v>
      </c>
      <c r="G231" s="104" t="s">
        <v>1698</v>
      </c>
      <c r="H231" s="104" t="s">
        <v>1698</v>
      </c>
      <c r="I231" s="104" t="s">
        <v>1698</v>
      </c>
      <c r="J231" s="104" t="s">
        <v>1698</v>
      </c>
      <c r="K231" s="89"/>
      <c r="L231" s="85"/>
      <c r="M231" s="85"/>
      <c r="N231" s="85"/>
    </row>
    <row r="232" spans="1:14" x14ac:dyDescent="0.25">
      <c r="A232" s="305">
        <f>Fielddefinitions!A232</f>
        <v>6350</v>
      </c>
      <c r="B232" s="81" t="str">
        <f>VLOOKUP(A232,Fielddefinitions!A:B,2,FALSE)</f>
        <v>Is Device Designed For Professional Testing</v>
      </c>
      <c r="C232" s="81" t="str">
        <f>VLOOKUP(A232,Fielddefinitions!A:T,20,FALSE)</f>
        <v>isDeviceDesignedForProfessionalTesting</v>
      </c>
      <c r="D232" s="216" t="str">
        <f>VLOOKUP(A232,Fielddefinitions!A:P,16,FALSE)</f>
        <v>No</v>
      </c>
      <c r="E232" s="104" t="s">
        <v>1698</v>
      </c>
      <c r="F232" s="104" t="s">
        <v>1698</v>
      </c>
      <c r="G232" s="104" t="s">
        <v>1698</v>
      </c>
      <c r="H232" s="104" t="s">
        <v>1698</v>
      </c>
      <c r="I232" s="104" t="s">
        <v>1698</v>
      </c>
      <c r="J232" s="104" t="s">
        <v>1698</v>
      </c>
      <c r="K232" s="89"/>
      <c r="L232" s="85"/>
      <c r="M232" s="85"/>
      <c r="N232" s="85"/>
    </row>
    <row r="233" spans="1:14" x14ac:dyDescent="0.25">
      <c r="A233" s="305">
        <f>Fielddefinitions!A233</f>
        <v>6351</v>
      </c>
      <c r="B233" s="81" t="str">
        <f>VLOOKUP(A233,Fielddefinitions!A:B,2,FALSE)</f>
        <v>Is Device Instrument</v>
      </c>
      <c r="C233" s="81" t="str">
        <f>VLOOKUP(A233,Fielddefinitions!A:T,20,FALSE)</f>
        <v>isDeviceInstrument</v>
      </c>
      <c r="D233" s="216" t="str">
        <f>VLOOKUP(A233,Fielddefinitions!A:P,16,FALSE)</f>
        <v>No</v>
      </c>
      <c r="E233" s="104" t="s">
        <v>1698</v>
      </c>
      <c r="F233" s="104" t="s">
        <v>1698</v>
      </c>
      <c r="G233" s="104" t="s">
        <v>1698</v>
      </c>
      <c r="H233" s="104" t="s">
        <v>1698</v>
      </c>
      <c r="I233" s="104" t="s">
        <v>1698</v>
      </c>
      <c r="J233" s="104" t="s">
        <v>1698</v>
      </c>
      <c r="K233" s="89"/>
      <c r="L233" s="85"/>
      <c r="M233" s="85"/>
      <c r="N233" s="85"/>
    </row>
    <row r="234" spans="1:14" x14ac:dyDescent="0.25">
      <c r="A234" s="305">
        <f>Fielddefinitions!A234</f>
        <v>6354</v>
      </c>
      <c r="B234" s="81" t="str">
        <f>VLOOKUP(A234,Fielddefinitions!A:B,2,FALSE)</f>
        <v>Is Device Near Patient Testing</v>
      </c>
      <c r="C234" s="81" t="str">
        <f>VLOOKUP(A234,Fielddefinitions!A:T,20,FALSE)</f>
        <v>isDeviceNearPatientTesting</v>
      </c>
      <c r="D234" s="216" t="str">
        <f>VLOOKUP(A234,Fielddefinitions!A:P,16,FALSE)</f>
        <v>No</v>
      </c>
      <c r="E234" s="104" t="s">
        <v>1698</v>
      </c>
      <c r="F234" s="104" t="s">
        <v>1698</v>
      </c>
      <c r="G234" s="104" t="s">
        <v>1698</v>
      </c>
      <c r="H234" s="104" t="s">
        <v>1698</v>
      </c>
      <c r="I234" s="104" t="s">
        <v>1698</v>
      </c>
      <c r="J234" s="104" t="s">
        <v>1698</v>
      </c>
      <c r="K234" s="89"/>
      <c r="L234" s="85"/>
      <c r="M234" s="85"/>
      <c r="N234" s="85"/>
    </row>
    <row r="235" spans="1:14" x14ac:dyDescent="0.25">
      <c r="A235" s="305">
        <f>Fielddefinitions!A235</f>
        <v>6355</v>
      </c>
      <c r="B235" s="81" t="str">
        <f>VLOOKUP(A235,Fielddefinitions!A:B,2,FALSE)</f>
        <v>Is Device Patient Self Testing</v>
      </c>
      <c r="C235" s="81" t="str">
        <f>VLOOKUP(A235,Fielddefinitions!A:T,20,FALSE)</f>
        <v>isDevicePatientSelfTesting</v>
      </c>
      <c r="D235" s="216" t="str">
        <f>VLOOKUP(A235,Fielddefinitions!A:P,16,FALSE)</f>
        <v>No</v>
      </c>
      <c r="E235" s="104" t="s">
        <v>1698</v>
      </c>
      <c r="F235" s="104" t="s">
        <v>1698</v>
      </c>
      <c r="G235" s="104" t="s">
        <v>1698</v>
      </c>
      <c r="H235" s="104" t="s">
        <v>1698</v>
      </c>
      <c r="I235" s="104" t="s">
        <v>1698</v>
      </c>
      <c r="J235" s="104" t="s">
        <v>1698</v>
      </c>
      <c r="K235" s="89"/>
      <c r="L235" s="85"/>
      <c r="M235" s="85"/>
      <c r="N235" s="85"/>
    </row>
    <row r="236" spans="1:14" x14ac:dyDescent="0.25">
      <c r="A236" s="305">
        <f>Fielddefinitions!A236</f>
        <v>6357</v>
      </c>
      <c r="B236" s="81" t="str">
        <f>VLOOKUP(A236,Fielddefinitions!A:B,2,FALSE)</f>
        <v>Is New Device</v>
      </c>
      <c r="C236" s="81" t="str">
        <f>VLOOKUP(A236,Fielddefinitions!A:T,20,FALSE)</f>
        <v>isNewDevice</v>
      </c>
      <c r="D236" s="216" t="str">
        <f>VLOOKUP(A236,Fielddefinitions!A:P,16,FALSE)</f>
        <v>No</v>
      </c>
      <c r="E236" s="104" t="s">
        <v>1698</v>
      </c>
      <c r="F236" s="104" t="s">
        <v>1698</v>
      </c>
      <c r="G236" s="104" t="s">
        <v>1698</v>
      </c>
      <c r="H236" s="104" t="s">
        <v>1698</v>
      </c>
      <c r="I236" s="104" t="s">
        <v>1698</v>
      </c>
      <c r="J236" s="104" t="s">
        <v>1698</v>
      </c>
      <c r="K236" s="89"/>
      <c r="L236" s="85"/>
      <c r="M236" s="85"/>
      <c r="N236" s="85"/>
    </row>
    <row r="237" spans="1:14" ht="25.5" x14ac:dyDescent="0.25">
      <c r="A237" s="305">
        <f>Fielddefinitions!A237</f>
        <v>6365</v>
      </c>
      <c r="B237" s="81" t="str">
        <f>VLOOKUP(A237,Fielddefinitions!A:B,2,FALSE)</f>
        <v>System Or Procedure Pack Medical Purpose Description</v>
      </c>
      <c r="C237" s="81" t="str">
        <f>VLOOKUP(A237,Fielddefinitions!A:T,20,FALSE)</f>
        <v>systemOrProcedurePackMedicalPurposeDescription</v>
      </c>
      <c r="D237" s="216" t="str">
        <f>VLOOKUP(A237,Fielddefinitions!A:P,16,FALSE)</f>
        <v>No</v>
      </c>
      <c r="E237" s="104" t="s">
        <v>1698</v>
      </c>
      <c r="F237" s="104" t="s">
        <v>1698</v>
      </c>
      <c r="G237" s="104" t="s">
        <v>1698</v>
      </c>
      <c r="H237" s="104" t="s">
        <v>1698</v>
      </c>
      <c r="I237" s="104" t="s">
        <v>1698</v>
      </c>
      <c r="J237" s="104" t="s">
        <v>1698</v>
      </c>
      <c r="K237" s="89"/>
      <c r="L237" s="85"/>
      <c r="M237" s="85"/>
      <c r="N237" s="85"/>
    </row>
    <row r="238" spans="1:14" ht="25.5" x14ac:dyDescent="0.25">
      <c r="A238" s="305">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6" t="str">
        <f>VLOOKUP(A238,Fielddefinitions!A:P,16,FALSE)</f>
        <v>No</v>
      </c>
      <c r="E238" s="104" t="s">
        <v>1698</v>
      </c>
      <c r="F238" s="104" t="s">
        <v>1698</v>
      </c>
      <c r="G238" s="104" t="s">
        <v>1698</v>
      </c>
      <c r="H238" s="104" t="s">
        <v>1698</v>
      </c>
      <c r="I238" s="104" t="s">
        <v>1698</v>
      </c>
      <c r="J238" s="104" t="s">
        <v>1698</v>
      </c>
      <c r="K238" s="89"/>
      <c r="L238" s="85"/>
      <c r="M238" s="85"/>
      <c r="N238" s="85"/>
    </row>
    <row r="239" spans="1:14" x14ac:dyDescent="0.25">
      <c r="A239" s="305">
        <f>Fielddefinitions!A239</f>
        <v>6362</v>
      </c>
      <c r="B239" s="81" t="str">
        <f>VLOOKUP(A239,Fielddefinitions!A:B,2,FALSE)</f>
        <v>System Or Procedure Pack Type Code</v>
      </c>
      <c r="C239" s="81" t="str">
        <f>VLOOKUP(A239,Fielddefinitions!A:T,20,FALSE)</f>
        <v>systemOrProcedurePackTypeCode</v>
      </c>
      <c r="D239" s="216" t="str">
        <f>VLOOKUP(A239,Fielddefinitions!A:P,16,FALSE)</f>
        <v>No</v>
      </c>
      <c r="E239" s="104" t="s">
        <v>1698</v>
      </c>
      <c r="F239" s="104" t="s">
        <v>1698</v>
      </c>
      <c r="G239" s="104" t="s">
        <v>1698</v>
      </c>
      <c r="H239" s="104" t="s">
        <v>1698</v>
      </c>
      <c r="I239" s="104" t="s">
        <v>1698</v>
      </c>
      <c r="J239" s="104" t="s">
        <v>1698</v>
      </c>
      <c r="K239" s="89"/>
      <c r="L239" s="85"/>
      <c r="M239" s="85"/>
      <c r="N239" s="85"/>
    </row>
    <row r="240" spans="1:14" x14ac:dyDescent="0.25">
      <c r="A240" s="305">
        <f>Fielddefinitions!A240</f>
        <v>6360</v>
      </c>
      <c r="B240" s="81" t="str">
        <f>VLOOKUP(A240,Fielddefinitions!A:B,2,FALSE)</f>
        <v>Multi Component Device Type Code</v>
      </c>
      <c r="C240" s="81" t="str">
        <f>VLOOKUP(A240,Fielddefinitions!A:T,20,FALSE)</f>
        <v>multiComponentDeviceTypeCode</v>
      </c>
      <c r="D240" s="216" t="str">
        <f>VLOOKUP(A240,Fielddefinitions!A:P,16,FALSE)</f>
        <v>No</v>
      </c>
      <c r="E240" s="104" t="s">
        <v>1698</v>
      </c>
      <c r="F240" s="104" t="s">
        <v>1698</v>
      </c>
      <c r="G240" s="104" t="s">
        <v>1698</v>
      </c>
      <c r="H240" s="104" t="s">
        <v>1698</v>
      </c>
      <c r="I240" s="104" t="s">
        <v>1698</v>
      </c>
      <c r="J240" s="104" t="s">
        <v>1698</v>
      </c>
      <c r="K240" s="89"/>
      <c r="L240" s="85"/>
      <c r="M240" s="85"/>
      <c r="N240" s="85"/>
    </row>
    <row r="241" spans="1:14" x14ac:dyDescent="0.25">
      <c r="A241" s="305">
        <f>Fielddefinitions!A241</f>
        <v>6361</v>
      </c>
      <c r="B241" s="81" t="str">
        <f>VLOOKUP(A241,Fielddefinitions!A:B,2,FALSE)</f>
        <v>Special Device Type Code</v>
      </c>
      <c r="C241" s="81" t="str">
        <f>VLOOKUP(A241,Fielddefinitions!A:T,20,FALSE)</f>
        <v>specialDeviceTypeCode</v>
      </c>
      <c r="D241" s="216" t="str">
        <f>VLOOKUP(A241,Fielddefinitions!A:P,16,FALSE)</f>
        <v>No</v>
      </c>
      <c r="E241" s="104" t="s">
        <v>1698</v>
      </c>
      <c r="F241" s="104" t="s">
        <v>1698</v>
      </c>
      <c r="G241" s="104" t="s">
        <v>1698</v>
      </c>
      <c r="H241" s="104" t="s">
        <v>1698</v>
      </c>
      <c r="I241" s="104" t="s">
        <v>1698</v>
      </c>
      <c r="J241" s="104" t="s">
        <v>1698</v>
      </c>
      <c r="K241" s="89"/>
      <c r="L241" s="85"/>
      <c r="M241" s="85"/>
      <c r="N241" s="85"/>
    </row>
    <row r="242" spans="1:14" x14ac:dyDescent="0.25">
      <c r="A242" s="305">
        <f>Fielddefinitions!A242</f>
        <v>6345</v>
      </c>
      <c r="B242" s="81" t="str">
        <f>VLOOKUP(A242,Fielddefinitions!A:B,2,FALSE)</f>
        <v>Annex X V I Intended Purpose Type Code</v>
      </c>
      <c r="C242" s="81" t="str">
        <f>VLOOKUP(A242,Fielddefinitions!A:T,20,FALSE)</f>
        <v>annexXVIintendedPurposeTypeCode</v>
      </c>
      <c r="D242" s="216" t="str">
        <f>VLOOKUP(A242,Fielddefinitions!A:P,16,FALSE)</f>
        <v>No</v>
      </c>
      <c r="E242" s="104" t="s">
        <v>1698</v>
      </c>
      <c r="F242" s="104" t="s">
        <v>1698</v>
      </c>
      <c r="G242" s="104" t="s">
        <v>1698</v>
      </c>
      <c r="H242" s="104" t="s">
        <v>1698</v>
      </c>
      <c r="I242" s="104" t="s">
        <v>1698</v>
      </c>
      <c r="J242" s="104" t="s">
        <v>1698</v>
      </c>
      <c r="K242" s="89"/>
      <c r="L242" s="85"/>
      <c r="M242" s="85"/>
      <c r="N242" s="85"/>
    </row>
    <row r="243" spans="1:14" x14ac:dyDescent="0.25">
      <c r="A243" s="305">
        <f>Fielddefinitions!A243</f>
        <v>6363</v>
      </c>
      <c r="B243" s="81" t="str">
        <f>VLOOKUP(A243,Fielddefinitions!A:B,2,FALSE)</f>
        <v>E U Medical Device Status Code</v>
      </c>
      <c r="C243" s="81" t="str">
        <f>VLOOKUP(A243,Fielddefinitions!A:T,20,FALSE)</f>
        <v>eUMedicalDeviceStatusCode</v>
      </c>
      <c r="D243" s="216" t="str">
        <f>VLOOKUP(A243,Fielddefinitions!A:P,16,FALSE)</f>
        <v>No</v>
      </c>
      <c r="E243" s="104" t="s">
        <v>1698</v>
      </c>
      <c r="F243" s="104" t="s">
        <v>1698</v>
      </c>
      <c r="G243" s="104" t="s">
        <v>1698</v>
      </c>
      <c r="H243" s="104" t="s">
        <v>1698</v>
      </c>
      <c r="I243" s="104" t="s">
        <v>1698</v>
      </c>
      <c r="J243" s="104" t="s">
        <v>1698</v>
      </c>
      <c r="K243" s="89"/>
      <c r="L243" s="85"/>
      <c r="M243" s="85"/>
      <c r="N243" s="85"/>
    </row>
    <row r="244" spans="1:14" x14ac:dyDescent="0.25">
      <c r="A244" s="305">
        <f>Fielddefinitions!A244</f>
        <v>6370</v>
      </c>
      <c r="B244" s="81" t="str">
        <f>VLOOKUP(A244,Fielddefinitions!A:B,2,FALSE)</f>
        <v>E U Medical Device Sub Status Code</v>
      </c>
      <c r="C244" s="81" t="str">
        <f>VLOOKUP(A244,Fielddefinitions!A:T,20,FALSE)</f>
        <v>eUMedicalDeviceSubStatusCode</v>
      </c>
      <c r="D244" s="216" t="str">
        <f>VLOOKUP(A244,Fielddefinitions!A:P,16,FALSE)</f>
        <v>No</v>
      </c>
      <c r="E244" s="104" t="s">
        <v>1698</v>
      </c>
      <c r="F244" s="104" t="s">
        <v>1698</v>
      </c>
      <c r="G244" s="104" t="s">
        <v>1698</v>
      </c>
      <c r="H244" s="104" t="s">
        <v>1698</v>
      </c>
      <c r="I244" s="104" t="s">
        <v>1698</v>
      </c>
      <c r="J244" s="104" t="s">
        <v>1698</v>
      </c>
      <c r="K244" s="89"/>
      <c r="L244" s="85"/>
      <c r="M244" s="85"/>
      <c r="N244" s="85"/>
    </row>
    <row r="245" spans="1:14" x14ac:dyDescent="0.25">
      <c r="A245" s="305">
        <f>Fielddefinitions!A245</f>
        <v>6368</v>
      </c>
      <c r="B245" s="81" t="str">
        <f>VLOOKUP(A245,Fielddefinitions!A:B,2,FALSE)</f>
        <v>Device Sub Status End Date Time</v>
      </c>
      <c r="C245" s="81" t="str">
        <f>VLOOKUP(A245,Fielddefinitions!A:T,20,FALSE)</f>
        <v>deviceSubStatusEndDateTime</v>
      </c>
      <c r="D245" s="216" t="str">
        <f>VLOOKUP(A245,Fielddefinitions!A:P,16,FALSE)</f>
        <v>No</v>
      </c>
      <c r="E245" s="104" t="s">
        <v>1698</v>
      </c>
      <c r="F245" s="104" t="s">
        <v>1698</v>
      </c>
      <c r="G245" s="104" t="s">
        <v>1698</v>
      </c>
      <c r="H245" s="104" t="s">
        <v>1698</v>
      </c>
      <c r="I245" s="104" t="s">
        <v>1698</v>
      </c>
      <c r="J245" s="104" t="s">
        <v>1698</v>
      </c>
      <c r="K245" s="89"/>
      <c r="L245" s="85"/>
      <c r="M245" s="85"/>
      <c r="N245" s="85"/>
    </row>
    <row r="246" spans="1:14" x14ac:dyDescent="0.25">
      <c r="A246" s="305">
        <f>Fielddefinitions!A246</f>
        <v>6369</v>
      </c>
      <c r="B246" s="81" t="str">
        <f>VLOOKUP(A246,Fielddefinitions!A:B,2,FALSE)</f>
        <v>Device Sub Status Start Date Time</v>
      </c>
      <c r="C246" s="81" t="str">
        <f>VLOOKUP(A246,Fielddefinitions!A:T,20,FALSE)</f>
        <v>deviceSubStatusStartDateTime</v>
      </c>
      <c r="D246" s="216" t="str">
        <f>VLOOKUP(A246,Fielddefinitions!A:P,16,FALSE)</f>
        <v>No</v>
      </c>
      <c r="E246" s="104" t="s">
        <v>1698</v>
      </c>
      <c r="F246" s="104" t="s">
        <v>1698</v>
      </c>
      <c r="G246" s="104" t="s">
        <v>1698</v>
      </c>
      <c r="H246" s="104" t="s">
        <v>1698</v>
      </c>
      <c r="I246" s="104" t="s">
        <v>1698</v>
      </c>
      <c r="J246" s="104" t="s">
        <v>1698</v>
      </c>
      <c r="K246" s="89"/>
      <c r="L246" s="85"/>
      <c r="M246" s="85"/>
      <c r="N246" s="85"/>
    </row>
    <row r="247" spans="1:14" x14ac:dyDescent="0.25">
      <c r="A247" s="305">
        <f>Fielddefinitions!A247</f>
        <v>6372</v>
      </c>
      <c r="B247" s="81" t="str">
        <f>VLOOKUP(A247,Fielddefinitions!A:B,2,FALSE)</f>
        <v>Recall Precision</v>
      </c>
      <c r="C247" s="81" t="str">
        <f>VLOOKUP(A247,Fielddefinitions!A:T,20,FALSE)</f>
        <v>recallPrecision</v>
      </c>
      <c r="D247" s="216" t="str">
        <f>VLOOKUP(A247,Fielddefinitions!A:P,16,FALSE)</f>
        <v>No</v>
      </c>
      <c r="E247" s="104" t="s">
        <v>1698</v>
      </c>
      <c r="F247" s="104" t="s">
        <v>1698</v>
      </c>
      <c r="G247" s="104" t="s">
        <v>1698</v>
      </c>
      <c r="H247" s="104" t="s">
        <v>1698</v>
      </c>
      <c r="I247" s="104" t="s">
        <v>1698</v>
      </c>
      <c r="J247" s="104" t="s">
        <v>1698</v>
      </c>
      <c r="K247" s="89"/>
      <c r="L247" s="85"/>
      <c r="M247" s="85"/>
      <c r="N247" s="85"/>
    </row>
    <row r="248" spans="1:14" x14ac:dyDescent="0.25">
      <c r="A248" s="305">
        <f>Fielddefinitions!A248</f>
        <v>6373</v>
      </c>
      <c r="B248" s="81" t="str">
        <f>VLOOKUP(A248,Fielddefinitions!A:B,2,FALSE)</f>
        <v>Recall Precision - Language Code</v>
      </c>
      <c r="C248" s="81" t="str">
        <f>VLOOKUP(A248,Fielddefinitions!A:T,20,FALSE)</f>
        <v>recallPrecision/@languageCode</v>
      </c>
      <c r="D248" s="216" t="str">
        <f>VLOOKUP(A248,Fielddefinitions!A:P,16,FALSE)</f>
        <v>No</v>
      </c>
      <c r="E248" s="104" t="s">
        <v>1698</v>
      </c>
      <c r="F248" s="104" t="s">
        <v>1698</v>
      </c>
      <c r="G248" s="104" t="s">
        <v>1698</v>
      </c>
      <c r="H248" s="104" t="s">
        <v>1698</v>
      </c>
      <c r="I248" s="104" t="s">
        <v>1698</v>
      </c>
      <c r="J248" s="104" t="s">
        <v>1698</v>
      </c>
      <c r="K248" s="89"/>
      <c r="L248" s="85"/>
      <c r="M248" s="85"/>
      <c r="N248" s="85"/>
    </row>
    <row r="249" spans="1:14" x14ac:dyDescent="0.25">
      <c r="A249" s="305">
        <f>Fielddefinitions!A249</f>
        <v>6371</v>
      </c>
      <c r="B249" s="81" t="str">
        <f>VLOOKUP(A249,Fielddefinitions!A:B,2,FALSE)</f>
        <v>Recall Scope Type Code</v>
      </c>
      <c r="C249" s="81" t="str">
        <f>VLOOKUP(A249,Fielddefinitions!A:T,20,FALSE)</f>
        <v>recallScopeTypeCode</v>
      </c>
      <c r="D249" s="216" t="str">
        <f>VLOOKUP(A249,Fielddefinitions!A:P,16,FALSE)</f>
        <v>No</v>
      </c>
      <c r="E249" s="104" t="s">
        <v>1698</v>
      </c>
      <c r="F249" s="104" t="s">
        <v>1698</v>
      </c>
      <c r="G249" s="104" t="s">
        <v>1698</v>
      </c>
      <c r="H249" s="104" t="s">
        <v>1698</v>
      </c>
      <c r="I249" s="104" t="s">
        <v>1698</v>
      </c>
      <c r="J249" s="104" t="s">
        <v>1698</v>
      </c>
      <c r="K249" s="89"/>
      <c r="L249" s="85"/>
      <c r="M249" s="85"/>
      <c r="N249" s="85"/>
    </row>
  </sheetData>
  <sheetProtection insertColumns="0" insertRows="0" deleteColumns="0" deleteRows="0" sort="0" autoFilter="0"/>
  <autoFilter ref="A4:N217" xr:uid="{00000000-0009-0000-0000-000005000000}"/>
  <mergeCells count="8">
    <mergeCell ref="Q1:Q3"/>
    <mergeCell ref="R1:R3"/>
    <mergeCell ref="S1:S3"/>
    <mergeCell ref="A2:B2"/>
    <mergeCell ref="A1:B1"/>
    <mergeCell ref="O1:O3"/>
    <mergeCell ref="P1:P3"/>
    <mergeCell ref="L1: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dimension ref="A1:S249"/>
  <sheetViews>
    <sheetView zoomScale="70" zoomScaleNormal="70" workbookViewId="0">
      <pane xSplit="2" ySplit="4" topLeftCell="C5" activePane="bottomRight" state="frozen"/>
      <selection pane="topRight" activeCell="C1" sqref="C1"/>
      <selection pane="bottomLeft" activeCell="A5" sqref="A5"/>
      <selection pane="bottomRight" activeCell="C1" sqref="C1"/>
    </sheetView>
  </sheetViews>
  <sheetFormatPr defaultColWidth="56.28515625" defaultRowHeight="15" x14ac:dyDescent="0.25"/>
  <cols>
    <col min="1" max="1" width="17" style="161" customWidth="1"/>
    <col min="2" max="2" width="49.7109375" customWidth="1"/>
    <col min="3" max="3" width="41.7109375" customWidth="1"/>
    <col min="4" max="4" width="10.28515625" style="1" customWidth="1"/>
    <col min="5" max="5" width="35.42578125" style="90" customWidth="1"/>
    <col min="6" max="6" width="12.28515625" style="111" customWidth="1"/>
    <col min="7" max="7" width="43" style="176" customWidth="1"/>
    <col min="8" max="8" width="27.85546875" style="176" customWidth="1"/>
    <col min="9" max="9" width="19" style="177" customWidth="1"/>
    <col min="10" max="11" width="24.5703125" style="176" customWidth="1"/>
    <col min="12" max="12" width="56.28515625" style="90" customWidth="1"/>
    <col min="13" max="13" width="28" style="90" customWidth="1"/>
    <col min="14" max="14" width="22.28515625" style="90" customWidth="1"/>
  </cols>
  <sheetData>
    <row r="1" spans="1:19" ht="46.5" customHeight="1" x14ac:dyDescent="0.25">
      <c r="A1" s="445" t="s">
        <v>2468</v>
      </c>
      <c r="B1" s="445"/>
      <c r="C1" s="186"/>
      <c r="D1" s="186"/>
      <c r="E1" s="188"/>
      <c r="F1" s="188"/>
      <c r="G1" s="188"/>
      <c r="H1" s="188"/>
      <c r="I1" s="188"/>
      <c r="J1" s="188"/>
      <c r="K1" s="188"/>
      <c r="L1" s="444" t="s">
        <v>2469</v>
      </c>
      <c r="M1" s="444"/>
      <c r="N1" s="444"/>
      <c r="O1" s="442"/>
      <c r="P1" s="442"/>
      <c r="Q1" s="442"/>
      <c r="R1" s="442"/>
      <c r="S1" s="442"/>
    </row>
    <row r="2" spans="1:19" ht="22.5" customHeight="1" x14ac:dyDescent="0.25">
      <c r="A2" s="446" t="s">
        <v>100</v>
      </c>
      <c r="B2" s="446"/>
      <c r="C2" s="186"/>
      <c r="D2" s="186"/>
      <c r="E2" s="188"/>
      <c r="F2" s="188"/>
      <c r="G2" s="188"/>
      <c r="H2" s="188"/>
      <c r="I2" s="188"/>
      <c r="J2" s="188"/>
      <c r="K2" s="188"/>
      <c r="L2" s="248"/>
      <c r="M2" s="248"/>
      <c r="N2" s="248"/>
      <c r="O2" s="442"/>
      <c r="P2" s="442"/>
      <c r="Q2" s="442"/>
      <c r="R2" s="442"/>
      <c r="S2" s="442"/>
    </row>
    <row r="3" spans="1:19" ht="15.75" customHeight="1" thickBot="1" x14ac:dyDescent="0.3">
      <c r="A3" s="248"/>
      <c r="B3" s="248"/>
      <c r="C3" s="248"/>
      <c r="D3" s="248"/>
      <c r="E3" s="248"/>
      <c r="F3" s="248"/>
      <c r="G3" s="248"/>
      <c r="H3" s="248"/>
      <c r="I3" s="248"/>
      <c r="J3" s="248"/>
      <c r="K3" s="248"/>
      <c r="L3" s="248"/>
      <c r="M3" s="248"/>
      <c r="N3" s="248"/>
      <c r="O3" s="443"/>
      <c r="P3" s="443"/>
      <c r="Q3" s="443"/>
      <c r="R3" s="443"/>
      <c r="S3" s="443"/>
    </row>
    <row r="4" spans="1:19" s="270" customFormat="1" ht="38.25" customHeight="1" x14ac:dyDescent="0.25">
      <c r="A4" s="304" t="s">
        <v>51</v>
      </c>
      <c r="B4" s="76" t="s">
        <v>53</v>
      </c>
      <c r="C4" s="76" t="s">
        <v>86</v>
      </c>
      <c r="D4" s="76" t="s">
        <v>81</v>
      </c>
      <c r="E4" s="84" t="s">
        <v>2470</v>
      </c>
      <c r="F4" s="84" t="s">
        <v>2471</v>
      </c>
      <c r="G4" s="84" t="s">
        <v>2472</v>
      </c>
      <c r="H4" s="84" t="s">
        <v>2473</v>
      </c>
      <c r="I4" s="84" t="s">
        <v>2474</v>
      </c>
      <c r="J4" s="84" t="s">
        <v>2475</v>
      </c>
      <c r="K4" s="84" t="s">
        <v>1620</v>
      </c>
      <c r="L4" s="84" t="s">
        <v>2476</v>
      </c>
      <c r="M4" s="84" t="s">
        <v>2477</v>
      </c>
      <c r="N4" s="84" t="s">
        <v>2478</v>
      </c>
    </row>
    <row r="5" spans="1:19" s="1" customFormat="1" ht="38.25" x14ac:dyDescent="0.25">
      <c r="A5" s="305">
        <f>Fielddefinitions!A5</f>
        <v>67</v>
      </c>
      <c r="B5" s="81" t="str">
        <f>VLOOKUP(A5,Fielddefinitions!A:B,2,FALSE)</f>
        <v>Trade Item Identification GTIN</v>
      </c>
      <c r="C5" s="81" t="str">
        <f>VLOOKUP(A5,Fielddefinitions!A:T,20,FALSE)</f>
        <v>gtin</v>
      </c>
      <c r="D5" s="216" t="str">
        <f>VLOOKUP(A5,Fielddefinitions!A:P,16,FALSE)</f>
        <v>Yes</v>
      </c>
      <c r="E5" s="85" t="s">
        <v>2479</v>
      </c>
      <c r="F5" s="91" t="s">
        <v>2480</v>
      </c>
      <c r="G5" s="91" t="s">
        <v>2481</v>
      </c>
      <c r="H5" s="91"/>
      <c r="I5" s="101" t="s">
        <v>1627</v>
      </c>
      <c r="J5" s="178" t="s">
        <v>2482</v>
      </c>
      <c r="K5" s="101"/>
      <c r="L5" s="85" t="s">
        <v>2483</v>
      </c>
      <c r="M5" s="85"/>
      <c r="N5" s="85"/>
    </row>
    <row r="6" spans="1:19" s="1" customFormat="1" ht="51" x14ac:dyDescent="0.25">
      <c r="A6" s="305">
        <f>Fielddefinitions!A6</f>
        <v>68</v>
      </c>
      <c r="B6" s="81" t="str">
        <f>VLOOKUP(A6,Fielddefinitions!A:B,2,FALSE)</f>
        <v>Additional Trade Item Identification</v>
      </c>
      <c r="C6" s="81" t="str">
        <f>VLOOKUP(A6,Fielddefinitions!A:T,20,FALSE)</f>
        <v>additionalTradeItemIdentification</v>
      </c>
      <c r="D6" s="216" t="str">
        <f>VLOOKUP(A6,Fielddefinitions!A:P,16,FALSE)</f>
        <v>No</v>
      </c>
      <c r="E6" s="85" t="s">
        <v>2484</v>
      </c>
      <c r="F6" s="91" t="s">
        <v>2480</v>
      </c>
      <c r="G6" s="91" t="s">
        <v>2485</v>
      </c>
      <c r="H6" s="91" t="s">
        <v>2486</v>
      </c>
      <c r="I6" s="101" t="s">
        <v>1627</v>
      </c>
      <c r="J6" s="89" t="s">
        <v>2487</v>
      </c>
      <c r="K6" s="89" t="s">
        <v>1629</v>
      </c>
      <c r="L6" s="85" t="s">
        <v>2488</v>
      </c>
      <c r="M6" s="85"/>
      <c r="N6" s="85"/>
    </row>
    <row r="7" spans="1:19" s="1" customFormat="1" ht="51" x14ac:dyDescent="0.25">
      <c r="A7" s="305">
        <f>Fielddefinitions!A7</f>
        <v>69</v>
      </c>
      <c r="B7" s="81" t="str">
        <f>VLOOKUP(A7,Fielddefinitions!A:B,2,FALSE)</f>
        <v>Additional Trade Item Identification Type</v>
      </c>
      <c r="C7" s="81" t="str">
        <f>VLOOKUP(A7,Fielddefinitions!A:T,20,FALSE)</f>
        <v>additionalTradeItemIdentificationTypeCode</v>
      </c>
      <c r="D7" s="216" t="str">
        <f>VLOOKUP(A7,Fielddefinitions!A:P,16,FALSE)</f>
        <v>No</v>
      </c>
      <c r="E7" s="87" t="s">
        <v>2489</v>
      </c>
      <c r="F7" s="91" t="s">
        <v>1999</v>
      </c>
      <c r="G7" s="179"/>
      <c r="H7" s="91" t="s">
        <v>2490</v>
      </c>
      <c r="I7" s="101" t="s">
        <v>1627</v>
      </c>
      <c r="J7" s="91" t="s">
        <v>2491</v>
      </c>
      <c r="K7" s="89" t="s">
        <v>1629</v>
      </c>
      <c r="L7" s="85"/>
      <c r="M7" s="85"/>
      <c r="N7" s="85"/>
    </row>
    <row r="8" spans="1:19" s="1" customFormat="1" ht="38.25" x14ac:dyDescent="0.25">
      <c r="A8" s="305">
        <f>Fielddefinitions!A8</f>
        <v>112</v>
      </c>
      <c r="B8" s="81" t="str">
        <f>VLOOKUP(A8,Fielddefinitions!A:B,2,FALSE)</f>
        <v>Target Market Country Code</v>
      </c>
      <c r="C8" s="81" t="str">
        <f>VLOOKUP(A8,Fielddefinitions!A:T,20,FALSE)</f>
        <v>targetMarketCountryCode</v>
      </c>
      <c r="D8" s="216" t="str">
        <f>VLOOKUP(A8,Fielddefinitions!A:P,16,FALSE)</f>
        <v>Yes</v>
      </c>
      <c r="E8" s="85" t="s">
        <v>2492</v>
      </c>
      <c r="F8" s="91" t="s">
        <v>1999</v>
      </c>
      <c r="G8" s="91" t="s">
        <v>2493</v>
      </c>
      <c r="H8" s="104"/>
      <c r="I8" s="101" t="s">
        <v>1627</v>
      </c>
      <c r="J8" s="89" t="s">
        <v>2494</v>
      </c>
      <c r="K8" s="89" t="s">
        <v>1629</v>
      </c>
      <c r="L8" s="85" t="s">
        <v>2495</v>
      </c>
      <c r="M8" s="85"/>
      <c r="N8" s="85"/>
    </row>
    <row r="9" spans="1:19" s="1" customFormat="1" ht="38.25" x14ac:dyDescent="0.25">
      <c r="A9" s="305">
        <f>Fielddefinitions!A9</f>
        <v>66</v>
      </c>
      <c r="B9" s="81" t="str">
        <f>VLOOKUP(A9,Fielddefinitions!A:B,2,FALSE)</f>
        <v>Trade Item Unit Descriptor</v>
      </c>
      <c r="C9" s="81" t="str">
        <f>VLOOKUP(A9,Fielddefinitions!A:T,20,FALSE)</f>
        <v>tradeItemUnitDescriptorCode</v>
      </c>
      <c r="D9" s="216" t="str">
        <f>VLOOKUP(A9,Fielddefinitions!A:P,16,FALSE)</f>
        <v>Yes</v>
      </c>
      <c r="E9" s="85" t="s">
        <v>2496</v>
      </c>
      <c r="F9" s="91" t="s">
        <v>272</v>
      </c>
      <c r="G9" s="91" t="s">
        <v>2497</v>
      </c>
      <c r="H9" s="104"/>
      <c r="I9" s="101" t="s">
        <v>1627</v>
      </c>
      <c r="J9" s="89" t="s">
        <v>2498</v>
      </c>
      <c r="K9" s="89" t="s">
        <v>1629</v>
      </c>
      <c r="L9" s="85" t="s">
        <v>2499</v>
      </c>
      <c r="M9" s="85"/>
      <c r="N9" s="85"/>
    </row>
    <row r="10" spans="1:19" s="1" customFormat="1" ht="25.5" x14ac:dyDescent="0.25">
      <c r="A10" s="305">
        <f>Fielddefinitions!A10</f>
        <v>56</v>
      </c>
      <c r="B10" s="81" t="str">
        <f>VLOOKUP(A10,Fielddefinitions!A:B,2,FALSE)</f>
        <v>Is Trade Item A Base Unit</v>
      </c>
      <c r="C10" s="81" t="str">
        <f>VLOOKUP(A10,Fielddefinitions!A:T,20,FALSE)</f>
        <v>isTradeItemABaseUnit</v>
      </c>
      <c r="D10" s="216" t="str">
        <f>VLOOKUP(A10,Fielddefinitions!A:P,16,FALSE)</f>
        <v>Yes</v>
      </c>
      <c r="E10" s="85" t="s">
        <v>2500</v>
      </c>
      <c r="F10" s="91" t="s">
        <v>176</v>
      </c>
      <c r="G10" s="91" t="s">
        <v>2009</v>
      </c>
      <c r="H10" s="104"/>
      <c r="I10" s="101" t="s">
        <v>1627</v>
      </c>
      <c r="J10" s="89" t="s">
        <v>2501</v>
      </c>
      <c r="K10" s="89" t="s">
        <v>1629</v>
      </c>
      <c r="L10" s="85" t="s">
        <v>2502</v>
      </c>
      <c r="M10" s="85"/>
      <c r="N10" s="85"/>
    </row>
    <row r="11" spans="1:19" s="1" customFormat="1" ht="51" x14ac:dyDescent="0.25">
      <c r="A11" s="305">
        <f>Fielddefinitions!A11</f>
        <v>57</v>
      </c>
      <c r="B11" s="81" t="str">
        <f>VLOOKUP(A11,Fielddefinitions!A:B,2,FALSE)</f>
        <v>Is Trade Item A Consumer Unit</v>
      </c>
      <c r="C11" s="81" t="str">
        <f>VLOOKUP(A11,Fielddefinitions!A:T,20,FALSE)</f>
        <v>isTradeItemAConsumerUnit</v>
      </c>
      <c r="D11" s="216" t="str">
        <f>VLOOKUP(A11,Fielddefinitions!A:P,16,FALSE)</f>
        <v>Yes</v>
      </c>
      <c r="E11" s="85" t="s">
        <v>2503</v>
      </c>
      <c r="F11" s="91" t="s">
        <v>176</v>
      </c>
      <c r="G11" s="91" t="s">
        <v>2504</v>
      </c>
      <c r="H11" s="104"/>
      <c r="I11" s="101" t="s">
        <v>1627</v>
      </c>
      <c r="J11" s="89" t="s">
        <v>2501</v>
      </c>
      <c r="K11" s="89" t="s">
        <v>1629</v>
      </c>
      <c r="L11" s="85" t="s">
        <v>2505</v>
      </c>
      <c r="M11" s="85"/>
      <c r="N11" s="85"/>
    </row>
    <row r="12" spans="1:19" s="1" customFormat="1" ht="114.75" x14ac:dyDescent="0.25">
      <c r="A12" s="305">
        <f>Fielddefinitions!A12</f>
        <v>60</v>
      </c>
      <c r="B12" s="81" t="str">
        <f>VLOOKUP(A12,Fielddefinitions!A:B,2,FALSE)</f>
        <v>Is Trade Item An Orderable Unit</v>
      </c>
      <c r="C12" s="81" t="str">
        <f>VLOOKUP(A12,Fielddefinitions!A:T,20,FALSE)</f>
        <v>isTradeItemAnOrderableUnit</v>
      </c>
      <c r="D12" s="216" t="str">
        <f>VLOOKUP(A12,Fielddefinitions!A:P,16,FALSE)</f>
        <v>Yes</v>
      </c>
      <c r="E12" s="85" t="s">
        <v>2506</v>
      </c>
      <c r="F12" s="91" t="s">
        <v>176</v>
      </c>
      <c r="G12" s="91" t="s">
        <v>2507</v>
      </c>
      <c r="H12" s="104"/>
      <c r="I12" s="101" t="s">
        <v>1627</v>
      </c>
      <c r="J12" s="89" t="s">
        <v>2501</v>
      </c>
      <c r="K12" s="89" t="s">
        <v>1629</v>
      </c>
      <c r="L12" s="85" t="s">
        <v>2508</v>
      </c>
      <c r="M12" s="85"/>
      <c r="N12" s="85"/>
    </row>
    <row r="13" spans="1:19" s="1" customFormat="1" ht="76.5" x14ac:dyDescent="0.25">
      <c r="A13" s="305">
        <f>Fielddefinitions!A13</f>
        <v>58</v>
      </c>
      <c r="B13" s="81" t="str">
        <f>VLOOKUP(A13,Fielddefinitions!A:B,2,FALSE)</f>
        <v>Is Trade Item A Despatch Unit</v>
      </c>
      <c r="C13" s="81" t="str">
        <f>VLOOKUP(A13,Fielddefinitions!A:T,20,FALSE)</f>
        <v>isTradeItemADespatchUnit</v>
      </c>
      <c r="D13" s="216" t="str">
        <f>VLOOKUP(A13,Fielddefinitions!A:P,16,FALSE)</f>
        <v>Yes</v>
      </c>
      <c r="E13" s="85" t="s">
        <v>2509</v>
      </c>
      <c r="F13" s="91" t="s">
        <v>176</v>
      </c>
      <c r="G13" s="91" t="s">
        <v>196</v>
      </c>
      <c r="H13" s="104"/>
      <c r="I13" s="101" t="s">
        <v>1627</v>
      </c>
      <c r="J13" s="89" t="s">
        <v>2501</v>
      </c>
      <c r="K13" s="89" t="s">
        <v>1629</v>
      </c>
      <c r="L13" s="85" t="s">
        <v>2510</v>
      </c>
      <c r="M13" s="85"/>
      <c r="N13" s="85"/>
    </row>
    <row r="14" spans="1:19" s="1" customFormat="1" ht="63.75" x14ac:dyDescent="0.25">
      <c r="A14" s="305">
        <f>Fielddefinitions!A14</f>
        <v>59</v>
      </c>
      <c r="B14" s="81" t="str">
        <f>VLOOKUP(A14,Fielddefinitions!A:B,2,FALSE)</f>
        <v>Is Trade Item An Invoice Unit</v>
      </c>
      <c r="C14" s="81" t="str">
        <f>VLOOKUP(A14,Fielddefinitions!A:T,20,FALSE)</f>
        <v>isTradeItemAnInvoiceUnit</v>
      </c>
      <c r="D14" s="216" t="str">
        <f>VLOOKUP(A14,Fielddefinitions!A:P,16,FALSE)</f>
        <v>Yes</v>
      </c>
      <c r="E14" s="85" t="s">
        <v>2511</v>
      </c>
      <c r="F14" s="91" t="s">
        <v>176</v>
      </c>
      <c r="G14" s="91" t="s">
        <v>200</v>
      </c>
      <c r="H14" s="104"/>
      <c r="I14" s="101" t="s">
        <v>1627</v>
      </c>
      <c r="J14" s="89" t="s">
        <v>2501</v>
      </c>
      <c r="K14" s="89" t="s">
        <v>1629</v>
      </c>
      <c r="L14" s="85" t="s">
        <v>2512</v>
      </c>
      <c r="M14" s="85"/>
      <c r="N14" s="85"/>
    </row>
    <row r="15" spans="1:19" s="1" customFormat="1" ht="25.5" x14ac:dyDescent="0.25">
      <c r="A15" s="305">
        <f>Fielddefinitions!A15</f>
        <v>3908</v>
      </c>
      <c r="B15" s="81" t="str">
        <f>VLOOKUP(A15,Fielddefinitions!A:B,2,FALSE)</f>
        <v>Is Trade Item A Variable Unit</v>
      </c>
      <c r="C15" s="81" t="str">
        <f>VLOOKUP(A15,Fielddefinitions!A:T,20,FALSE)</f>
        <v>isTradeItemAVariableUnit</v>
      </c>
      <c r="D15" s="216" t="str">
        <f>VLOOKUP(A15,Fielddefinitions!A:P,16,FALSE)</f>
        <v>Yes</v>
      </c>
      <c r="E15" s="111" t="s">
        <v>2513</v>
      </c>
      <c r="F15" s="91" t="s">
        <v>176</v>
      </c>
      <c r="G15" s="85" t="s">
        <v>2514</v>
      </c>
      <c r="H15" s="85"/>
      <c r="I15" s="101" t="s">
        <v>1627</v>
      </c>
      <c r="J15" s="89" t="s">
        <v>2501</v>
      </c>
      <c r="K15" s="89" t="s">
        <v>1629</v>
      </c>
      <c r="L15" s="85" t="s">
        <v>2515</v>
      </c>
      <c r="M15" s="85"/>
      <c r="N15" s="85"/>
    </row>
    <row r="16" spans="1:19" s="1" customFormat="1" ht="51" x14ac:dyDescent="0.25">
      <c r="A16" s="305">
        <f>Fielddefinitions!A16</f>
        <v>144</v>
      </c>
      <c r="B16" s="81" t="str">
        <f>VLOOKUP(A16,Fielddefinitions!A:B,2,FALSE)</f>
        <v>Effective Date Time</v>
      </c>
      <c r="C16" s="81" t="str">
        <f>VLOOKUP(A16,Fielddefinitions!A:T,20,FALSE)</f>
        <v>effectiveDateTime</v>
      </c>
      <c r="D16" s="216" t="str">
        <f>VLOOKUP(A16,Fielddefinitions!A:P,16,FALSE)</f>
        <v>Yes</v>
      </c>
      <c r="E16" s="85" t="s">
        <v>2516</v>
      </c>
      <c r="F16" s="91" t="s">
        <v>3</v>
      </c>
      <c r="G16" s="91" t="s">
        <v>2517</v>
      </c>
      <c r="H16" s="180"/>
      <c r="I16" s="101" t="s">
        <v>1627</v>
      </c>
      <c r="J16" s="89" t="s">
        <v>2518</v>
      </c>
      <c r="K16" s="89" t="s">
        <v>1629</v>
      </c>
      <c r="L16" s="85" t="s">
        <v>2519</v>
      </c>
      <c r="M16" s="85"/>
      <c r="N16" s="85"/>
    </row>
    <row r="17" spans="1:14" s="1" customFormat="1" ht="38.25" x14ac:dyDescent="0.25">
      <c r="A17" s="305">
        <f>Fielddefinitions!A17</f>
        <v>1025</v>
      </c>
      <c r="B17" s="81" t="str">
        <f>VLOOKUP(A17,Fielddefinitions!A:B,2,FALSE)</f>
        <v>Start Availability Date Time</v>
      </c>
      <c r="C17" s="81" t="str">
        <f>VLOOKUP(A17,Fielddefinitions!A:T,20,FALSE)</f>
        <v>startAvailabilityDateTime</v>
      </c>
      <c r="D17" s="216" t="str">
        <f>VLOOKUP(A17,Fielddefinitions!A:P,16,FALSE)</f>
        <v>Yes</v>
      </c>
      <c r="E17" s="85" t="s">
        <v>2520</v>
      </c>
      <c r="F17" s="91" t="s">
        <v>3</v>
      </c>
      <c r="G17" s="91" t="s">
        <v>2521</v>
      </c>
      <c r="H17" s="104"/>
      <c r="I17" s="101" t="s">
        <v>1627</v>
      </c>
      <c r="J17" s="89" t="s">
        <v>2518</v>
      </c>
      <c r="K17" s="89" t="s">
        <v>1629</v>
      </c>
      <c r="L17" s="85" t="s">
        <v>2522</v>
      </c>
      <c r="M17" s="85"/>
      <c r="N17" s="85"/>
    </row>
    <row r="18" spans="1:14" s="1" customFormat="1" ht="38.25" x14ac:dyDescent="0.25">
      <c r="A18" s="305">
        <f>Fielddefinitions!A18</f>
        <v>1002</v>
      </c>
      <c r="B18" s="81" t="str">
        <f>VLOOKUP(A18,Fielddefinitions!A:B,2,FALSE)</f>
        <v>End Availability Date Time</v>
      </c>
      <c r="C18" s="81" t="str">
        <f>VLOOKUP(A18,Fielddefinitions!A:T,20,FALSE)</f>
        <v>endAvailabilityDateTime</v>
      </c>
      <c r="D18" s="216" t="str">
        <f>VLOOKUP(A18,Fielddefinitions!A:P,16,FALSE)</f>
        <v>No</v>
      </c>
      <c r="E18" s="85" t="s">
        <v>2523</v>
      </c>
      <c r="F18" s="91" t="s">
        <v>3</v>
      </c>
      <c r="G18" s="85" t="s">
        <v>2524</v>
      </c>
      <c r="H18" s="85"/>
      <c r="I18" s="101" t="s">
        <v>2065</v>
      </c>
      <c r="J18" s="89" t="s">
        <v>2518</v>
      </c>
      <c r="K18" s="89" t="s">
        <v>1629</v>
      </c>
      <c r="L18" s="85" t="s">
        <v>2525</v>
      </c>
      <c r="M18" s="85"/>
      <c r="N18" s="85"/>
    </row>
    <row r="19" spans="1:14" s="1" customFormat="1" ht="25.5" x14ac:dyDescent="0.25">
      <c r="A19" s="305">
        <f>Fielddefinitions!A19</f>
        <v>161</v>
      </c>
      <c r="B19" s="81" t="str">
        <f>VLOOKUP(A19,Fielddefinitions!A:B,2,FALSE)</f>
        <v>Global Product Classification: GPC Brick</v>
      </c>
      <c r="C19" s="81" t="str">
        <f>VLOOKUP(A19,Fielddefinitions!A:T,20,FALSE)</f>
        <v>gpcCategoryCode</v>
      </c>
      <c r="D19" s="216" t="str">
        <f>VLOOKUP(A19,Fielddefinitions!A:P,16,FALSE)</f>
        <v>Yes</v>
      </c>
      <c r="E19" s="85" t="s">
        <v>2526</v>
      </c>
      <c r="F19" s="91" t="s">
        <v>2480</v>
      </c>
      <c r="G19" s="85" t="s">
        <v>2527</v>
      </c>
      <c r="H19" s="85"/>
      <c r="I19" s="101" t="s">
        <v>1627</v>
      </c>
      <c r="J19" s="89">
        <v>10000358</v>
      </c>
      <c r="K19" s="89" t="s">
        <v>1629</v>
      </c>
      <c r="L19" s="85" t="s">
        <v>2528</v>
      </c>
      <c r="M19" s="85"/>
      <c r="N19" s="85"/>
    </row>
    <row r="20" spans="1:14" s="1" customFormat="1" ht="25.5" x14ac:dyDescent="0.25">
      <c r="A20" s="305">
        <f>Fielddefinitions!A20</f>
        <v>83</v>
      </c>
      <c r="B20" s="81" t="str">
        <f>VLOOKUP(A20,Fielddefinitions!A:B,2,FALSE)</f>
        <v>Information Provider GLN</v>
      </c>
      <c r="C20" s="81" t="str">
        <f>VLOOKUP(A20,Fielddefinitions!A:T,20,FALSE)</f>
        <v>gln</v>
      </c>
      <c r="D20" s="216" t="str">
        <f>VLOOKUP(A20,Fielddefinitions!A:P,16,FALSE)</f>
        <v>Yes</v>
      </c>
      <c r="E20" s="85" t="s">
        <v>2529</v>
      </c>
      <c r="F20" s="85" t="s">
        <v>2480</v>
      </c>
      <c r="G20" s="85" t="s">
        <v>2530</v>
      </c>
      <c r="H20" s="85"/>
      <c r="I20" s="101" t="s">
        <v>1627</v>
      </c>
      <c r="J20" s="89" t="s">
        <v>2531</v>
      </c>
      <c r="K20" s="89" t="s">
        <v>1629</v>
      </c>
      <c r="L20" s="85" t="s">
        <v>2532</v>
      </c>
      <c r="M20" s="85"/>
      <c r="N20" s="85"/>
    </row>
    <row r="21" spans="1:14" s="1" customFormat="1" ht="25.5" x14ac:dyDescent="0.25">
      <c r="A21" s="305">
        <f>Fielddefinitions!A21</f>
        <v>85</v>
      </c>
      <c r="B21" s="81" t="str">
        <f>VLOOKUP(A21,Fielddefinitions!A:B,2,FALSE)</f>
        <v>Information Provider Name</v>
      </c>
      <c r="C21" s="81" t="str">
        <f>VLOOKUP(A21,Fielddefinitions!A:T,20,FALSE)</f>
        <v>partyName</v>
      </c>
      <c r="D21" s="216" t="str">
        <f>VLOOKUP(A21,Fielddefinitions!A:P,16,FALSE)</f>
        <v>Yes</v>
      </c>
      <c r="E21" s="87" t="s">
        <v>2533</v>
      </c>
      <c r="F21" s="85" t="s">
        <v>272</v>
      </c>
      <c r="G21" s="85" t="s">
        <v>2534</v>
      </c>
      <c r="H21" s="85"/>
      <c r="I21" s="101" t="s">
        <v>1627</v>
      </c>
      <c r="J21" s="89" t="s">
        <v>2535</v>
      </c>
      <c r="K21" s="89" t="s">
        <v>1629</v>
      </c>
      <c r="L21" s="85" t="s">
        <v>2536</v>
      </c>
      <c r="M21" s="85"/>
      <c r="N21" s="85"/>
    </row>
    <row r="22" spans="1:14" s="1" customFormat="1" x14ac:dyDescent="0.25">
      <c r="A22" s="305">
        <f>Fielddefinitions!A22</f>
        <v>3541</v>
      </c>
      <c r="B22" s="81" t="str">
        <f>VLOOKUP(A22,Fielddefinitions!A:B,2,FALSE)</f>
        <v>Brand Name</v>
      </c>
      <c r="C22" s="81" t="str">
        <f>VLOOKUP(A22,Fielddefinitions!A:T,20,FALSE)</f>
        <v>brandName</v>
      </c>
      <c r="D22" s="216" t="str">
        <f>VLOOKUP(A22,Fielddefinitions!A:P,16,FALSE)</f>
        <v>No</v>
      </c>
      <c r="E22" s="85" t="s">
        <v>2537</v>
      </c>
      <c r="F22" s="85" t="s">
        <v>272</v>
      </c>
      <c r="G22" s="85" t="s">
        <v>1679</v>
      </c>
      <c r="H22" s="85"/>
      <c r="I22" s="101" t="s">
        <v>1627</v>
      </c>
      <c r="J22" s="89" t="s">
        <v>2538</v>
      </c>
      <c r="K22" s="89" t="s">
        <v>1629</v>
      </c>
      <c r="L22" s="85" t="s">
        <v>2539</v>
      </c>
      <c r="M22" s="85"/>
      <c r="N22" s="85"/>
    </row>
    <row r="23" spans="1:14" s="1" customFormat="1" x14ac:dyDescent="0.25">
      <c r="A23" s="305">
        <f>Fielddefinitions!A23</f>
        <v>3508</v>
      </c>
      <c r="B23" s="81" t="str">
        <f>VLOOKUP(A23,Fielddefinitions!A:B,2,FALSE)</f>
        <v>Functional Name</v>
      </c>
      <c r="C23" s="81" t="str">
        <f>VLOOKUP(A23,Fielddefinitions!A:T,20,FALSE)</f>
        <v>functionalName</v>
      </c>
      <c r="D23" s="216" t="str">
        <f>VLOOKUP(A23,Fielddefinitions!A:P,16,FALSE)</f>
        <v>No</v>
      </c>
      <c r="E23" s="91"/>
      <c r="F23" s="91"/>
      <c r="G23" s="104"/>
      <c r="H23" s="91"/>
      <c r="I23" s="101" t="s">
        <v>1698</v>
      </c>
      <c r="J23" s="91"/>
      <c r="K23" s="193"/>
      <c r="L23" s="91"/>
      <c r="M23" s="91"/>
      <c r="N23" s="91"/>
    </row>
    <row r="24" spans="1:14" s="1" customFormat="1" ht="25.5" x14ac:dyDescent="0.25">
      <c r="A24" s="305">
        <f>Fielddefinitions!A24</f>
        <v>3509</v>
      </c>
      <c r="B24" s="81" t="str">
        <f>VLOOKUP(A24,Fielddefinitions!A:B,2,FALSE)</f>
        <v>Functional Name - Language Code</v>
      </c>
      <c r="C24" s="81" t="str">
        <f>VLOOKUP(A24,Fielddefinitions!A:T,20,FALSE)</f>
        <v xml:space="preserve">functionalName/@languageCode
</v>
      </c>
      <c r="D24" s="216" t="str">
        <f>VLOOKUP(A24,Fielddefinitions!A:P,16,FALSE)</f>
        <v>No</v>
      </c>
      <c r="E24" s="104" t="s">
        <v>1698</v>
      </c>
      <c r="F24" s="160" t="s">
        <v>1698</v>
      </c>
      <c r="G24" s="104" t="s">
        <v>1698</v>
      </c>
      <c r="H24" s="104" t="s">
        <v>1698</v>
      </c>
      <c r="I24" s="104" t="s">
        <v>1698</v>
      </c>
      <c r="J24" s="104" t="s">
        <v>1698</v>
      </c>
      <c r="K24" s="193"/>
      <c r="L24" s="91"/>
      <c r="M24" s="91"/>
      <c r="N24" s="91"/>
    </row>
    <row r="25" spans="1:14" s="1" customFormat="1" ht="25.5" x14ac:dyDescent="0.25">
      <c r="A25" s="305">
        <f>Fielddefinitions!A25</f>
        <v>3504</v>
      </c>
      <c r="B25" s="81" t="str">
        <f>VLOOKUP(A25,Fielddefinitions!A:B,2,FALSE)</f>
        <v>Additional Trade Item Description</v>
      </c>
      <c r="C25" s="81" t="str">
        <f>VLOOKUP(A25,Fielddefinitions!A:T,20,FALSE)</f>
        <v>additionalTradeItemDescription</v>
      </c>
      <c r="D25" s="216" t="str">
        <f>VLOOKUP(A25,Fielddefinitions!A:P,16,FALSE)</f>
        <v>No</v>
      </c>
      <c r="E25" s="85" t="s">
        <v>2540</v>
      </c>
      <c r="F25" s="85" t="s">
        <v>272</v>
      </c>
      <c r="G25" s="85" t="s">
        <v>2541</v>
      </c>
      <c r="H25" s="179"/>
      <c r="I25" s="101" t="s">
        <v>1032</v>
      </c>
      <c r="J25" s="89"/>
      <c r="K25" s="89" t="s">
        <v>1629</v>
      </c>
      <c r="L25" s="85" t="s">
        <v>2542</v>
      </c>
      <c r="M25" s="85"/>
      <c r="N25" s="85"/>
    </row>
    <row r="26" spans="1:14" s="1" customFormat="1" ht="25.5" x14ac:dyDescent="0.25">
      <c r="A26" s="305">
        <f>Fielddefinitions!A26</f>
        <v>3505</v>
      </c>
      <c r="B26" s="81" t="str">
        <f>VLOOKUP(A26,Fielddefinitions!A:B,2,FALSE)</f>
        <v>Additional Trade Item Description - Language Code</v>
      </c>
      <c r="C26" s="81" t="str">
        <f>VLOOKUP(A26,Fielddefinitions!A:T,20,FALSE)</f>
        <v>languageCode</v>
      </c>
      <c r="D26" s="216" t="str">
        <f>VLOOKUP(A26,Fielddefinitions!A:P,16,FALSE)</f>
        <v>No</v>
      </c>
      <c r="E26" s="85"/>
      <c r="F26" s="85"/>
      <c r="G26" s="85"/>
      <c r="H26" s="85"/>
      <c r="I26" s="101" t="s">
        <v>1032</v>
      </c>
      <c r="J26" s="89"/>
      <c r="K26" s="89"/>
      <c r="L26" s="85"/>
      <c r="M26" s="85"/>
      <c r="N26" s="85"/>
    </row>
    <row r="27" spans="1:14" ht="25.5" x14ac:dyDescent="0.25">
      <c r="A27" s="305">
        <f>Fielddefinitions!A27</f>
        <v>3517</v>
      </c>
      <c r="B27" s="81" t="str">
        <f>VLOOKUP(A27,Fielddefinitions!A:B,2,FALSE)</f>
        <v>Trade Item Description</v>
      </c>
      <c r="C27" s="81" t="str">
        <f>VLOOKUP(A27,Fielddefinitions!A:T,20,FALSE)</f>
        <v>tradeItemDescription</v>
      </c>
      <c r="D27" s="216" t="str">
        <f>VLOOKUP(A27,Fielddefinitions!A:P,16,FALSE)</f>
        <v>No</v>
      </c>
      <c r="E27" s="85" t="s">
        <v>2540</v>
      </c>
      <c r="F27" s="91" t="s">
        <v>272</v>
      </c>
      <c r="G27" s="85" t="s">
        <v>2543</v>
      </c>
      <c r="H27" s="85" t="s">
        <v>2544</v>
      </c>
      <c r="I27" s="101" t="s">
        <v>1627</v>
      </c>
      <c r="J27" s="89" t="s">
        <v>2545</v>
      </c>
      <c r="K27" s="89" t="s">
        <v>1629</v>
      </c>
      <c r="L27" s="85" t="s">
        <v>2542</v>
      </c>
      <c r="M27" s="85"/>
      <c r="N27" s="104"/>
    </row>
    <row r="28" spans="1:14" x14ac:dyDescent="0.25">
      <c r="A28" s="305">
        <f>Fielddefinitions!A28</f>
        <v>3518</v>
      </c>
      <c r="B28" s="81" t="str">
        <f>VLOOKUP(A28,Fielddefinitions!A:B,2,FALSE)</f>
        <v>Trade Item Description - Language Code</v>
      </c>
      <c r="C28" s="81" t="str">
        <f>VLOOKUP(A28,Fielddefinitions!A:T,20,FALSE)</f>
        <v>languageCode</v>
      </c>
      <c r="D28" s="216" t="str">
        <f>VLOOKUP(A28,Fielddefinitions!A:P,16,FALSE)</f>
        <v>No</v>
      </c>
      <c r="E28" s="91"/>
      <c r="F28" s="91"/>
      <c r="G28" s="85" t="s">
        <v>2546</v>
      </c>
      <c r="H28" s="104"/>
      <c r="I28" s="101" t="s">
        <v>1627</v>
      </c>
      <c r="J28" s="89" t="s">
        <v>2547</v>
      </c>
      <c r="K28" s="89" t="s">
        <v>1629</v>
      </c>
      <c r="L28" s="85" t="s">
        <v>2548</v>
      </c>
      <c r="M28" s="85"/>
      <c r="N28" s="104"/>
    </row>
    <row r="29" spans="1:14" s="1" customFormat="1" ht="89.25" x14ac:dyDescent="0.25">
      <c r="A29" s="305">
        <f>Fielddefinitions!A29</f>
        <v>2306</v>
      </c>
      <c r="B29" s="81" t="str">
        <f>VLOOKUP(A29,Fielddefinitions!A:B,2,FALSE)</f>
        <v>Has Batch Number</v>
      </c>
      <c r="C29" s="81" t="str">
        <f>VLOOKUP(A29,Fielddefinitions!A:T,20,FALSE)</f>
        <v>hasBatchNumber</v>
      </c>
      <c r="D29" s="216" t="str">
        <f>VLOOKUP(A29,Fielddefinitions!A:P,16,FALSE)</f>
        <v>No</v>
      </c>
      <c r="E29" s="85" t="s">
        <v>2549</v>
      </c>
      <c r="F29" s="91" t="s">
        <v>176</v>
      </c>
      <c r="G29" s="85" t="s">
        <v>2550</v>
      </c>
      <c r="H29" s="91" t="s">
        <v>2551</v>
      </c>
      <c r="I29" s="101" t="s">
        <v>1627</v>
      </c>
      <c r="J29" s="89" t="s">
        <v>139</v>
      </c>
      <c r="K29" s="89" t="s">
        <v>1629</v>
      </c>
      <c r="L29" s="85" t="s">
        <v>2552</v>
      </c>
      <c r="M29" s="85"/>
      <c r="N29" s="85"/>
    </row>
    <row r="30" spans="1:14" s="1" customFormat="1" ht="76.5" x14ac:dyDescent="0.25">
      <c r="A30" s="305">
        <f>Fielddefinitions!A30</f>
        <v>2315</v>
      </c>
      <c r="B30" s="81" t="str">
        <f>VLOOKUP(A30,Fielddefinitions!A:B,2,FALSE)</f>
        <v>Serial Number Location Code</v>
      </c>
      <c r="C30" s="81" t="str">
        <f>VLOOKUP(A30,Fielddefinitions!A:T,20,FALSE)</f>
        <v>serialNumberLocationCode</v>
      </c>
      <c r="D30" s="216" t="str">
        <f>VLOOKUP(A30,Fielddefinitions!A:P,16,FALSE)</f>
        <v>No</v>
      </c>
      <c r="E30" s="85" t="s">
        <v>2553</v>
      </c>
      <c r="F30" s="91" t="s">
        <v>1999</v>
      </c>
      <c r="G30" s="85" t="s">
        <v>2554</v>
      </c>
      <c r="H30" s="91" t="s">
        <v>2555</v>
      </c>
      <c r="I30" s="101" t="s">
        <v>1627</v>
      </c>
      <c r="J30" s="89" t="s">
        <v>2556</v>
      </c>
      <c r="K30" s="89" t="s">
        <v>1629</v>
      </c>
      <c r="L30" s="85" t="s">
        <v>2557</v>
      </c>
      <c r="M30" s="85"/>
      <c r="N30" s="85"/>
    </row>
    <row r="31" spans="1:14" s="1" customFormat="1" x14ac:dyDescent="0.25">
      <c r="A31" s="305">
        <f>Fielddefinitions!A31</f>
        <v>3733</v>
      </c>
      <c r="B31" s="81" t="str">
        <f>VLOOKUP(A31,Fielddefinitions!A:B,2,FALSE)</f>
        <v>Net Content</v>
      </c>
      <c r="C31" s="81" t="str">
        <f>VLOOKUP(A31,Fielddefinitions!A:T,20,FALSE)</f>
        <v>netContent</v>
      </c>
      <c r="D31" s="216" t="str">
        <f>VLOOKUP(A31,Fielddefinitions!A:P,16,FALSE)</f>
        <v>No</v>
      </c>
      <c r="E31" s="91"/>
      <c r="F31" s="91"/>
      <c r="G31" s="104"/>
      <c r="H31" s="91"/>
      <c r="I31" s="101" t="s">
        <v>1698</v>
      </c>
      <c r="J31" s="91"/>
      <c r="K31" s="85"/>
      <c r="L31" s="91"/>
      <c r="M31" s="91"/>
      <c r="N31" s="91"/>
    </row>
    <row r="32" spans="1:14" s="1" customFormat="1" x14ac:dyDescent="0.25">
      <c r="A32" s="305">
        <f>Fielddefinitions!A32</f>
        <v>3734</v>
      </c>
      <c r="B32" s="81" t="str">
        <f>VLOOKUP(A32,Fielddefinitions!A:B,2,FALSE)</f>
        <v>Net Content UOM</v>
      </c>
      <c r="C32" s="81" t="str">
        <f>VLOOKUP(A32,Fielddefinitions!A:T,20,FALSE)</f>
        <v>measurementUnitCode</v>
      </c>
      <c r="D32" s="216" t="str">
        <f>VLOOKUP(A32,Fielddefinitions!A:P,16,FALSE)</f>
        <v>No</v>
      </c>
      <c r="E32" s="91"/>
      <c r="F32" s="91"/>
      <c r="G32" s="104"/>
      <c r="H32" s="91"/>
      <c r="I32" s="101" t="s">
        <v>1698</v>
      </c>
      <c r="J32" s="91"/>
      <c r="K32" s="85"/>
      <c r="L32" s="91"/>
      <c r="M32" s="91"/>
      <c r="N32" s="91"/>
    </row>
    <row r="33" spans="1:14" s="1" customFormat="1" x14ac:dyDescent="0.25">
      <c r="A33" s="305">
        <f>Fielddefinitions!A33</f>
        <v>2334</v>
      </c>
      <c r="B33" s="81" t="str">
        <f>VLOOKUP(A33,Fielddefinitions!A:B,2,FALSE)</f>
        <v>Trade Item Date On Packaging Type Code</v>
      </c>
      <c r="C33" s="81" t="str">
        <f>VLOOKUP(A33,Fielddefinitions!A:T,20,FALSE)</f>
        <v>tradeItemDateOnPackagingTypeCode</v>
      </c>
      <c r="D33" s="216" t="str">
        <f>VLOOKUP(A33,Fielddefinitions!A:P,16,FALSE)</f>
        <v>No</v>
      </c>
      <c r="E33" s="85"/>
      <c r="F33" s="91"/>
      <c r="G33" s="91"/>
      <c r="H33" s="181"/>
      <c r="I33" s="101" t="s">
        <v>1627</v>
      </c>
      <c r="J33" s="89"/>
      <c r="K33" s="89"/>
      <c r="L33" s="85"/>
      <c r="M33" s="85"/>
      <c r="N33" s="85"/>
    </row>
    <row r="34" spans="1:14" s="1" customFormat="1" x14ac:dyDescent="0.25">
      <c r="A34" s="305">
        <f>Fielddefinitions!A34</f>
        <v>127</v>
      </c>
      <c r="B34" s="81" t="str">
        <f>VLOOKUP(A34,Fielddefinitions!A:B,2,FALSE)</f>
        <v>Contact Type Code</v>
      </c>
      <c r="C34" s="81" t="str">
        <f>VLOOKUP(A34,Fielddefinitions!A:T,20,FALSE)</f>
        <v>contactTypeCode</v>
      </c>
      <c r="D34" s="216" t="str">
        <f>VLOOKUP(A34,Fielddefinitions!A:P,16,FALSE)</f>
        <v>No</v>
      </c>
      <c r="E34" s="85"/>
      <c r="F34" s="104"/>
      <c r="G34" s="104"/>
      <c r="H34" s="104"/>
      <c r="I34" s="101" t="s">
        <v>1032</v>
      </c>
      <c r="J34" s="104"/>
      <c r="K34" s="89"/>
      <c r="L34" s="85"/>
      <c r="M34" s="85"/>
      <c r="N34" s="85"/>
    </row>
    <row r="35" spans="1:14" s="1" customFormat="1" x14ac:dyDescent="0.25">
      <c r="A35" s="305">
        <f>Fielddefinitions!A35</f>
        <v>134</v>
      </c>
      <c r="B35" s="81" t="str">
        <f>VLOOKUP(A35,Fielddefinitions!A:B,2,FALSE)</f>
        <v>Communication Channel Code</v>
      </c>
      <c r="C35" s="81" t="str">
        <f>VLOOKUP(A35,Fielddefinitions!A:T,20,FALSE)</f>
        <v>communicationChannelCode</v>
      </c>
      <c r="D35" s="216" t="str">
        <f>VLOOKUP(A35,Fielddefinitions!A:P,16,FALSE)</f>
        <v>No</v>
      </c>
      <c r="E35" s="85"/>
      <c r="F35" s="104"/>
      <c r="G35" s="104"/>
      <c r="H35" s="104"/>
      <c r="I35" s="101" t="s">
        <v>1032</v>
      </c>
      <c r="J35" s="104"/>
      <c r="K35" s="89"/>
      <c r="L35" s="85"/>
      <c r="M35" s="85"/>
      <c r="N35" s="85"/>
    </row>
    <row r="36" spans="1:14" s="1" customFormat="1" x14ac:dyDescent="0.25">
      <c r="A36" s="305">
        <f>Fielddefinitions!A36</f>
        <v>135</v>
      </c>
      <c r="B36" s="81" t="str">
        <f>VLOOKUP(A36,Fielddefinitions!A:B,2,FALSE)</f>
        <v>Communication Value</v>
      </c>
      <c r="C36" s="81" t="str">
        <f>VLOOKUP(A36,Fielddefinitions!A:T,20,FALSE)</f>
        <v>communicationValue</v>
      </c>
      <c r="D36" s="216" t="str">
        <f>VLOOKUP(A36,Fielddefinitions!A:P,16,FALSE)</f>
        <v>No</v>
      </c>
      <c r="E36" s="85"/>
      <c r="F36" s="91"/>
      <c r="G36" s="91"/>
      <c r="H36" s="91"/>
      <c r="I36" s="101" t="s">
        <v>1032</v>
      </c>
      <c r="J36" s="89"/>
      <c r="K36" s="89"/>
      <c r="L36" s="85"/>
      <c r="M36" s="85"/>
      <c r="N36" s="85"/>
    </row>
    <row r="37" spans="1:14" s="1" customFormat="1" x14ac:dyDescent="0.25">
      <c r="A37" s="305">
        <f>Fielddefinitions!A37</f>
        <v>1434</v>
      </c>
      <c r="B37" s="81" t="str">
        <f>VLOOKUP(A37,Fielddefinitions!A:B,2,FALSE)</f>
        <v>Does Trade Item Contain Latex</v>
      </c>
      <c r="C37" s="81" t="str">
        <f>VLOOKUP(A37,Fielddefinitions!A:T,20,FALSE)</f>
        <v>doesTradeItemContainLatex</v>
      </c>
      <c r="D37" s="216" t="str">
        <f>VLOOKUP(A37,Fielddefinitions!A:P,16,FALSE)</f>
        <v>No</v>
      </c>
      <c r="E37" s="85"/>
      <c r="F37" s="91"/>
      <c r="G37" s="91"/>
      <c r="H37" s="91"/>
      <c r="I37" s="101" t="s">
        <v>1627</v>
      </c>
      <c r="J37" s="89"/>
      <c r="K37" s="89"/>
      <c r="L37" s="85"/>
      <c r="M37" s="85"/>
      <c r="N37" s="85"/>
    </row>
    <row r="38" spans="1:14" s="1" customFormat="1" x14ac:dyDescent="0.25">
      <c r="A38" s="305">
        <f>Fielddefinitions!A38</f>
        <v>1581</v>
      </c>
      <c r="B38" s="81" t="str">
        <f>VLOOKUP(A38,Fielddefinitions!A:B,2,FALSE)</f>
        <v>MRI Compatibility Code</v>
      </c>
      <c r="C38" s="81" t="str">
        <f>VLOOKUP(A38,Fielddefinitions!A:T,20,FALSE)</f>
        <v>mRICompatibilityCode</v>
      </c>
      <c r="D38" s="216" t="str">
        <f>VLOOKUP(A38,Fielddefinitions!A:P,16,FALSE)</f>
        <v>No</v>
      </c>
      <c r="E38" s="85"/>
      <c r="F38" s="91"/>
      <c r="G38" s="91"/>
      <c r="H38" s="91"/>
      <c r="I38" s="101" t="s">
        <v>1627</v>
      </c>
      <c r="J38" s="89"/>
      <c r="K38" s="89"/>
      <c r="L38" s="85"/>
      <c r="M38" s="85"/>
      <c r="N38" s="85"/>
    </row>
    <row r="39" spans="1:14" s="1" customFormat="1" ht="25.5" x14ac:dyDescent="0.25">
      <c r="A39" s="305">
        <f>Fielddefinitions!A39</f>
        <v>1593</v>
      </c>
      <c r="B39" s="81" t="str">
        <f>VLOOKUP(A39,Fielddefinitions!A:B,2,FALSE)</f>
        <v>Initial Manufacturer Sterilisation Code</v>
      </c>
      <c r="C39" s="81" t="str">
        <f>VLOOKUP(A39,Fielddefinitions!A:T,20,FALSE)</f>
        <v>initialManufacturerSterilisationCode</v>
      </c>
      <c r="D39" s="216" t="str">
        <f>VLOOKUP(A39,Fielddefinitions!A:P,16,FALSE)</f>
        <v>No</v>
      </c>
      <c r="E39" s="85"/>
      <c r="F39" s="91"/>
      <c r="G39" s="91"/>
      <c r="H39" s="91"/>
      <c r="I39" s="101" t="s">
        <v>2065</v>
      </c>
      <c r="J39" s="89"/>
      <c r="K39" s="89"/>
      <c r="L39" s="85"/>
      <c r="M39" s="85"/>
      <c r="N39" s="85"/>
    </row>
    <row r="40" spans="1:14" s="1" customFormat="1" ht="25.5" x14ac:dyDescent="0.25">
      <c r="A40" s="305">
        <f>Fielddefinitions!A40</f>
        <v>1594</v>
      </c>
      <c r="B40" s="81" t="str">
        <f>VLOOKUP(A40,Fielddefinitions!A:B,2,FALSE)</f>
        <v>Initial Sterilisation Prior to Use Code</v>
      </c>
      <c r="C40" s="81" t="str">
        <f>VLOOKUP(A40,Fielddefinitions!A:T,20,FALSE)</f>
        <v>initialSterilisationPriorToUseCode</v>
      </c>
      <c r="D40" s="216" t="str">
        <f>VLOOKUP(A40,Fielddefinitions!A:P,16,FALSE)</f>
        <v>No</v>
      </c>
      <c r="E40" s="85"/>
      <c r="F40" s="91"/>
      <c r="G40" s="91"/>
      <c r="H40" s="91"/>
      <c r="I40" s="101" t="s">
        <v>2065</v>
      </c>
      <c r="J40" s="89"/>
      <c r="K40" s="89"/>
      <c r="L40" s="85"/>
      <c r="M40" s="85"/>
      <c r="N40" s="85"/>
    </row>
    <row r="41" spans="1:14" s="1" customFormat="1" ht="25.5" x14ac:dyDescent="0.25">
      <c r="A41" s="305">
        <f>Fielddefinitions!A41</f>
        <v>1598</v>
      </c>
      <c r="B41" s="81" t="str">
        <f>VLOOKUP(A41,Fielddefinitions!A:B,2,FALSE)</f>
        <v>Manufacturer Declared Reusability Type Code</v>
      </c>
      <c r="C41" s="81" t="str">
        <f>VLOOKUP(A41,Fielddefinitions!A:T,20,FALSE)</f>
        <v>manufacturerDeclaredReusabilityTypeCode</v>
      </c>
      <c r="D41" s="216" t="str">
        <f>VLOOKUP(A41,Fielddefinitions!A:P,16,FALSE)</f>
        <v>No</v>
      </c>
      <c r="E41" s="85"/>
      <c r="F41" s="91"/>
      <c r="G41" s="91"/>
      <c r="H41" s="91"/>
      <c r="I41" s="101" t="s">
        <v>1627</v>
      </c>
      <c r="J41" s="89"/>
      <c r="K41" s="89"/>
      <c r="L41" s="85"/>
      <c r="M41" s="85"/>
      <c r="N41" s="85"/>
    </row>
    <row r="42" spans="1:14" s="1" customFormat="1" x14ac:dyDescent="0.25">
      <c r="A42" s="305">
        <f>Fielddefinitions!A42</f>
        <v>325</v>
      </c>
      <c r="B42" s="81" t="str">
        <f>VLOOKUP(A42,Fielddefinitions!A:B,2,FALSE)</f>
        <v>Component Identification</v>
      </c>
      <c r="C42" s="81" t="str">
        <f>VLOOKUP(A42,Fielddefinitions!A:T,20,FALSE)</f>
        <v>componentIdentification</v>
      </c>
      <c r="D42" s="216" t="str">
        <f>VLOOKUP(A42,Fielddefinitions!A:P,16,FALSE)</f>
        <v>No</v>
      </c>
      <c r="E42" s="85"/>
      <c r="F42" s="91"/>
      <c r="G42" s="104"/>
      <c r="H42" s="104"/>
      <c r="I42" s="101" t="s">
        <v>1698</v>
      </c>
      <c r="J42" s="104"/>
      <c r="K42" s="89"/>
      <c r="L42" s="85"/>
      <c r="M42" s="85"/>
      <c r="N42" s="85"/>
    </row>
    <row r="43" spans="1:14" s="1" customFormat="1" x14ac:dyDescent="0.25">
      <c r="A43" s="305">
        <f>Fielddefinitions!A43</f>
        <v>75</v>
      </c>
      <c r="B43" s="81" t="str">
        <f>VLOOKUP(A43,Fielddefinitions!A:B,2,FALSE)</f>
        <v>Brand Owner GLN</v>
      </c>
      <c r="C43" s="81" t="str">
        <f>VLOOKUP(A43,Fielddefinitions!A:T,20,FALSE)</f>
        <v>gln</v>
      </c>
      <c r="D43" s="216" t="str">
        <f>VLOOKUP(A43,Fielddefinitions!A:P,16,FALSE)</f>
        <v>No</v>
      </c>
      <c r="E43" s="85"/>
      <c r="F43" s="91"/>
      <c r="G43" s="91"/>
      <c r="H43" s="105"/>
      <c r="I43" s="101" t="s">
        <v>1627</v>
      </c>
      <c r="J43" s="89"/>
      <c r="K43" s="89"/>
      <c r="L43" s="85"/>
      <c r="M43" s="85"/>
      <c r="N43" s="85"/>
    </row>
    <row r="44" spans="1:14" s="1" customFormat="1" x14ac:dyDescent="0.25">
      <c r="A44" s="305">
        <f>Fielddefinitions!A44</f>
        <v>77</v>
      </c>
      <c r="B44" s="81" t="str">
        <f>VLOOKUP(A44,Fielddefinitions!A:B,2,FALSE)</f>
        <v>Brand Owner Name</v>
      </c>
      <c r="C44" s="81" t="str">
        <f>VLOOKUP(A44,Fielddefinitions!A:T,20,FALSE)</f>
        <v>partyName</v>
      </c>
      <c r="D44" s="216" t="str">
        <f>VLOOKUP(A44,Fielddefinitions!A:P,16,FALSE)</f>
        <v>No</v>
      </c>
      <c r="E44" s="85"/>
      <c r="F44" s="91"/>
      <c r="G44" s="104"/>
      <c r="H44" s="104"/>
      <c r="I44" s="101" t="s">
        <v>1627</v>
      </c>
      <c r="J44" s="89"/>
      <c r="K44" s="89"/>
      <c r="L44" s="85"/>
      <c r="M44" s="85"/>
      <c r="N44" s="85"/>
    </row>
    <row r="45" spans="1:14" s="1" customFormat="1" x14ac:dyDescent="0.25">
      <c r="A45" s="305">
        <f>Fielddefinitions!A45</f>
        <v>147</v>
      </c>
      <c r="B45" s="81" t="str">
        <f>VLOOKUP(A45,Fielddefinitions!A:B,2,FALSE)</f>
        <v>UDID First Publication Date Time</v>
      </c>
      <c r="C45" s="81" t="str">
        <f>VLOOKUP(A45,Fielddefinitions!A:T,20,FALSE)</f>
        <v>udidFirstPublicationDateTime</v>
      </c>
      <c r="D45" s="216" t="str">
        <f>VLOOKUP(A45,Fielddefinitions!A:P,16,FALSE)</f>
        <v>No</v>
      </c>
      <c r="E45" s="85"/>
      <c r="F45" s="104"/>
      <c r="G45" s="104"/>
      <c r="H45" s="104"/>
      <c r="I45" s="101" t="s">
        <v>1698</v>
      </c>
      <c r="J45" s="104"/>
      <c r="K45" s="89"/>
      <c r="L45" s="85"/>
      <c r="M45" s="85"/>
      <c r="N45" s="85"/>
    </row>
    <row r="46" spans="1:14" s="1" customFormat="1" x14ac:dyDescent="0.25">
      <c r="A46" s="305">
        <f>Fielddefinitions!A46</f>
        <v>129</v>
      </c>
      <c r="B46" s="81" t="str">
        <f>VLOOKUP(A46,Fielddefinitions!A:B,2,FALSE)</f>
        <v>Additional Party Identification</v>
      </c>
      <c r="C46" s="81" t="str">
        <f>VLOOKUP(A46,Fielddefinitions!A:T,20,FALSE)</f>
        <v>additionalPartyIdentification</v>
      </c>
      <c r="D46" s="216" t="str">
        <f>VLOOKUP(A46,Fielddefinitions!A:P,16,FALSE)</f>
        <v>No</v>
      </c>
      <c r="E46" s="85"/>
      <c r="F46" s="104"/>
      <c r="G46" s="104"/>
      <c r="H46" s="104"/>
      <c r="I46" s="101" t="s">
        <v>1698</v>
      </c>
      <c r="J46" s="104"/>
      <c r="K46" s="89"/>
      <c r="L46" s="85"/>
      <c r="M46" s="85"/>
      <c r="N46" s="85"/>
    </row>
    <row r="47" spans="1:14" s="1" customFormat="1" x14ac:dyDescent="0.25">
      <c r="A47" s="305">
        <f>Fielddefinitions!A47</f>
        <v>130</v>
      </c>
      <c r="B47" s="81" t="str">
        <f>VLOOKUP(A47,Fielddefinitions!A:B,2,FALSE)</f>
        <v>Additional Party Identification Code</v>
      </c>
      <c r="C47" s="81" t="str">
        <f>VLOOKUP(A47,Fielddefinitions!A:T,20,FALSE)</f>
        <v>additionalPartyIdentificationTypeCode</v>
      </c>
      <c r="D47" s="216" t="str">
        <f>VLOOKUP(A47,Fielddefinitions!A:P,16,FALSE)</f>
        <v>Yes</v>
      </c>
      <c r="E47" s="85"/>
      <c r="F47" s="104"/>
      <c r="G47" s="104"/>
      <c r="H47" s="104"/>
      <c r="I47" s="101" t="s">
        <v>1698</v>
      </c>
      <c r="J47" s="104"/>
      <c r="K47" s="89"/>
      <c r="L47" s="85"/>
      <c r="M47" s="85"/>
      <c r="N47" s="85"/>
    </row>
    <row r="48" spans="1:14" s="1" customFormat="1" x14ac:dyDescent="0.25">
      <c r="A48" s="305">
        <f>Fielddefinitions!A48</f>
        <v>1582</v>
      </c>
      <c r="B48" s="81" t="str">
        <f>VLOOKUP(A48,Fielddefinitions!A:B,2,FALSE)</f>
        <v>Is Trade Item Exempt from Direct Part Marking</v>
      </c>
      <c r="C48" s="81" t="str">
        <f>VLOOKUP(A48,Fielddefinitions!A:T,20,FALSE)</f>
        <v>isTradeItemExemptFromDirectPartMarking</v>
      </c>
      <c r="D48" s="216" t="str">
        <f>VLOOKUP(A48,Fielddefinitions!A:P,16,FALSE)</f>
        <v>No</v>
      </c>
      <c r="E48" s="85"/>
      <c r="F48" s="104"/>
      <c r="G48" s="104"/>
      <c r="H48" s="104"/>
      <c r="I48" s="101" t="s">
        <v>1698</v>
      </c>
      <c r="J48" s="104"/>
      <c r="K48" s="89"/>
      <c r="L48" s="85"/>
      <c r="M48" s="85"/>
      <c r="N48" s="85"/>
    </row>
    <row r="49" spans="1:14" s="1" customFormat="1" x14ac:dyDescent="0.25">
      <c r="A49" s="305">
        <f>Fielddefinitions!A49</f>
        <v>6095</v>
      </c>
      <c r="B49" s="81" t="str">
        <f>VLOOKUP(A49,Fielddefinitions!A:B,2,FALSE)</f>
        <v>Direct Part Marking Identifier</v>
      </c>
      <c r="C49" s="81" t="str">
        <f>VLOOKUP(A49,Fielddefinitions!A:T,20,FALSE)</f>
        <v>directPartMarkingIdentifier</v>
      </c>
      <c r="D49" s="216" t="str">
        <f>VLOOKUP(A49,Fielddefinitions!A:P,16,FALSE)</f>
        <v>No</v>
      </c>
      <c r="E49" s="85"/>
      <c r="F49" s="104"/>
      <c r="G49" s="104"/>
      <c r="H49" s="104"/>
      <c r="I49" s="101" t="s">
        <v>1698</v>
      </c>
      <c r="J49" s="104"/>
      <c r="K49" s="89"/>
      <c r="L49" s="85"/>
      <c r="M49" s="85"/>
      <c r="N49" s="85"/>
    </row>
    <row r="50" spans="1:14" s="1" customFormat="1" ht="38.25" x14ac:dyDescent="0.25">
      <c r="A50" s="305">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16" t="str">
        <f>VLOOKUP(A50,Fielddefinitions!A:P,16,FALSE)</f>
        <v>No</v>
      </c>
      <c r="E50" s="85"/>
      <c r="F50" s="104"/>
      <c r="G50" s="104"/>
      <c r="H50" s="104"/>
      <c r="I50" s="101" t="s">
        <v>1698</v>
      </c>
      <c r="J50" s="104"/>
      <c r="K50" s="89"/>
      <c r="L50" s="85"/>
      <c r="M50" s="85"/>
      <c r="N50" s="85"/>
    </row>
    <row r="51" spans="1:14" s="1" customFormat="1" x14ac:dyDescent="0.25">
      <c r="A51" s="305">
        <f>Fielddefinitions!A51</f>
        <v>6100</v>
      </c>
      <c r="B51" s="81" t="str">
        <f>VLOOKUP(A51,Fielddefinitions!A:B,2,FALSE)</f>
        <v>Is Exempt From Premarket Authorisation</v>
      </c>
      <c r="C51" s="81" t="str">
        <f>VLOOKUP(A51,Fielddefinitions!A:T,20,FALSE)</f>
        <v>isExemptFromPremarketAuthorisation</v>
      </c>
      <c r="D51" s="216" t="str">
        <f>VLOOKUP(A51,Fielddefinitions!A:P,16,FALSE)</f>
        <v>No</v>
      </c>
      <c r="E51" s="85"/>
      <c r="F51" s="104"/>
      <c r="G51" s="104"/>
      <c r="H51" s="104"/>
      <c r="I51" s="101" t="s">
        <v>1698</v>
      </c>
      <c r="J51" s="104"/>
      <c r="K51" s="89"/>
      <c r="L51" s="85"/>
      <c r="M51" s="85"/>
      <c r="N51" s="85"/>
    </row>
    <row r="52" spans="1:14" s="1" customFormat="1" x14ac:dyDescent="0.25">
      <c r="A52" s="305" t="str">
        <f>Fielddefinitions!A52</f>
        <v>AVP - 1</v>
      </c>
      <c r="B52" s="81" t="str">
        <f>VLOOKUP(A52,Fielddefinitions!A:B,2,FALSE)</f>
        <v>FDA Medical Device Listing</v>
      </c>
      <c r="C52" s="81" t="str">
        <f>VLOOKUP(A52,Fielddefinitions!A:T,20,FALSE)</f>
        <v>fDAMedicalDeviceListing</v>
      </c>
      <c r="D52" s="216" t="str">
        <f>VLOOKUP(A52,Fielddefinitions!A:P,16,FALSE)</f>
        <v>No</v>
      </c>
      <c r="E52" s="85"/>
      <c r="F52" s="104"/>
      <c r="G52" s="104"/>
      <c r="H52" s="104"/>
      <c r="I52" s="101" t="s">
        <v>1698</v>
      </c>
      <c r="J52" s="104"/>
      <c r="K52" s="89"/>
      <c r="L52" s="85"/>
      <c r="M52" s="85"/>
      <c r="N52" s="85"/>
    </row>
    <row r="53" spans="1:14" s="1" customFormat="1" x14ac:dyDescent="0.25">
      <c r="A53" s="305">
        <f>Fielddefinitions!A53</f>
        <v>2319</v>
      </c>
      <c r="B53" s="81" t="str">
        <f>VLOOKUP(A53,Fielddefinitions!A:B,2,FALSE)</f>
        <v>Trade Item Identification Marking Type Code</v>
      </c>
      <c r="C53" s="81" t="str">
        <f>VLOOKUP(A53,Fielddefinitions!A:T,20,FALSE)</f>
        <v>tradeItemIdentificationMarkingTypeCode</v>
      </c>
      <c r="D53" s="216" t="str">
        <f>VLOOKUP(A53,Fielddefinitions!A:P,16,FALSE)</f>
        <v>No</v>
      </c>
      <c r="E53" s="85"/>
      <c r="F53" s="104"/>
      <c r="G53" s="104"/>
      <c r="H53" s="104"/>
      <c r="I53" s="101" t="s">
        <v>1698</v>
      </c>
      <c r="J53" s="104"/>
      <c r="K53" s="89"/>
      <c r="L53" s="85"/>
      <c r="M53" s="85"/>
      <c r="N53" s="85"/>
    </row>
    <row r="54" spans="1:14" s="1" customFormat="1" ht="25.5" x14ac:dyDescent="0.25">
      <c r="A54" s="305">
        <f>Fielddefinitions!A54</f>
        <v>1583</v>
      </c>
      <c r="B54" s="81" t="str">
        <f>VLOOKUP(A54,Fielddefinitions!A:B,2,FALSE)</f>
        <v>UDID Device Count</v>
      </c>
      <c r="C54" s="81" t="str">
        <f>VLOOKUP(A54,Fielddefinitions!A:T,20,FALSE)</f>
        <v>udidDeviceCount</v>
      </c>
      <c r="D54" s="216" t="str">
        <f>VLOOKUP(A54,Fielddefinitions!A:P,16,FALSE)</f>
        <v>No</v>
      </c>
      <c r="E54" s="85"/>
      <c r="F54" s="104"/>
      <c r="G54" s="104"/>
      <c r="H54" s="104"/>
      <c r="I54" s="101" t="s">
        <v>2065</v>
      </c>
      <c r="J54" s="104"/>
      <c r="K54" s="89"/>
      <c r="L54" s="85"/>
      <c r="M54" s="85"/>
      <c r="N54" s="85"/>
    </row>
    <row r="55" spans="1:14" s="1" customFormat="1" ht="25.5" x14ac:dyDescent="0.25">
      <c r="A55" s="305">
        <f>Fielddefinitions!A55</f>
        <v>171</v>
      </c>
      <c r="B55" s="81" t="str">
        <f>VLOOKUP(A55,Fielddefinitions!A:B,2,FALSE)</f>
        <v>Additional Trade Item Classification System Code</v>
      </c>
      <c r="C55" s="81" t="str">
        <f>VLOOKUP(A55,Fielddefinitions!A:T,20,FALSE)</f>
        <v>additionalTradeItemClassificationSystemCode</v>
      </c>
      <c r="D55" s="216" t="str">
        <f>VLOOKUP(A55,Fielddefinitions!A:P,16,FALSE)</f>
        <v>No</v>
      </c>
      <c r="E55" s="85"/>
      <c r="F55" s="104"/>
      <c r="G55" s="104"/>
      <c r="H55" s="104"/>
      <c r="I55" s="101" t="s">
        <v>1627</v>
      </c>
      <c r="J55" s="104"/>
      <c r="K55" s="89"/>
      <c r="L55" s="85"/>
      <c r="M55" s="85"/>
      <c r="N55" s="85"/>
    </row>
    <row r="56" spans="1:14" s="1" customFormat="1" ht="25.5" x14ac:dyDescent="0.25">
      <c r="A56" s="305">
        <f>Fielddefinitions!A56</f>
        <v>173</v>
      </c>
      <c r="B56" s="81" t="str">
        <f>VLOOKUP(A56,Fielddefinitions!A:B,2,FALSE)</f>
        <v>Additional Trade Item Classification Code Value</v>
      </c>
      <c r="C56" s="81" t="str">
        <f>VLOOKUP(A56,Fielddefinitions!A:T,20,FALSE)</f>
        <v>additionalTradeItemClassificationCodeValue</v>
      </c>
      <c r="D56" s="216" t="str">
        <f>VLOOKUP(A56,Fielddefinitions!A:P,16,FALSE)</f>
        <v>No</v>
      </c>
      <c r="E56" s="85"/>
      <c r="F56" s="104"/>
      <c r="G56" s="104"/>
      <c r="H56" s="104"/>
      <c r="I56" s="101" t="s">
        <v>1627</v>
      </c>
      <c r="J56" s="104"/>
      <c r="K56" s="89"/>
      <c r="L56" s="85"/>
      <c r="M56" s="85"/>
      <c r="N56" s="85"/>
    </row>
    <row r="57" spans="1:14" s="1" customFormat="1" x14ac:dyDescent="0.25">
      <c r="A57" s="305">
        <f>Fielddefinitions!A57</f>
        <v>175</v>
      </c>
      <c r="B57" s="81" t="str">
        <f>VLOOKUP(A57,Fielddefinitions!A:B,2,FALSE)</f>
        <v>Additional Trade Item Classification Version</v>
      </c>
      <c r="C57" s="81" t="str">
        <f>VLOOKUP(A57,Fielddefinitions!A:T,20,FALSE)</f>
        <v>AdditionalTradeItemClassificationVersion</v>
      </c>
      <c r="D57" s="216" t="str">
        <f>VLOOKUP(A57,Fielddefinitions!A:P,16,FALSE)</f>
        <v>No</v>
      </c>
      <c r="E57" s="85"/>
      <c r="F57" s="104"/>
      <c r="G57" s="104"/>
      <c r="H57" s="104"/>
      <c r="I57" s="104" t="s">
        <v>1698</v>
      </c>
      <c r="J57" s="104"/>
      <c r="K57" s="89" t="s">
        <v>1736</v>
      </c>
      <c r="L57" s="85"/>
      <c r="M57" s="85"/>
      <c r="N57" s="85"/>
    </row>
    <row r="58" spans="1:14" s="1" customFormat="1" ht="25.5" customHeight="1" x14ac:dyDescent="0.25">
      <c r="A58" s="305">
        <f>Fielddefinitions!A58</f>
        <v>174</v>
      </c>
      <c r="B58" s="81" t="str">
        <f>VLOOKUP(A58,Fielddefinitions!A:B,2,FALSE)</f>
        <v>Additional Trade Item Classification Code Description</v>
      </c>
      <c r="C58" s="81" t="str">
        <f>VLOOKUP(A58,Fielddefinitions!A:T,20,FALSE)</f>
        <v>additionalTradeItemClassificationCodeDescription</v>
      </c>
      <c r="D58" s="216" t="str">
        <f>VLOOKUP(A58,Fielddefinitions!A:P,16,FALSE)</f>
        <v>No</v>
      </c>
      <c r="E58" s="104" t="s">
        <v>1698</v>
      </c>
      <c r="F58" s="104" t="s">
        <v>1698</v>
      </c>
      <c r="G58" s="104" t="s">
        <v>1698</v>
      </c>
      <c r="H58" s="104" t="s">
        <v>1698</v>
      </c>
      <c r="I58" s="104" t="s">
        <v>1698</v>
      </c>
      <c r="J58" s="104" t="s">
        <v>1698</v>
      </c>
      <c r="K58" s="193"/>
      <c r="L58" s="85"/>
      <c r="M58" s="85"/>
      <c r="N58" s="85"/>
    </row>
    <row r="59" spans="1:14" s="1" customFormat="1" ht="27.75" customHeight="1" x14ac:dyDescent="0.25">
      <c r="A59" s="305">
        <f>Fielddefinitions!A59</f>
        <v>177</v>
      </c>
      <c r="B59" s="81" t="str">
        <f>VLOOKUP(A59,Fielddefinitions!A:B,2,FALSE)</f>
        <v>Additional Trade Item Classification Property Code</v>
      </c>
      <c r="C59" s="81" t="str">
        <f>VLOOKUP(A59,Fielddefinitions!A:T,20,FALSE)</f>
        <v>additionalTradeItemClassificationPropertyCode</v>
      </c>
      <c r="D59" s="216" t="str">
        <f>VLOOKUP(A59,Fielddefinitions!A:P,16,FALSE)</f>
        <v>No</v>
      </c>
      <c r="E59" s="104" t="s">
        <v>1698</v>
      </c>
      <c r="F59" s="104" t="s">
        <v>1698</v>
      </c>
      <c r="G59" s="104" t="s">
        <v>1698</v>
      </c>
      <c r="H59" s="104" t="s">
        <v>1698</v>
      </c>
      <c r="I59" s="104" t="s">
        <v>1698</v>
      </c>
      <c r="J59" s="104" t="s">
        <v>1698</v>
      </c>
      <c r="K59" s="193"/>
      <c r="L59" s="85"/>
      <c r="M59" s="85"/>
      <c r="N59" s="85"/>
    </row>
    <row r="60" spans="1:14" s="1" customFormat="1" ht="26.25" customHeight="1" x14ac:dyDescent="0.25">
      <c r="A60" s="305">
        <f>Fielddefinitions!A60</f>
        <v>178</v>
      </c>
      <c r="B60" s="81" t="str">
        <f>VLOOKUP(A60,Fielddefinitions!A:B,2,FALSE)</f>
        <v>Additional Trade Item Classification Property Description</v>
      </c>
      <c r="C60" s="81" t="str">
        <f>VLOOKUP(A60,Fielddefinitions!A:T,20,FALSE)</f>
        <v>additionalTradeItemClassificationPropertyDescription</v>
      </c>
      <c r="D60" s="216" t="str">
        <f>VLOOKUP(A60,Fielddefinitions!A:P,16,FALSE)</f>
        <v>No</v>
      </c>
      <c r="E60" s="104" t="s">
        <v>1698</v>
      </c>
      <c r="F60" s="104" t="s">
        <v>1698</v>
      </c>
      <c r="G60" s="104" t="s">
        <v>1698</v>
      </c>
      <c r="H60" s="104" t="s">
        <v>1698</v>
      </c>
      <c r="I60" s="104" t="s">
        <v>1698</v>
      </c>
      <c r="J60" s="104" t="s">
        <v>1698</v>
      </c>
      <c r="K60" s="193"/>
      <c r="L60" s="85"/>
      <c r="M60" s="85"/>
      <c r="N60" s="85"/>
    </row>
    <row r="61" spans="1:14" s="1" customFormat="1" ht="27.75" customHeight="1" x14ac:dyDescent="0.25">
      <c r="A61" s="305">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6" t="str">
        <f>VLOOKUP(A61,Fielddefinitions!A:P,16,FALSE)</f>
        <v>No</v>
      </c>
      <c r="E61" s="104" t="s">
        <v>1698</v>
      </c>
      <c r="F61" s="104" t="s">
        <v>1698</v>
      </c>
      <c r="G61" s="104" t="s">
        <v>1698</v>
      </c>
      <c r="H61" s="104" t="s">
        <v>1698</v>
      </c>
      <c r="I61" s="104" t="s">
        <v>1698</v>
      </c>
      <c r="J61" s="104" t="s">
        <v>1698</v>
      </c>
      <c r="K61" s="193"/>
      <c r="L61" s="85"/>
      <c r="M61" s="85"/>
      <c r="N61" s="85"/>
    </row>
    <row r="62" spans="1:14" ht="25.5" x14ac:dyDescent="0.25">
      <c r="A62" s="305">
        <f>Fielddefinitions!A62</f>
        <v>203</v>
      </c>
      <c r="B62" s="81" t="str">
        <f>VLOOKUP(A62,Fielddefinitions!A:B,2,FALSE)</f>
        <v>Child Trade Item Identification</v>
      </c>
      <c r="C62" s="81" t="str">
        <f>VLOOKUP(A62,Fielddefinitions!A:T,20,FALSE)</f>
        <v>ChildTradeItem/gtin</v>
      </c>
      <c r="D62" s="216" t="str">
        <f>VLOOKUP(A62,Fielddefinitions!A:P,16,FALSE)</f>
        <v>No</v>
      </c>
      <c r="E62" s="85" t="s">
        <v>2558</v>
      </c>
      <c r="F62" s="85" t="s">
        <v>2480</v>
      </c>
      <c r="G62" s="85" t="s">
        <v>2559</v>
      </c>
      <c r="H62" s="104"/>
      <c r="I62" s="101" t="s">
        <v>2065</v>
      </c>
      <c r="J62" s="85" t="s">
        <v>2560</v>
      </c>
      <c r="K62" s="89" t="s">
        <v>1629</v>
      </c>
      <c r="L62" s="85" t="s">
        <v>2561</v>
      </c>
      <c r="M62" s="85"/>
      <c r="N62" s="85"/>
    </row>
    <row r="63" spans="1:14" x14ac:dyDescent="0.25">
      <c r="A63" s="305">
        <f>Fielddefinitions!A63</f>
        <v>199</v>
      </c>
      <c r="B63" s="81" t="str">
        <f>VLOOKUP(A63,Fielddefinitions!A:B,2,FALSE)</f>
        <v>Quantity of Children</v>
      </c>
      <c r="C63" s="81" t="str">
        <f>VLOOKUP(A63,Fielddefinitions!A:T,20,FALSE)</f>
        <v>quantityOfChildren</v>
      </c>
      <c r="D63" s="216" t="str">
        <f>VLOOKUP(A63,Fielddefinitions!A:P,16,FALSE)</f>
        <v>No</v>
      </c>
      <c r="E63" s="104" t="s">
        <v>1698</v>
      </c>
      <c r="F63" s="160" t="s">
        <v>1698</v>
      </c>
      <c r="G63" s="104" t="s">
        <v>1698</v>
      </c>
      <c r="H63" s="104" t="s">
        <v>1698</v>
      </c>
      <c r="I63" s="104" t="s">
        <v>1698</v>
      </c>
      <c r="J63" s="104" t="s">
        <v>1698</v>
      </c>
      <c r="K63" s="193"/>
      <c r="L63" s="85"/>
      <c r="M63" s="85"/>
      <c r="N63" s="85"/>
    </row>
    <row r="64" spans="1:14" x14ac:dyDescent="0.25">
      <c r="A64" s="305">
        <f>Fielddefinitions!A64</f>
        <v>200</v>
      </c>
      <c r="B64" s="81" t="str">
        <f>VLOOKUP(A64,Fielddefinitions!A:B,2,FALSE)</f>
        <v>Total Quantity Of Next Lower Level Trade Item</v>
      </c>
      <c r="C64" s="81" t="str">
        <f>VLOOKUP(A64,Fielddefinitions!A:T,20,FALSE)</f>
        <v>totalQuantityOfNextLowerLevelTradeItem</v>
      </c>
      <c r="D64" s="216" t="str">
        <f>VLOOKUP(A64,Fielddefinitions!A:P,16,FALSE)</f>
        <v>No</v>
      </c>
      <c r="E64" s="104" t="s">
        <v>1698</v>
      </c>
      <c r="F64" s="160" t="s">
        <v>1698</v>
      </c>
      <c r="G64" s="104" t="s">
        <v>1698</v>
      </c>
      <c r="H64" s="104" t="s">
        <v>1698</v>
      </c>
      <c r="I64" s="104" t="s">
        <v>1698</v>
      </c>
      <c r="J64" s="104" t="s">
        <v>1698</v>
      </c>
      <c r="K64" s="193"/>
      <c r="L64" s="85"/>
      <c r="M64" s="85"/>
      <c r="N64" s="85"/>
    </row>
    <row r="65" spans="1:14" x14ac:dyDescent="0.25">
      <c r="A65" s="305">
        <f>Fielddefinitions!A65</f>
        <v>202</v>
      </c>
      <c r="B65" s="81" t="str">
        <f>VLOOKUP(A65,Fielddefinitions!A:B,2,FALSE)</f>
        <v>Quantity Of Next Lower Level Trade Item</v>
      </c>
      <c r="C65" s="81" t="str">
        <f>VLOOKUP(A65,Fielddefinitions!A:T,20,FALSE)</f>
        <v>quantityOfNextLowerLevelTradeItem</v>
      </c>
      <c r="D65" s="216" t="str">
        <f>VLOOKUP(A65,Fielddefinitions!A:P,16,FALSE)</f>
        <v>No</v>
      </c>
      <c r="E65" s="104" t="s">
        <v>1698</v>
      </c>
      <c r="F65" s="160" t="s">
        <v>1698</v>
      </c>
      <c r="G65" s="104" t="s">
        <v>1698</v>
      </c>
      <c r="H65" s="104" t="s">
        <v>1698</v>
      </c>
      <c r="I65" s="104" t="s">
        <v>1698</v>
      </c>
      <c r="J65" s="104" t="s">
        <v>1698</v>
      </c>
      <c r="K65" s="193"/>
      <c r="L65" s="85"/>
      <c r="M65" s="85"/>
      <c r="N65" s="85"/>
    </row>
    <row r="66" spans="1:14" x14ac:dyDescent="0.25">
      <c r="A66" s="305">
        <f>Fielddefinitions!A66</f>
        <v>322</v>
      </c>
      <c r="B66" s="81" t="str">
        <f>VLOOKUP(A66,Fielddefinitions!A:B,2,FALSE)</f>
        <v>Component Number</v>
      </c>
      <c r="C66" s="81" t="str">
        <f>VLOOKUP(A66,Fielddefinitions!A:T,20,FALSE)</f>
        <v>componentNumber</v>
      </c>
      <c r="D66" s="216" t="str">
        <f>VLOOKUP(A66,Fielddefinitions!A:P,16,FALSE)</f>
        <v>No</v>
      </c>
      <c r="E66" s="104" t="s">
        <v>1698</v>
      </c>
      <c r="F66" s="160" t="s">
        <v>1698</v>
      </c>
      <c r="G66" s="104" t="s">
        <v>1698</v>
      </c>
      <c r="H66" s="104" t="s">
        <v>1698</v>
      </c>
      <c r="I66" s="104" t="s">
        <v>1698</v>
      </c>
      <c r="J66" s="104" t="s">
        <v>1698</v>
      </c>
      <c r="K66" s="193"/>
      <c r="L66" s="85"/>
      <c r="M66" s="85"/>
      <c r="N66" s="85"/>
    </row>
    <row r="67" spans="1:14" x14ac:dyDescent="0.25">
      <c r="A67" s="305">
        <f>Fielddefinitions!A67</f>
        <v>1008</v>
      </c>
      <c r="B67" s="81" t="str">
        <f>VLOOKUP(A67,Fielddefinitions!A:B,2,FALSE)</f>
        <v>First Ship Date Time</v>
      </c>
      <c r="C67" s="81" t="str">
        <f>VLOOKUP(A67,Fielddefinitions!A:T,20,FALSE)</f>
        <v>firstShipDateTime</v>
      </c>
      <c r="D67" s="216" t="str">
        <f>VLOOKUP(A67,Fielddefinitions!A:P,16,FALSE)</f>
        <v>No</v>
      </c>
      <c r="E67" s="104" t="s">
        <v>1698</v>
      </c>
      <c r="F67" s="160" t="s">
        <v>1698</v>
      </c>
      <c r="G67" s="104" t="s">
        <v>1698</v>
      </c>
      <c r="H67" s="104" t="s">
        <v>1698</v>
      </c>
      <c r="I67" s="104" t="s">
        <v>1698</v>
      </c>
      <c r="J67" s="104" t="s">
        <v>1698</v>
      </c>
      <c r="K67" s="193"/>
      <c r="L67" s="85"/>
      <c r="M67" s="85"/>
      <c r="N67" s="85"/>
    </row>
    <row r="68" spans="1:14" x14ac:dyDescent="0.25">
      <c r="A68" s="305" t="str">
        <f>Fielddefinitions!A68</f>
        <v>1017</v>
      </c>
      <c r="B68" s="81" t="str">
        <f>VLOOKUP(A68,Fielddefinitions!A:B,2,FALSE)</f>
        <v>Last Ship Date Time</v>
      </c>
      <c r="C68" s="81" t="str">
        <f>VLOOKUP(A68,Fielddefinitions!A:T,20,FALSE)</f>
        <v>lastShipDateTime</v>
      </c>
      <c r="D68" s="216" t="str">
        <f>VLOOKUP(A68,Fielddefinitions!A:P,16,FALSE)</f>
        <v>No</v>
      </c>
      <c r="E68" s="104" t="s">
        <v>1698</v>
      </c>
      <c r="F68" s="160" t="s">
        <v>1698</v>
      </c>
      <c r="G68" s="104" t="s">
        <v>1698</v>
      </c>
      <c r="H68" s="104" t="s">
        <v>1698</v>
      </c>
      <c r="I68" s="104" t="s">
        <v>1698</v>
      </c>
      <c r="J68" s="104" t="s">
        <v>1698</v>
      </c>
      <c r="K68" s="193"/>
      <c r="L68" s="85"/>
      <c r="M68" s="85"/>
      <c r="N68" s="85"/>
    </row>
    <row r="69" spans="1:14" x14ac:dyDescent="0.25">
      <c r="A69" s="305">
        <f>Fielddefinitions!A69</f>
        <v>2186</v>
      </c>
      <c r="B69" s="81" t="str">
        <f>VLOOKUP(A69,Fielddefinitions!A:B,2,FALSE)</f>
        <v>Packaging Type Code</v>
      </c>
      <c r="C69" s="81" t="str">
        <f>VLOOKUP(A69,Fielddefinitions!A:T,20,FALSE)</f>
        <v>packagingTypeCode</v>
      </c>
      <c r="D69" s="216" t="str">
        <f>VLOOKUP(A69,Fielddefinitions!A:P,16,FALSE)</f>
        <v>No</v>
      </c>
      <c r="E69" s="104" t="s">
        <v>1698</v>
      </c>
      <c r="F69" s="160" t="s">
        <v>1698</v>
      </c>
      <c r="G69" s="104" t="s">
        <v>1698</v>
      </c>
      <c r="H69" s="104" t="s">
        <v>1698</v>
      </c>
      <c r="I69" s="104" t="s">
        <v>1698</v>
      </c>
      <c r="J69" s="104" t="s">
        <v>1698</v>
      </c>
      <c r="K69" s="193"/>
      <c r="L69" s="85"/>
      <c r="M69" s="85"/>
      <c r="N69" s="85"/>
    </row>
    <row r="70" spans="1:14" x14ac:dyDescent="0.25">
      <c r="A70" s="305" t="str">
        <f>Fielddefinitions!A70</f>
        <v>2187</v>
      </c>
      <c r="B70" s="81" t="str">
        <f>VLOOKUP(A70,Fielddefinitions!A:B,2,FALSE)</f>
        <v>Packaging Type Description</v>
      </c>
      <c r="C70" s="81" t="str">
        <f>VLOOKUP(A70,Fielddefinitions!A:T,20,FALSE)</f>
        <v>packagingTypeDescription</v>
      </c>
      <c r="D70" s="216" t="str">
        <f>VLOOKUP(A70,Fielddefinitions!A:P,16,FALSE)</f>
        <v>No</v>
      </c>
      <c r="E70" s="104" t="s">
        <v>1698</v>
      </c>
      <c r="F70" s="160" t="s">
        <v>1698</v>
      </c>
      <c r="G70" s="104" t="s">
        <v>1698</v>
      </c>
      <c r="H70" s="104" t="s">
        <v>1698</v>
      </c>
      <c r="I70" s="104" t="s">
        <v>1698</v>
      </c>
      <c r="J70" s="104" t="s">
        <v>1698</v>
      </c>
      <c r="K70" s="193"/>
      <c r="L70" s="85"/>
      <c r="M70" s="85"/>
      <c r="N70" s="85"/>
    </row>
    <row r="71" spans="1:14" x14ac:dyDescent="0.25">
      <c r="A71" s="305">
        <f>Fielddefinitions!A71</f>
        <v>143</v>
      </c>
      <c r="B71" s="81" t="str">
        <f>VLOOKUP(A71,Fielddefinitions!A:B,2,FALSE)</f>
        <v>Discontinued Date Time</v>
      </c>
      <c r="C71" s="81" t="str">
        <f>VLOOKUP(A71,Fielddefinitions!A:T,20,FALSE)</f>
        <v>discontinuedDateTime</v>
      </c>
      <c r="D71" s="216" t="str">
        <f>VLOOKUP(A71,Fielddefinitions!A:P,16,FALSE)</f>
        <v>No</v>
      </c>
      <c r="E71" s="104" t="s">
        <v>1698</v>
      </c>
      <c r="F71" s="160" t="s">
        <v>1698</v>
      </c>
      <c r="G71" s="104" t="s">
        <v>1698</v>
      </c>
      <c r="H71" s="104" t="s">
        <v>1698</v>
      </c>
      <c r="I71" s="104" t="s">
        <v>1698</v>
      </c>
      <c r="J71" s="104" t="s">
        <v>1698</v>
      </c>
      <c r="K71" s="193"/>
      <c r="L71" s="85"/>
      <c r="M71" s="85"/>
      <c r="N71" s="85"/>
    </row>
    <row r="72" spans="1:14" x14ac:dyDescent="0.25">
      <c r="A72" s="305" t="str">
        <f>Fielddefinitions!A72</f>
        <v>6089</v>
      </c>
      <c r="B72" s="81" t="str">
        <f>VLOOKUP(A72,Fielddefinitions!A:B,2,FALSE)</f>
        <v>Does Trade Item Contain Human Tissue</v>
      </c>
      <c r="C72" s="81" t="str">
        <f>VLOOKUP(A72,Fielddefinitions!A:T,20,FALSE)</f>
        <v>doesTradeItemContainHumanTissue</v>
      </c>
      <c r="D72" s="216" t="str">
        <f>VLOOKUP(A72,Fielddefinitions!A:P,16,FALSE)</f>
        <v>No</v>
      </c>
      <c r="E72" s="104" t="s">
        <v>1698</v>
      </c>
      <c r="F72" s="160" t="s">
        <v>1698</v>
      </c>
      <c r="G72" s="104" t="s">
        <v>1698</v>
      </c>
      <c r="H72" s="104" t="s">
        <v>1698</v>
      </c>
      <c r="I72" s="104" t="s">
        <v>1698</v>
      </c>
      <c r="J72" s="104" t="s">
        <v>1698</v>
      </c>
      <c r="K72" s="193"/>
      <c r="L72" s="85"/>
      <c r="M72" s="85"/>
      <c r="N72" s="85"/>
    </row>
    <row r="73" spans="1:14" x14ac:dyDescent="0.25">
      <c r="A73" s="305" t="str">
        <f>Fielddefinitions!A73</f>
        <v>6090</v>
      </c>
      <c r="B73" s="81" t="str">
        <f>VLOOKUP(A73,Fielddefinitions!A:B,2,FALSE)</f>
        <v>Healthcare Grouped Product Code</v>
      </c>
      <c r="C73" s="81" t="str">
        <f>VLOOKUP(A73,Fielddefinitions!A:T,20,FALSE)</f>
        <v>healthcareGroupedProductCode</v>
      </c>
      <c r="D73" s="216" t="str">
        <f>VLOOKUP(A73,Fielddefinitions!A:P,16,FALSE)</f>
        <v>No</v>
      </c>
      <c r="E73" s="104" t="s">
        <v>1698</v>
      </c>
      <c r="F73" s="160" t="s">
        <v>1698</v>
      </c>
      <c r="G73" s="104" t="s">
        <v>1698</v>
      </c>
      <c r="H73" s="104" t="s">
        <v>1698</v>
      </c>
      <c r="I73" s="104" t="s">
        <v>1698</v>
      </c>
      <c r="J73" s="104" t="s">
        <v>1698</v>
      </c>
      <c r="K73" s="193"/>
      <c r="L73" s="85"/>
      <c r="M73" s="85"/>
      <c r="N73" s="85"/>
    </row>
    <row r="74" spans="1:14" x14ac:dyDescent="0.25">
      <c r="A74" s="305" t="str">
        <f>Fielddefinitions!A74</f>
        <v>1473</v>
      </c>
      <c r="B74" s="81" t="str">
        <f>VLOOKUP(A74,Fielddefinitions!A:B,2,FALSE)</f>
        <v>Packaging Marked Free From Code</v>
      </c>
      <c r="C74" s="81" t="str">
        <f>VLOOKUP(A74,Fielddefinitions!A:T,20,FALSE)</f>
        <v>packagingMarkedFreeFromCode</v>
      </c>
      <c r="D74" s="216" t="str">
        <f>VLOOKUP(A74,Fielddefinitions!A:P,16,FALSE)</f>
        <v>No</v>
      </c>
      <c r="E74" s="104" t="s">
        <v>1698</v>
      </c>
      <c r="F74" s="160" t="s">
        <v>1698</v>
      </c>
      <c r="G74" s="104" t="s">
        <v>1698</v>
      </c>
      <c r="H74" s="104" t="s">
        <v>1698</v>
      </c>
      <c r="I74" s="104" t="s">
        <v>1698</v>
      </c>
      <c r="J74" s="104" t="s">
        <v>1698</v>
      </c>
      <c r="K74" s="193"/>
      <c r="L74" s="85"/>
      <c r="M74" s="85"/>
      <c r="N74" s="85"/>
    </row>
    <row r="75" spans="1:14" x14ac:dyDescent="0.25">
      <c r="A75" s="305" t="str">
        <f>Fielddefinitions!A75</f>
        <v>3325</v>
      </c>
      <c r="B75" s="81" t="str">
        <f>VLOOKUP(A75,Fielddefinitions!A:B,2,FALSE)</f>
        <v>Consumer Sales Condition Code</v>
      </c>
      <c r="C75" s="81" t="str">
        <f>VLOOKUP(A75,Fielddefinitions!A:T,20,FALSE)</f>
        <v>ConsumerSalesConditionTypeCode</v>
      </c>
      <c r="D75" s="216" t="str">
        <f>VLOOKUP(A75,Fielddefinitions!A:P,16,FALSE)</f>
        <v>No</v>
      </c>
      <c r="E75" s="104" t="s">
        <v>1698</v>
      </c>
      <c r="F75" s="160" t="s">
        <v>1698</v>
      </c>
      <c r="G75" s="104" t="s">
        <v>1698</v>
      </c>
      <c r="H75" s="104" t="s">
        <v>1698</v>
      </c>
      <c r="I75" s="104" t="s">
        <v>1698</v>
      </c>
      <c r="J75" s="104" t="s">
        <v>1698</v>
      </c>
      <c r="K75" s="193"/>
      <c r="L75" s="85"/>
      <c r="M75" s="85"/>
      <c r="N75" s="85"/>
    </row>
    <row r="76" spans="1:14" x14ac:dyDescent="0.25">
      <c r="A76" s="305">
        <f>Fielddefinitions!A76</f>
        <v>6077</v>
      </c>
      <c r="B76" s="81" t="str">
        <f>VLOOKUP(A76,Fielddefinitions!A:B,2,FALSE)</f>
        <v>Clinical Size Type Code</v>
      </c>
      <c r="C76" s="81" t="str">
        <f>VLOOKUP(A76,Fielddefinitions!A:T,20,FALSE)</f>
        <v>clinicalSizeTypeCode</v>
      </c>
      <c r="D76" s="216" t="str">
        <f>VLOOKUP(A76,Fielddefinitions!A:P,16,FALSE)</f>
        <v>No</v>
      </c>
      <c r="E76" s="104" t="s">
        <v>1698</v>
      </c>
      <c r="F76" s="160" t="s">
        <v>1698</v>
      </c>
      <c r="G76" s="104" t="s">
        <v>1698</v>
      </c>
      <c r="H76" s="104" t="s">
        <v>1698</v>
      </c>
      <c r="I76" s="104" t="s">
        <v>1698</v>
      </c>
      <c r="J76" s="104" t="s">
        <v>1698</v>
      </c>
      <c r="K76" s="193"/>
      <c r="L76" s="85"/>
      <c r="M76" s="85"/>
      <c r="N76" s="85"/>
    </row>
    <row r="77" spans="1:14" x14ac:dyDescent="0.25">
      <c r="A77" s="305">
        <f>Fielddefinitions!A77</f>
        <v>6078</v>
      </c>
      <c r="B77" s="81" t="str">
        <f>VLOOKUP(A77,Fielddefinitions!A:B,2,FALSE)</f>
        <v>Clinical Size Value</v>
      </c>
      <c r="C77" s="81" t="str">
        <f>VLOOKUP(A77,Fielddefinitions!A:T,20,FALSE)</f>
        <v>clinicalSizeValue</v>
      </c>
      <c r="D77" s="216" t="str">
        <f>VLOOKUP(A77,Fielddefinitions!A:P,16,FALSE)</f>
        <v>No</v>
      </c>
      <c r="E77" s="104" t="s">
        <v>1698</v>
      </c>
      <c r="F77" s="160" t="s">
        <v>1698</v>
      </c>
      <c r="G77" s="104" t="s">
        <v>1698</v>
      </c>
      <c r="H77" s="104" t="s">
        <v>1698</v>
      </c>
      <c r="I77" s="104" t="s">
        <v>1698</v>
      </c>
      <c r="J77" s="104" t="s">
        <v>1698</v>
      </c>
      <c r="K77" s="193"/>
      <c r="L77" s="85"/>
      <c r="M77" s="85"/>
      <c r="N77" s="85"/>
    </row>
    <row r="78" spans="1:14" x14ac:dyDescent="0.25">
      <c r="A78" s="305">
        <f>Fielddefinitions!A78</f>
        <v>6079</v>
      </c>
      <c r="B78" s="81" t="str">
        <f>VLOOKUP(A78,Fielddefinitions!A:B,2,FALSE)</f>
        <v>Clinical Size Value UOM</v>
      </c>
      <c r="C78" s="81" t="str">
        <f>VLOOKUP(A78,Fielddefinitions!A:T,20,FALSE)</f>
        <v>clinicalSizeValue/@measurementUnitCode</v>
      </c>
      <c r="D78" s="216" t="str">
        <f>VLOOKUP(A78,Fielddefinitions!A:P,16,FALSE)</f>
        <v>No</v>
      </c>
      <c r="E78" s="104" t="s">
        <v>1698</v>
      </c>
      <c r="F78" s="160" t="s">
        <v>1698</v>
      </c>
      <c r="G78" s="104" t="s">
        <v>1698</v>
      </c>
      <c r="H78" s="104" t="s">
        <v>1698</v>
      </c>
      <c r="I78" s="104" t="s">
        <v>1698</v>
      </c>
      <c r="J78" s="104" t="s">
        <v>1698</v>
      </c>
      <c r="K78" s="193"/>
      <c r="L78" s="85"/>
      <c r="M78" s="85"/>
      <c r="N78" s="85"/>
    </row>
    <row r="79" spans="1:14" x14ac:dyDescent="0.25">
      <c r="A79" s="305">
        <f>Fielddefinitions!A79</f>
        <v>6379</v>
      </c>
      <c r="B79" s="81" t="str">
        <f>VLOOKUP(A79,Fielddefinitions!A:B,2,FALSE)</f>
        <v>Clinical Size Value Maximum</v>
      </c>
      <c r="C79" s="81" t="str">
        <f>VLOOKUP(A79,Fielddefinitions!A:T,20,FALSE)</f>
        <v>clinicalSizeValueMaximum</v>
      </c>
      <c r="D79" s="216" t="str">
        <f>VLOOKUP(A79,Fielddefinitions!A:P,16,FALSE)</f>
        <v>No</v>
      </c>
      <c r="E79" s="104" t="s">
        <v>1698</v>
      </c>
      <c r="F79" s="160" t="s">
        <v>1698</v>
      </c>
      <c r="G79" s="104" t="s">
        <v>1698</v>
      </c>
      <c r="H79" s="104" t="s">
        <v>1698</v>
      </c>
      <c r="I79" s="104" t="s">
        <v>1698</v>
      </c>
      <c r="J79" s="104" t="s">
        <v>1698</v>
      </c>
      <c r="K79" s="193"/>
      <c r="L79" s="85"/>
      <c r="M79" s="85"/>
      <c r="N79" s="85"/>
    </row>
    <row r="80" spans="1:14" ht="25.5" x14ac:dyDescent="0.25">
      <c r="A80" s="305">
        <f>Fielddefinitions!A80</f>
        <v>6380</v>
      </c>
      <c r="B80" s="81" t="str">
        <f>VLOOKUP(A80,Fielddefinitions!A:B,2,FALSE)</f>
        <v>Clinical Size Value Maximum UOM</v>
      </c>
      <c r="C80" s="81" t="str">
        <f>VLOOKUP(A80,Fielddefinitions!A:T,20,FALSE)</f>
        <v>clinicalSizeValueMaximum/@MeasurementUnitCode</v>
      </c>
      <c r="D80" s="216" t="str">
        <f>VLOOKUP(A80,Fielddefinitions!A:P,16,FALSE)</f>
        <v>No</v>
      </c>
      <c r="E80" s="104" t="s">
        <v>1698</v>
      </c>
      <c r="F80" s="160" t="s">
        <v>1698</v>
      </c>
      <c r="G80" s="104" t="s">
        <v>1698</v>
      </c>
      <c r="H80" s="104" t="s">
        <v>1698</v>
      </c>
      <c r="I80" s="104" t="s">
        <v>1698</v>
      </c>
      <c r="J80" s="104" t="s">
        <v>1698</v>
      </c>
      <c r="K80" s="193"/>
      <c r="L80" s="85"/>
      <c r="M80" s="85"/>
      <c r="N80" s="85"/>
    </row>
    <row r="81" spans="1:14" x14ac:dyDescent="0.25">
      <c r="A81" s="305">
        <f>Fielddefinitions!A81</f>
        <v>6075</v>
      </c>
      <c r="B81" s="81" t="str">
        <f>VLOOKUP(A81,Fielddefinitions!A:B,2,FALSE)</f>
        <v>Clinical Size Description</v>
      </c>
      <c r="C81" s="81" t="str">
        <f>VLOOKUP(A81,Fielddefinitions!A:T,20,FALSE)</f>
        <v>clinicalSizeDescription</v>
      </c>
      <c r="D81" s="216" t="str">
        <f>VLOOKUP(A81,Fielddefinitions!A:P,16,FALSE)</f>
        <v>No</v>
      </c>
      <c r="E81" s="104" t="s">
        <v>1698</v>
      </c>
      <c r="F81" s="160" t="s">
        <v>1698</v>
      </c>
      <c r="G81" s="104" t="s">
        <v>1698</v>
      </c>
      <c r="H81" s="104" t="s">
        <v>1698</v>
      </c>
      <c r="I81" s="104" t="s">
        <v>1698</v>
      </c>
      <c r="J81" s="104" t="s">
        <v>1698</v>
      </c>
      <c r="K81" s="193"/>
      <c r="L81" s="85"/>
      <c r="M81" s="85"/>
      <c r="N81" s="85"/>
    </row>
    <row r="82" spans="1:14" x14ac:dyDescent="0.25">
      <c r="A82" s="305">
        <f>Fielddefinitions!A82</f>
        <v>6076</v>
      </c>
      <c r="B82" s="81" t="str">
        <f>VLOOKUP(A82,Fielddefinitions!A:B,2,FALSE)</f>
        <v>Clinical Size Description - Language Code</v>
      </c>
      <c r="C82" s="81" t="str">
        <f>VLOOKUP(A82,Fielddefinitions!A:T,20,FALSE)</f>
        <v>clinicalSizeDescription/@languageCode</v>
      </c>
      <c r="D82" s="216" t="str">
        <f>VLOOKUP(A82,Fielddefinitions!A:P,16,FALSE)</f>
        <v>No</v>
      </c>
      <c r="E82" s="104" t="s">
        <v>1698</v>
      </c>
      <c r="F82" s="160" t="s">
        <v>1698</v>
      </c>
      <c r="G82" s="104" t="s">
        <v>1698</v>
      </c>
      <c r="H82" s="104" t="s">
        <v>1698</v>
      </c>
      <c r="I82" s="104" t="s">
        <v>1698</v>
      </c>
      <c r="J82" s="104" t="s">
        <v>1698</v>
      </c>
      <c r="K82" s="193"/>
      <c r="L82" s="85"/>
      <c r="M82" s="85"/>
      <c r="N82" s="85"/>
    </row>
    <row r="83" spans="1:14" x14ac:dyDescent="0.25">
      <c r="A83" s="305">
        <f>Fielddefinitions!A83</f>
        <v>6378</v>
      </c>
      <c r="B83" s="81" t="str">
        <f>VLOOKUP(A83,Fielddefinitions!A:B,2,FALSE)</f>
        <v>Clinical Size Measurement Precision Code</v>
      </c>
      <c r="C83" s="81" t="str">
        <f>VLOOKUP(A83,Fielddefinitions!A:T,20,FALSE)</f>
        <v>clinicalSizeMeasurementPrecisionCode</v>
      </c>
      <c r="D83" s="216" t="str">
        <f>VLOOKUP(A83,Fielddefinitions!A:P,16,FALSE)</f>
        <v>No</v>
      </c>
      <c r="E83" s="104" t="s">
        <v>1698</v>
      </c>
      <c r="F83" s="160" t="s">
        <v>1698</v>
      </c>
      <c r="G83" s="104" t="s">
        <v>1698</v>
      </c>
      <c r="H83" s="104" t="s">
        <v>1698</v>
      </c>
      <c r="I83" s="104" t="s">
        <v>1698</v>
      </c>
      <c r="J83" s="104" t="s">
        <v>1698</v>
      </c>
      <c r="K83" s="193"/>
      <c r="L83" s="85"/>
      <c r="M83" s="85"/>
      <c r="N83" s="85"/>
    </row>
    <row r="84" spans="1:14" x14ac:dyDescent="0.25">
      <c r="A84" s="305">
        <f>Fielddefinitions!A84</f>
        <v>6143</v>
      </c>
      <c r="B84" s="81" t="str">
        <f>VLOOKUP(A84,Fielddefinitions!A:B,2,FALSE)</f>
        <v>Clinical Warning Agency Code</v>
      </c>
      <c r="C84" s="81" t="str">
        <f>VLOOKUP(A84,Fielddefinitions!A:T,20,FALSE)</f>
        <v>clinicalWarningAgencyCode</v>
      </c>
      <c r="D84" s="216" t="str">
        <f>VLOOKUP(A84,Fielddefinitions!A:P,16,FALSE)</f>
        <v>No</v>
      </c>
      <c r="E84" s="104" t="s">
        <v>1698</v>
      </c>
      <c r="F84" s="160" t="s">
        <v>1698</v>
      </c>
      <c r="G84" s="104" t="s">
        <v>1698</v>
      </c>
      <c r="H84" s="104" t="s">
        <v>1698</v>
      </c>
      <c r="I84" s="104" t="s">
        <v>1698</v>
      </c>
      <c r="J84" s="104" t="s">
        <v>1698</v>
      </c>
      <c r="K84" s="193"/>
      <c r="L84" s="85"/>
      <c r="M84" s="85"/>
      <c r="N84" s="85"/>
    </row>
    <row r="85" spans="1:14" x14ac:dyDescent="0.25">
      <c r="A85" s="305">
        <f>Fielddefinitions!A85</f>
        <v>6144</v>
      </c>
      <c r="B85" s="81" t="str">
        <f>VLOOKUP(A85,Fielddefinitions!A:B,2,FALSE)</f>
        <v>Clinical Warning Code</v>
      </c>
      <c r="C85" s="81" t="str">
        <f>VLOOKUP(A85,Fielddefinitions!A:T,20,FALSE)</f>
        <v>ClinicalWarning</v>
      </c>
      <c r="D85" s="216" t="str">
        <f>VLOOKUP(A85,Fielddefinitions!A:P,16,FALSE)</f>
        <v>No</v>
      </c>
      <c r="E85" s="104" t="s">
        <v>1698</v>
      </c>
      <c r="F85" s="160" t="s">
        <v>1698</v>
      </c>
      <c r="G85" s="104" t="s">
        <v>1698</v>
      </c>
      <c r="H85" s="104" t="s">
        <v>1698</v>
      </c>
      <c r="I85" s="104" t="s">
        <v>1698</v>
      </c>
      <c r="J85" s="104" t="s">
        <v>1698</v>
      </c>
      <c r="K85" s="193"/>
      <c r="L85" s="85"/>
      <c r="M85" s="85"/>
      <c r="N85" s="85"/>
    </row>
    <row r="86" spans="1:14" x14ac:dyDescent="0.25">
      <c r="A86" s="305">
        <f>Fielddefinitions!A86</f>
        <v>6381</v>
      </c>
      <c r="B86" s="81" t="str">
        <f>VLOOKUP(A86,Fielddefinitions!A:B,2,FALSE)</f>
        <v>Warnings Or Contra Indication Description</v>
      </c>
      <c r="C86" s="81" t="str">
        <f>VLOOKUP(A86,Fielddefinitions!A:T,20,FALSE)</f>
        <v>warningsOrContraIndicationDescription</v>
      </c>
      <c r="D86" s="216" t="str">
        <f>VLOOKUP(A86,Fielddefinitions!A:P,16,FALSE)</f>
        <v>No</v>
      </c>
      <c r="E86" s="104" t="s">
        <v>1698</v>
      </c>
      <c r="F86" s="160" t="s">
        <v>1698</v>
      </c>
      <c r="G86" s="104" t="s">
        <v>1698</v>
      </c>
      <c r="H86" s="104" t="s">
        <v>1698</v>
      </c>
      <c r="I86" s="104" t="s">
        <v>1698</v>
      </c>
      <c r="J86" s="104" t="s">
        <v>1698</v>
      </c>
      <c r="K86" s="193"/>
      <c r="L86" s="85"/>
      <c r="M86" s="85"/>
      <c r="N86" s="85"/>
    </row>
    <row r="87" spans="1:14" ht="25.5" x14ac:dyDescent="0.25">
      <c r="A87" s="305">
        <f>Fielddefinitions!A87</f>
        <v>6382</v>
      </c>
      <c r="B87" s="81" t="str">
        <f>VLOOKUP(A87,Fielddefinitions!A:B,2,FALSE)</f>
        <v>Warnings Or Contra Indication Description - Language Code</v>
      </c>
      <c r="C87" s="81" t="str">
        <f>VLOOKUP(A87,Fielddefinitions!A:T,20,FALSE)</f>
        <v>warningsOrContraIndicationDescription/@languageCode</v>
      </c>
      <c r="D87" s="216" t="str">
        <f>VLOOKUP(A87,Fielddefinitions!A:P,16,FALSE)</f>
        <v>No</v>
      </c>
      <c r="E87" s="104" t="s">
        <v>1698</v>
      </c>
      <c r="F87" s="160" t="s">
        <v>1698</v>
      </c>
      <c r="G87" s="104" t="s">
        <v>1698</v>
      </c>
      <c r="H87" s="104" t="s">
        <v>1698</v>
      </c>
      <c r="I87" s="104" t="s">
        <v>1698</v>
      </c>
      <c r="J87" s="104" t="s">
        <v>1698</v>
      </c>
      <c r="K87" s="193"/>
      <c r="L87" s="85"/>
      <c r="M87" s="85"/>
      <c r="N87" s="85"/>
    </row>
    <row r="88" spans="1:14" x14ac:dyDescent="0.25">
      <c r="A88" s="305">
        <f>Fielddefinitions!A88</f>
        <v>6377</v>
      </c>
      <c r="B88" s="81" t="str">
        <f>VLOOKUP(A88,Fielddefinitions!A:B,2,FALSE)</f>
        <v>Clinical Storage Handling Type Code</v>
      </c>
      <c r="C88" s="81" t="str">
        <f>VLOOKUP(A88,Fielddefinitions!A:T,20,FALSE)</f>
        <v>clinicalStorageHandlingTypeCode</v>
      </c>
      <c r="D88" s="216" t="str">
        <f>VLOOKUP(A88,Fielddefinitions!A:P,16,FALSE)</f>
        <v>No</v>
      </c>
      <c r="E88" s="104" t="s">
        <v>1698</v>
      </c>
      <c r="F88" s="160" t="s">
        <v>1698</v>
      </c>
      <c r="G88" s="104" t="s">
        <v>1698</v>
      </c>
      <c r="H88" s="104" t="s">
        <v>1698</v>
      </c>
      <c r="I88" s="104" t="s">
        <v>1698</v>
      </c>
      <c r="J88" s="104" t="s">
        <v>1698</v>
      </c>
      <c r="K88" s="193"/>
      <c r="L88" s="85"/>
      <c r="M88" s="85"/>
      <c r="N88" s="85"/>
    </row>
    <row r="89" spans="1:14" x14ac:dyDescent="0.25">
      <c r="A89" s="305">
        <f>Fielddefinitions!A89</f>
        <v>6375</v>
      </c>
      <c r="B89" s="81" t="str">
        <f>VLOOKUP(A89,Fielddefinitions!A:B,2,FALSE)</f>
        <v>Clinical Storage Handling Description</v>
      </c>
      <c r="C89" s="81" t="str">
        <f>VLOOKUP(A89,Fielddefinitions!A:T,20,FALSE)</f>
        <v>clinicalStorageHandlingDescription</v>
      </c>
      <c r="D89" s="216" t="str">
        <f>VLOOKUP(A89,Fielddefinitions!A:P,16,FALSE)</f>
        <v>No</v>
      </c>
      <c r="E89" s="104" t="s">
        <v>1698</v>
      </c>
      <c r="F89" s="160" t="s">
        <v>1698</v>
      </c>
      <c r="G89" s="104" t="s">
        <v>1698</v>
      </c>
      <c r="H89" s="104" t="s">
        <v>1698</v>
      </c>
      <c r="I89" s="104" t="s">
        <v>1698</v>
      </c>
      <c r="J89" s="104" t="s">
        <v>1698</v>
      </c>
      <c r="K89" s="193"/>
      <c r="L89" s="85"/>
      <c r="M89" s="85"/>
      <c r="N89" s="85"/>
    </row>
    <row r="90" spans="1:14" ht="25.5" x14ac:dyDescent="0.25">
      <c r="A90" s="305">
        <f>Fielddefinitions!A90</f>
        <v>6376</v>
      </c>
      <c r="B90" s="81" t="str">
        <f>VLOOKUP(A90,Fielddefinitions!A:B,2,FALSE)</f>
        <v>Clinical Storage Handling Description - Language Code</v>
      </c>
      <c r="C90" s="81" t="str">
        <f>VLOOKUP(A90,Fielddefinitions!A:T,20,FALSE)</f>
        <v>clinicalStorageHandlingDescription/@languageCode</v>
      </c>
      <c r="D90" s="216" t="str">
        <f>VLOOKUP(A90,Fielddefinitions!A:P,16,FALSE)</f>
        <v>No</v>
      </c>
      <c r="E90" s="104" t="s">
        <v>1698</v>
      </c>
      <c r="F90" s="160" t="s">
        <v>1698</v>
      </c>
      <c r="G90" s="104" t="s">
        <v>1698</v>
      </c>
      <c r="H90" s="104" t="s">
        <v>1698</v>
      </c>
      <c r="I90" s="104" t="s">
        <v>1698</v>
      </c>
      <c r="J90" s="104" t="s">
        <v>1698</v>
      </c>
      <c r="K90" s="193"/>
      <c r="L90" s="85"/>
      <c r="M90" s="85"/>
      <c r="N90" s="85"/>
    </row>
    <row r="91" spans="1:14" x14ac:dyDescent="0.25">
      <c r="A91" s="305">
        <f>Fielddefinitions!A91</f>
        <v>3830</v>
      </c>
      <c r="B91" s="81" t="str">
        <f>VLOOKUP(A91,Fielddefinitions!A:B,2,FALSE)</f>
        <v>Temperature Qualifier Code</v>
      </c>
      <c r="C91" s="81" t="str">
        <f>VLOOKUP(A91,Fielddefinitions!A:T,20,FALSE)</f>
        <v>temperatureQualifierCode</v>
      </c>
      <c r="D91" s="216" t="str">
        <f>VLOOKUP(A91,Fielddefinitions!A:P,16,FALSE)</f>
        <v>No</v>
      </c>
      <c r="E91" s="104" t="s">
        <v>1698</v>
      </c>
      <c r="F91" s="160" t="s">
        <v>1698</v>
      </c>
      <c r="G91" s="104" t="s">
        <v>1698</v>
      </c>
      <c r="H91" s="104" t="s">
        <v>1698</v>
      </c>
      <c r="I91" s="104" t="s">
        <v>1698</v>
      </c>
      <c r="J91" s="104" t="s">
        <v>1698</v>
      </c>
      <c r="K91" s="193"/>
      <c r="L91" s="85"/>
      <c r="M91" s="85"/>
      <c r="N91" s="85"/>
    </row>
    <row r="92" spans="1:14" x14ac:dyDescent="0.25">
      <c r="A92" s="305">
        <f>Fielddefinitions!A92</f>
        <v>3820</v>
      </c>
      <c r="B92" s="81" t="str">
        <f>VLOOKUP(A92,Fielddefinitions!A:B,2,FALSE)</f>
        <v>Maximum Temperature</v>
      </c>
      <c r="C92" s="81" t="str">
        <f>VLOOKUP(A92,Fielddefinitions!A:T,20,FALSE)</f>
        <v>maximumTemperature</v>
      </c>
      <c r="D92" s="216" t="str">
        <f>VLOOKUP(A92,Fielddefinitions!A:P,16,FALSE)</f>
        <v>No</v>
      </c>
      <c r="E92" s="104" t="s">
        <v>1698</v>
      </c>
      <c r="F92" s="160" t="s">
        <v>1698</v>
      </c>
      <c r="G92" s="104" t="s">
        <v>1698</v>
      </c>
      <c r="H92" s="104" t="s">
        <v>1698</v>
      </c>
      <c r="I92" s="104" t="s">
        <v>1698</v>
      </c>
      <c r="J92" s="104" t="s">
        <v>1698</v>
      </c>
      <c r="K92" s="193"/>
      <c r="L92" s="85"/>
      <c r="M92" s="85"/>
      <c r="N92" s="85"/>
    </row>
    <row r="93" spans="1:14" ht="25.5" x14ac:dyDescent="0.25">
      <c r="A93" s="305">
        <f>Fielddefinitions!A93</f>
        <v>3821</v>
      </c>
      <c r="B93" s="81" t="str">
        <f>VLOOKUP(A93,Fielddefinitions!A:B,2,FALSE)</f>
        <v>Maximum Temperature UOM</v>
      </c>
      <c r="C93" s="81" t="str">
        <f>VLOOKUP(A93,Fielddefinitions!A:T,20,FALSE)</f>
        <v>maximumTemperature/@temperatureMeasurementUnitCode</v>
      </c>
      <c r="D93" s="216" t="str">
        <f>VLOOKUP(A93,Fielddefinitions!A:P,16,FALSE)</f>
        <v>No</v>
      </c>
      <c r="E93" s="104" t="s">
        <v>1698</v>
      </c>
      <c r="F93" s="160" t="s">
        <v>1698</v>
      </c>
      <c r="G93" s="104" t="s">
        <v>1698</v>
      </c>
      <c r="H93" s="104" t="s">
        <v>1698</v>
      </c>
      <c r="I93" s="104" t="s">
        <v>1698</v>
      </c>
      <c r="J93" s="104" t="s">
        <v>1698</v>
      </c>
      <c r="K93" s="193"/>
      <c r="L93" s="85"/>
      <c r="M93" s="85"/>
      <c r="N93" s="85"/>
    </row>
    <row r="94" spans="1:14" x14ac:dyDescent="0.25">
      <c r="A94" s="305">
        <f>Fielddefinitions!A94</f>
        <v>3826</v>
      </c>
      <c r="B94" s="81" t="str">
        <f>VLOOKUP(A94,Fielddefinitions!A:B,2,FALSE)</f>
        <v>Minimum Temperature</v>
      </c>
      <c r="C94" s="81" t="str">
        <f>VLOOKUP(A94,Fielddefinitions!A:T,20,FALSE)</f>
        <v>minimumTemperature</v>
      </c>
      <c r="D94" s="216" t="str">
        <f>VLOOKUP(A94,Fielddefinitions!A:P,16,FALSE)</f>
        <v>No</v>
      </c>
      <c r="E94" s="104" t="s">
        <v>1698</v>
      </c>
      <c r="F94" s="160" t="s">
        <v>1698</v>
      </c>
      <c r="G94" s="104" t="s">
        <v>1698</v>
      </c>
      <c r="H94" s="104" t="s">
        <v>1698</v>
      </c>
      <c r="I94" s="104" t="s">
        <v>1698</v>
      </c>
      <c r="J94" s="104" t="s">
        <v>1698</v>
      </c>
      <c r="K94" s="193"/>
      <c r="L94" s="85"/>
      <c r="M94" s="85"/>
      <c r="N94" s="85"/>
    </row>
    <row r="95" spans="1:14" ht="25.5" x14ac:dyDescent="0.25">
      <c r="A95" s="305">
        <f>Fielddefinitions!A95</f>
        <v>3827</v>
      </c>
      <c r="B95" s="81" t="str">
        <f>VLOOKUP(A95,Fielddefinitions!A:B,2,FALSE)</f>
        <v>Minimum Temperature UOM</v>
      </c>
      <c r="C95" s="81" t="str">
        <f>VLOOKUP(A95,Fielddefinitions!A:T,20,FALSE)</f>
        <v>minimumTemperature/@temperatureMeasurementUnitCode</v>
      </c>
      <c r="D95" s="216" t="str">
        <f>VLOOKUP(A95,Fielddefinitions!A:P,16,FALSE)</f>
        <v>No</v>
      </c>
      <c r="E95" s="104" t="s">
        <v>1698</v>
      </c>
      <c r="F95" s="160" t="s">
        <v>1698</v>
      </c>
      <c r="G95" s="104" t="s">
        <v>1698</v>
      </c>
      <c r="H95" s="104" t="s">
        <v>1698</v>
      </c>
      <c r="I95" s="104" t="s">
        <v>1698</v>
      </c>
      <c r="J95" s="104" t="s">
        <v>1698</v>
      </c>
      <c r="K95" s="193"/>
      <c r="L95" s="85"/>
      <c r="M95" s="85"/>
      <c r="N95" s="85"/>
    </row>
    <row r="96" spans="1:14" x14ac:dyDescent="0.25">
      <c r="A96" s="305">
        <f>Fielddefinitions!A96</f>
        <v>6139</v>
      </c>
      <c r="B96" s="81" t="str">
        <f>VLOOKUP(A96,Fielddefinitions!A:B,2,FALSE)</f>
        <v>Maximum Environment Atmospheric Pressure</v>
      </c>
      <c r="C96" s="81" t="str">
        <f>VLOOKUP(A96,Fielddefinitions!A:T,20,FALSE)</f>
        <v>maximumEnvironmentAtmosphericPressure</v>
      </c>
      <c r="D96" s="216" t="str">
        <f>VLOOKUP(A96,Fielddefinitions!A:P,16,FALSE)</f>
        <v>No</v>
      </c>
      <c r="E96" s="104" t="s">
        <v>1698</v>
      </c>
      <c r="F96" s="160" t="s">
        <v>1698</v>
      </c>
      <c r="G96" s="104" t="s">
        <v>1698</v>
      </c>
      <c r="H96" s="104" t="s">
        <v>1698</v>
      </c>
      <c r="I96" s="104" t="s">
        <v>1698</v>
      </c>
      <c r="J96" s="104" t="s">
        <v>1698</v>
      </c>
      <c r="K96" s="193"/>
      <c r="L96" s="85"/>
      <c r="M96" s="85"/>
      <c r="N96" s="85"/>
    </row>
    <row r="97" spans="1:14" ht="25.5" x14ac:dyDescent="0.25">
      <c r="A97" s="305">
        <f>Fielddefinitions!A97</f>
        <v>6140</v>
      </c>
      <c r="B97" s="81" t="str">
        <f>VLOOKUP(A97,Fielddefinitions!A:B,2,FALSE)</f>
        <v>Maximum Environment Atmospheric Pressure UOM</v>
      </c>
      <c r="C97" s="81" t="str">
        <f>VLOOKUP(A97,Fielddefinitions!A:T,20,FALSE)</f>
        <v>maximumEnvironmentAtmosphericPressure/@measurementUnitCode</v>
      </c>
      <c r="D97" s="216" t="str">
        <f>VLOOKUP(A97,Fielddefinitions!A:P,16,FALSE)</f>
        <v>No</v>
      </c>
      <c r="E97" s="104" t="s">
        <v>1698</v>
      </c>
      <c r="F97" s="160" t="s">
        <v>1698</v>
      </c>
      <c r="G97" s="104" t="s">
        <v>1698</v>
      </c>
      <c r="H97" s="104" t="s">
        <v>1698</v>
      </c>
      <c r="I97" s="104" t="s">
        <v>1698</v>
      </c>
      <c r="J97" s="104" t="s">
        <v>1698</v>
      </c>
      <c r="K97" s="193"/>
      <c r="L97" s="85"/>
      <c r="M97" s="85"/>
      <c r="N97" s="85"/>
    </row>
    <row r="98" spans="1:14" x14ac:dyDescent="0.25">
      <c r="A98" s="305">
        <f>Fielddefinitions!A98</f>
        <v>6141</v>
      </c>
      <c r="B98" s="81" t="str">
        <f>VLOOKUP(A98,Fielddefinitions!A:B,2,FALSE)</f>
        <v>Minimum Environment Atmospheric Pressure</v>
      </c>
      <c r="C98" s="81" t="str">
        <f>VLOOKUP(A98,Fielddefinitions!A:T,20,FALSE)</f>
        <v>minimumEnvironmentAtmosphericPressure</v>
      </c>
      <c r="D98" s="216" t="str">
        <f>VLOOKUP(A98,Fielddefinitions!A:P,16,FALSE)</f>
        <v>No</v>
      </c>
      <c r="E98" s="104" t="s">
        <v>1698</v>
      </c>
      <c r="F98" s="160" t="s">
        <v>1698</v>
      </c>
      <c r="G98" s="104" t="s">
        <v>1698</v>
      </c>
      <c r="H98" s="104" t="s">
        <v>1698</v>
      </c>
      <c r="I98" s="104" t="s">
        <v>1698</v>
      </c>
      <c r="J98" s="104" t="s">
        <v>1698</v>
      </c>
      <c r="K98" s="193"/>
      <c r="L98" s="85"/>
      <c r="M98" s="85"/>
      <c r="N98" s="85"/>
    </row>
    <row r="99" spans="1:14" x14ac:dyDescent="0.25">
      <c r="A99" s="305">
        <f>Fielddefinitions!A99</f>
        <v>6142</v>
      </c>
      <c r="B99" s="81" t="str">
        <f>VLOOKUP(A99,Fielddefinitions!A:B,2,FALSE)</f>
        <v>Minimum Environment Atmospheric Pressure UOM</v>
      </c>
      <c r="C99" s="81" t="str">
        <f>VLOOKUP(A99,Fielddefinitions!A:T,20,FALSE)</f>
        <v>minimumEnvironmentAtmosphericPressure</v>
      </c>
      <c r="D99" s="216" t="str">
        <f>VLOOKUP(A99,Fielddefinitions!A:P,16,FALSE)</f>
        <v>No</v>
      </c>
      <c r="E99" s="104" t="s">
        <v>1698</v>
      </c>
      <c r="F99" s="160" t="s">
        <v>1698</v>
      </c>
      <c r="G99" s="104" t="s">
        <v>1698</v>
      </c>
      <c r="H99" s="104" t="s">
        <v>1698</v>
      </c>
      <c r="I99" s="104" t="s">
        <v>1698</v>
      </c>
      <c r="J99" s="104" t="s">
        <v>1698</v>
      </c>
      <c r="K99" s="193"/>
      <c r="L99" s="85"/>
      <c r="M99" s="85"/>
      <c r="N99" s="85"/>
    </row>
    <row r="100" spans="1:14" x14ac:dyDescent="0.25">
      <c r="A100" s="305">
        <f>Fielddefinitions!A100</f>
        <v>3640</v>
      </c>
      <c r="B100" s="81" t="str">
        <f>VLOOKUP(A100,Fielddefinitions!A:B,2,FALSE)</f>
        <v>Humidity Qualifier Code</v>
      </c>
      <c r="C100" s="81" t="str">
        <f>VLOOKUP(A100,Fielddefinitions!A:T,20,FALSE)</f>
        <v>humidityQualifierCode</v>
      </c>
      <c r="D100" s="216" t="str">
        <f>VLOOKUP(A100,Fielddefinitions!A:P,16,FALSE)</f>
        <v>No</v>
      </c>
      <c r="E100" s="104" t="s">
        <v>1698</v>
      </c>
      <c r="F100" s="160" t="s">
        <v>1698</v>
      </c>
      <c r="G100" s="104" t="s">
        <v>1698</v>
      </c>
      <c r="H100" s="104" t="s">
        <v>1698</v>
      </c>
      <c r="I100" s="104" t="s">
        <v>1698</v>
      </c>
      <c r="J100" s="104" t="s">
        <v>1698</v>
      </c>
      <c r="K100" s="193"/>
      <c r="L100" s="85"/>
      <c r="M100" s="85"/>
      <c r="N100" s="85"/>
    </row>
    <row r="101" spans="1:14" x14ac:dyDescent="0.25">
      <c r="A101" s="305">
        <f>Fielddefinitions!A101</f>
        <v>3643</v>
      </c>
      <c r="B101" s="81" t="str">
        <f>VLOOKUP(A101,Fielddefinitions!A:B,2,FALSE)</f>
        <v>Maximum Humidity Percentage</v>
      </c>
      <c r="C101" s="81" t="str">
        <f>VLOOKUP(A101,Fielddefinitions!A:T,20,FALSE)</f>
        <v>maximumHumidityPercentage</v>
      </c>
      <c r="D101" s="216" t="str">
        <f>VLOOKUP(A101,Fielddefinitions!A:P,16,FALSE)</f>
        <v>No</v>
      </c>
      <c r="E101" s="104" t="s">
        <v>1698</v>
      </c>
      <c r="F101" s="160" t="s">
        <v>1698</v>
      </c>
      <c r="G101" s="104" t="s">
        <v>1698</v>
      </c>
      <c r="H101" s="104" t="s">
        <v>1698</v>
      </c>
      <c r="I101" s="104" t="s">
        <v>1698</v>
      </c>
      <c r="J101" s="104" t="s">
        <v>1698</v>
      </c>
      <c r="K101" s="193"/>
      <c r="L101" s="85"/>
      <c r="M101" s="85"/>
      <c r="N101" s="85"/>
    </row>
    <row r="102" spans="1:14" x14ac:dyDescent="0.25">
      <c r="A102" s="305">
        <f>Fielddefinitions!A102</f>
        <v>3644</v>
      </c>
      <c r="B102" s="81" t="str">
        <f>VLOOKUP(A102,Fielddefinitions!A:B,2,FALSE)</f>
        <v>Minimum Humidity Percentage</v>
      </c>
      <c r="C102" s="81" t="str">
        <f>VLOOKUP(A102,Fielddefinitions!A:T,20,FALSE)</f>
        <v>minimumHumidityPercentage</v>
      </c>
      <c r="D102" s="216" t="str">
        <f>VLOOKUP(A102,Fielddefinitions!A:P,16,FALSE)</f>
        <v>No</v>
      </c>
      <c r="E102" s="104" t="s">
        <v>1698</v>
      </c>
      <c r="F102" s="160" t="s">
        <v>1698</v>
      </c>
      <c r="G102" s="104" t="s">
        <v>1698</v>
      </c>
      <c r="H102" s="104" t="s">
        <v>1698</v>
      </c>
      <c r="I102" s="104" t="s">
        <v>1698</v>
      </c>
      <c r="J102" s="104" t="s">
        <v>1698</v>
      </c>
      <c r="K102" s="193"/>
      <c r="L102" s="85"/>
      <c r="M102" s="85"/>
      <c r="N102" s="85"/>
    </row>
    <row r="103" spans="1:14" x14ac:dyDescent="0.25">
      <c r="A103" s="305">
        <f>Fielddefinitions!A103</f>
        <v>789</v>
      </c>
      <c r="B103" s="81" t="str">
        <f>VLOOKUP(A103,Fielddefinitions!A:B,2,FALSE)</f>
        <v>Consumer Storage Instructions</v>
      </c>
      <c r="C103" s="81" t="str">
        <f>VLOOKUP(A103,Fielddefinitions!A:T,20,FALSE)</f>
        <v>consumerStorageInstructions</v>
      </c>
      <c r="D103" s="216" t="str">
        <f>VLOOKUP(A103,Fielddefinitions!A:P,16,FALSE)</f>
        <v>No</v>
      </c>
      <c r="E103" s="104" t="s">
        <v>1698</v>
      </c>
      <c r="F103" s="160" t="s">
        <v>1698</v>
      </c>
      <c r="G103" s="104" t="s">
        <v>1698</v>
      </c>
      <c r="H103" s="104" t="s">
        <v>1698</v>
      </c>
      <c r="I103" s="104" t="s">
        <v>1698</v>
      </c>
      <c r="J103" s="104" t="s">
        <v>1698</v>
      </c>
      <c r="K103" s="193"/>
      <c r="L103" s="85"/>
      <c r="M103" s="85"/>
      <c r="N103" s="85"/>
    </row>
    <row r="104" spans="1:14" x14ac:dyDescent="0.25">
      <c r="A104" s="305">
        <f>Fielddefinitions!A104</f>
        <v>3725</v>
      </c>
      <c r="B104" s="81" t="str">
        <f>VLOOKUP(A104,Fielddefinitions!A:B,2,FALSE)</f>
        <v>Height</v>
      </c>
      <c r="C104" s="81" t="str">
        <f>VLOOKUP(A104,Fielddefinitions!A:T,20,FALSE)</f>
        <v>height</v>
      </c>
      <c r="D104" s="216" t="str">
        <f>VLOOKUP(A104,Fielddefinitions!A:P,16,FALSE)</f>
        <v>No</v>
      </c>
      <c r="E104" s="104" t="s">
        <v>1698</v>
      </c>
      <c r="F104" s="160" t="s">
        <v>1698</v>
      </c>
      <c r="G104" s="104" t="s">
        <v>1698</v>
      </c>
      <c r="H104" s="104" t="s">
        <v>1698</v>
      </c>
      <c r="I104" s="104" t="s">
        <v>1698</v>
      </c>
      <c r="J104" s="104" t="s">
        <v>1698</v>
      </c>
      <c r="K104" s="193"/>
      <c r="L104" s="85"/>
      <c r="M104" s="85"/>
      <c r="N104" s="85"/>
    </row>
    <row r="105" spans="1:14" x14ac:dyDescent="0.25">
      <c r="A105" s="305">
        <f>Fielddefinitions!A105</f>
        <v>3726</v>
      </c>
      <c r="B105" s="81" t="str">
        <f>VLOOKUP(A105,Fielddefinitions!A:B,2,FALSE)</f>
        <v>Height UOM</v>
      </c>
      <c r="C105" s="81" t="str">
        <f>VLOOKUP(A105,Fielddefinitions!A:T,20,FALSE)</f>
        <v>height/@measurementUnitCode</v>
      </c>
      <c r="D105" s="216" t="str">
        <f>VLOOKUP(A105,Fielddefinitions!A:P,16,FALSE)</f>
        <v>No</v>
      </c>
      <c r="E105" s="104" t="s">
        <v>1698</v>
      </c>
      <c r="F105" s="160" t="s">
        <v>1698</v>
      </c>
      <c r="G105" s="104" t="s">
        <v>1698</v>
      </c>
      <c r="H105" s="104" t="s">
        <v>1698</v>
      </c>
      <c r="I105" s="104" t="s">
        <v>1698</v>
      </c>
      <c r="J105" s="104" t="s">
        <v>1698</v>
      </c>
      <c r="K105" s="193"/>
      <c r="L105" s="85"/>
      <c r="M105" s="85"/>
      <c r="N105" s="85"/>
    </row>
    <row r="106" spans="1:14" x14ac:dyDescent="0.25">
      <c r="A106" s="305">
        <f>Fielddefinitions!A106</f>
        <v>3739</v>
      </c>
      <c r="B106" s="81" t="str">
        <f>VLOOKUP(A106,Fielddefinitions!A:B,2,FALSE)</f>
        <v>Width</v>
      </c>
      <c r="C106" s="81" t="str">
        <f>VLOOKUP(A106,Fielddefinitions!A:T,20,FALSE)</f>
        <v>width</v>
      </c>
      <c r="D106" s="216" t="str">
        <f>VLOOKUP(A106,Fielddefinitions!A:P,16,FALSE)</f>
        <v>No</v>
      </c>
      <c r="E106" s="104" t="s">
        <v>1698</v>
      </c>
      <c r="F106" s="160" t="s">
        <v>1698</v>
      </c>
      <c r="G106" s="104" t="s">
        <v>1698</v>
      </c>
      <c r="H106" s="104" t="s">
        <v>1698</v>
      </c>
      <c r="I106" s="104" t="s">
        <v>1698</v>
      </c>
      <c r="J106" s="104" t="s">
        <v>1698</v>
      </c>
      <c r="K106" s="193"/>
      <c r="L106" s="85"/>
      <c r="M106" s="85"/>
      <c r="N106" s="85"/>
    </row>
    <row r="107" spans="1:14" x14ac:dyDescent="0.25">
      <c r="A107" s="305">
        <f>Fielddefinitions!A107</f>
        <v>3740</v>
      </c>
      <c r="B107" s="81" t="str">
        <f>VLOOKUP(A107,Fielddefinitions!A:B,2,FALSE)</f>
        <v>Width UOM</v>
      </c>
      <c r="C107" s="81" t="str">
        <f>VLOOKUP(A107,Fielddefinitions!A:T,20,FALSE)</f>
        <v>width/@measurementUnitCode</v>
      </c>
      <c r="D107" s="216" t="str">
        <f>VLOOKUP(A107,Fielddefinitions!A:P,16,FALSE)</f>
        <v>No</v>
      </c>
      <c r="E107" s="104" t="s">
        <v>1698</v>
      </c>
      <c r="F107" s="160" t="s">
        <v>1698</v>
      </c>
      <c r="G107" s="104" t="s">
        <v>1698</v>
      </c>
      <c r="H107" s="104" t="s">
        <v>1698</v>
      </c>
      <c r="I107" s="104" t="s">
        <v>1698</v>
      </c>
      <c r="J107" s="104" t="s">
        <v>1698</v>
      </c>
      <c r="K107" s="193"/>
      <c r="L107" s="85"/>
      <c r="M107" s="85"/>
      <c r="N107" s="85"/>
    </row>
    <row r="108" spans="1:14" x14ac:dyDescent="0.25">
      <c r="A108" s="305">
        <f>Fielddefinitions!A108</f>
        <v>3721</v>
      </c>
      <c r="B108" s="81" t="str">
        <f>VLOOKUP(A108,Fielddefinitions!A:B,2,FALSE)</f>
        <v>Depth</v>
      </c>
      <c r="C108" s="81" t="str">
        <f>VLOOKUP(A108,Fielddefinitions!A:T,20,FALSE)</f>
        <v>depth</v>
      </c>
      <c r="D108" s="216" t="str">
        <f>VLOOKUP(A108,Fielddefinitions!A:P,16,FALSE)</f>
        <v>No</v>
      </c>
      <c r="E108" s="104" t="s">
        <v>1698</v>
      </c>
      <c r="F108" s="160" t="s">
        <v>1698</v>
      </c>
      <c r="G108" s="104" t="s">
        <v>1698</v>
      </c>
      <c r="H108" s="104" t="s">
        <v>1698</v>
      </c>
      <c r="I108" s="104" t="s">
        <v>1698</v>
      </c>
      <c r="J108" s="104" t="s">
        <v>1698</v>
      </c>
      <c r="K108" s="193"/>
      <c r="L108" s="85"/>
      <c r="M108" s="85"/>
      <c r="N108" s="85"/>
    </row>
    <row r="109" spans="1:14" x14ac:dyDescent="0.25">
      <c r="A109" s="305">
        <f>Fielddefinitions!A109</f>
        <v>3722</v>
      </c>
      <c r="B109" s="81" t="str">
        <f>VLOOKUP(A109,Fielddefinitions!A:B,2,FALSE)</f>
        <v>Depth UOM</v>
      </c>
      <c r="C109" s="81" t="str">
        <f>VLOOKUP(A109,Fielddefinitions!A:T,20,FALSE)</f>
        <v>depth/@measurementUnitCode</v>
      </c>
      <c r="D109" s="216" t="str">
        <f>VLOOKUP(A109,Fielddefinitions!A:P,16,FALSE)</f>
        <v>No</v>
      </c>
      <c r="E109" s="104" t="s">
        <v>1698</v>
      </c>
      <c r="F109" s="160" t="s">
        <v>1698</v>
      </c>
      <c r="G109" s="104" t="s">
        <v>1698</v>
      </c>
      <c r="H109" s="104" t="s">
        <v>1698</v>
      </c>
      <c r="I109" s="104" t="s">
        <v>1698</v>
      </c>
      <c r="J109" s="104" t="s">
        <v>1698</v>
      </c>
      <c r="K109" s="193"/>
      <c r="L109" s="85"/>
      <c r="M109" s="85"/>
      <c r="N109" s="85"/>
    </row>
    <row r="110" spans="1:14" x14ac:dyDescent="0.25">
      <c r="A110" s="305">
        <f>Fielddefinitions!A110</f>
        <v>2308</v>
      </c>
      <c r="B110" s="81" t="str">
        <f>VLOOKUP(A110,Fielddefinitions!A:B,2,FALSE)</f>
        <v>Is Packaging Marked Returnable</v>
      </c>
      <c r="C110" s="81" t="str">
        <f>VLOOKUP(A110,Fielddefinitions!A:T,20,FALSE)</f>
        <v>isPackagingMarkedReturnable</v>
      </c>
      <c r="D110" s="216" t="str">
        <f>VLOOKUP(A110,Fielddefinitions!A:P,16,FALSE)</f>
        <v>No</v>
      </c>
      <c r="E110" s="104" t="s">
        <v>1698</v>
      </c>
      <c r="F110" s="160" t="s">
        <v>1698</v>
      </c>
      <c r="G110" s="104" t="s">
        <v>1698</v>
      </c>
      <c r="H110" s="104" t="s">
        <v>1698</v>
      </c>
      <c r="I110" s="104" t="s">
        <v>1698</v>
      </c>
      <c r="J110" s="104" t="s">
        <v>1698</v>
      </c>
      <c r="K110" s="193"/>
      <c r="L110" s="85"/>
      <c r="M110" s="85"/>
      <c r="N110" s="85"/>
    </row>
    <row r="111" spans="1:14" x14ac:dyDescent="0.25">
      <c r="A111" s="305">
        <f>Fielddefinitions!A111</f>
        <v>3777</v>
      </c>
      <c r="B111" s="81" t="str">
        <f>VLOOKUP(A111,Fielddefinitions!A:B,2,FALSE)</f>
        <v>Gross Weight</v>
      </c>
      <c r="C111" s="81" t="str">
        <f>VLOOKUP(A111,Fielddefinitions!A:T,20,FALSE)</f>
        <v>grossWeight</v>
      </c>
      <c r="D111" s="216" t="str">
        <f>VLOOKUP(A111,Fielddefinitions!A:P,16,FALSE)</f>
        <v>No</v>
      </c>
      <c r="E111" s="104" t="s">
        <v>1698</v>
      </c>
      <c r="F111" s="160" t="s">
        <v>1698</v>
      </c>
      <c r="G111" s="104" t="s">
        <v>1698</v>
      </c>
      <c r="H111" s="104" t="s">
        <v>1698</v>
      </c>
      <c r="I111" s="104" t="s">
        <v>1698</v>
      </c>
      <c r="J111" s="104" t="s">
        <v>1698</v>
      </c>
      <c r="K111" s="193"/>
      <c r="L111" s="85"/>
      <c r="M111" s="85"/>
      <c r="N111" s="85"/>
    </row>
    <row r="112" spans="1:14" x14ac:dyDescent="0.25">
      <c r="A112" s="305">
        <f>Fielddefinitions!A112</f>
        <v>3778</v>
      </c>
      <c r="B112" s="81" t="str">
        <f>VLOOKUP(A112,Fielddefinitions!A:B,2,FALSE)</f>
        <v>Gross Weight UOM</v>
      </c>
      <c r="C112" s="81" t="str">
        <f>VLOOKUP(A112,Fielddefinitions!A:T,20,FALSE)</f>
        <v>grossWeight/@measurementUnitCode</v>
      </c>
      <c r="D112" s="216" t="str">
        <f>VLOOKUP(A112,Fielddefinitions!A:P,16,FALSE)</f>
        <v>No</v>
      </c>
      <c r="E112" s="104" t="s">
        <v>1698</v>
      </c>
      <c r="F112" s="160" t="s">
        <v>1698</v>
      </c>
      <c r="G112" s="104" t="s">
        <v>1698</v>
      </c>
      <c r="H112" s="104" t="s">
        <v>1698</v>
      </c>
      <c r="I112" s="104" t="s">
        <v>1698</v>
      </c>
      <c r="J112" s="104" t="s">
        <v>1698</v>
      </c>
      <c r="K112" s="193"/>
      <c r="L112" s="85"/>
      <c r="M112" s="85"/>
      <c r="N112" s="85"/>
    </row>
    <row r="113" spans="1:14" x14ac:dyDescent="0.25">
      <c r="A113" s="305">
        <f>Fielddefinitions!A113</f>
        <v>3478</v>
      </c>
      <c r="B113" s="81" t="str">
        <f>VLOOKUP(A113,Fielddefinitions!A:B,2,FALSE)</f>
        <v>Data Carrier Family Type Code</v>
      </c>
      <c r="C113" s="81" t="str">
        <f>VLOOKUP(A113,Fielddefinitions!A:T,20,FALSE)</f>
        <v>dataCarrierFamilyTypeCode</v>
      </c>
      <c r="D113" s="216" t="str">
        <f>VLOOKUP(A113,Fielddefinitions!A:P,16,FALSE)</f>
        <v>No</v>
      </c>
      <c r="E113" s="104" t="s">
        <v>1698</v>
      </c>
      <c r="F113" s="160" t="s">
        <v>1698</v>
      </c>
      <c r="G113" s="104" t="s">
        <v>1698</v>
      </c>
      <c r="H113" s="104" t="s">
        <v>1698</v>
      </c>
      <c r="I113" s="104" t="s">
        <v>1698</v>
      </c>
      <c r="J113" s="104" t="s">
        <v>1698</v>
      </c>
      <c r="K113" s="193"/>
      <c r="L113" s="85"/>
      <c r="M113" s="85"/>
      <c r="N113" s="85"/>
    </row>
    <row r="114" spans="1:14" x14ac:dyDescent="0.25">
      <c r="A114" s="305">
        <f>Fielddefinitions!A114</f>
        <v>3480</v>
      </c>
      <c r="B114" s="81" t="str">
        <f>VLOOKUP(A114,Fielddefinitions!A:B,2,FALSE)</f>
        <v>Data Carrier Type Code</v>
      </c>
      <c r="C114" s="81" t="str">
        <f>VLOOKUP(A114,Fielddefinitions!A:T,20,FALSE)</f>
        <v>dataCarrierTypeCode</v>
      </c>
      <c r="D114" s="216" t="str">
        <f>VLOOKUP(A114,Fielddefinitions!A:P,16,FALSE)</f>
        <v>No</v>
      </c>
      <c r="E114" s="104" t="s">
        <v>1698</v>
      </c>
      <c r="F114" s="160" t="s">
        <v>1698</v>
      </c>
      <c r="G114" s="104" t="s">
        <v>1698</v>
      </c>
      <c r="H114" s="104" t="s">
        <v>1698</v>
      </c>
      <c r="I114" s="104" t="s">
        <v>1698</v>
      </c>
      <c r="J114" s="104" t="s">
        <v>1698</v>
      </c>
      <c r="K114" s="193"/>
      <c r="L114" s="85"/>
      <c r="M114" s="85"/>
      <c r="N114" s="85"/>
    </row>
    <row r="115" spans="1:14" ht="25.5" x14ac:dyDescent="0.25">
      <c r="A115" s="305">
        <f>Fielddefinitions!A115</f>
        <v>3704</v>
      </c>
      <c r="B115" s="81" t="str">
        <f>VLOOKUP(A115,Fielddefinitions!A:B,2,FALSE)</f>
        <v>Minimum Trade Item Lifespan From Time Of Production</v>
      </c>
      <c r="C115" s="81" t="str">
        <f>VLOOKUP(A115,Fielddefinitions!A:T,20,FALSE)</f>
        <v>minimumTradeItemLifespanFromTimeOfProduction</v>
      </c>
      <c r="D115" s="216" t="str">
        <f>VLOOKUP(A115,Fielddefinitions!A:P,16,FALSE)</f>
        <v>No</v>
      </c>
      <c r="E115" s="104" t="s">
        <v>1698</v>
      </c>
      <c r="F115" s="160" t="s">
        <v>1698</v>
      </c>
      <c r="G115" s="104" t="s">
        <v>1698</v>
      </c>
      <c r="H115" s="104" t="s">
        <v>1698</v>
      </c>
      <c r="I115" s="104" t="s">
        <v>1698</v>
      </c>
      <c r="J115" s="104" t="s">
        <v>1698</v>
      </c>
      <c r="K115" s="193"/>
      <c r="L115" s="85"/>
      <c r="M115" s="85"/>
      <c r="N115" s="85"/>
    </row>
    <row r="116" spans="1:14" ht="25.5" x14ac:dyDescent="0.25">
      <c r="A116" s="305">
        <f>Fielddefinitions!A116</f>
        <v>3703</v>
      </c>
      <c r="B116" s="81" t="str">
        <f>VLOOKUP(A116,Fielddefinitions!A:B,2,FALSE)</f>
        <v>Minimum Trade Item Lifespan From Time Of Arrival</v>
      </c>
      <c r="C116" s="81" t="str">
        <f>VLOOKUP(A116,Fielddefinitions!A:T,20,FALSE)</f>
        <v>minimumTradeItemLifespanFromTimeOfArrival</v>
      </c>
      <c r="D116" s="216" t="str">
        <f>VLOOKUP(A116,Fielddefinitions!A:P,16,FALSE)</f>
        <v>No</v>
      </c>
      <c r="E116" s="104" t="s">
        <v>1698</v>
      </c>
      <c r="F116" s="160" t="s">
        <v>1698</v>
      </c>
      <c r="G116" s="104" t="s">
        <v>1698</v>
      </c>
      <c r="H116" s="104" t="s">
        <v>1698</v>
      </c>
      <c r="I116" s="104" t="s">
        <v>1698</v>
      </c>
      <c r="J116" s="104" t="s">
        <v>1698</v>
      </c>
      <c r="K116" s="193"/>
      <c r="L116" s="85"/>
      <c r="M116" s="85"/>
      <c r="N116" s="85"/>
    </row>
    <row r="117" spans="1:14" x14ac:dyDescent="0.25">
      <c r="A117" s="305">
        <f>Fielddefinitions!A117</f>
        <v>1580</v>
      </c>
      <c r="B117" s="81" t="str">
        <f>VLOOKUP(A117,Fielddefinitions!A:B,2,FALSE)</f>
        <v>Is Trade Item Implantable</v>
      </c>
      <c r="C117" s="81" t="str">
        <f>VLOOKUP(A117,Fielddefinitions!A:T,20,FALSE)</f>
        <v>isTradeItemImplantable</v>
      </c>
      <c r="D117" s="216" t="str">
        <f>VLOOKUP(A117,Fielddefinitions!A:P,16,FALSE)</f>
        <v>No</v>
      </c>
      <c r="E117" s="104" t="s">
        <v>1698</v>
      </c>
      <c r="F117" s="160" t="s">
        <v>1698</v>
      </c>
      <c r="G117" s="104" t="s">
        <v>1698</v>
      </c>
      <c r="H117" s="104" t="s">
        <v>1698</v>
      </c>
      <c r="I117" s="104" t="s">
        <v>1698</v>
      </c>
      <c r="J117" s="104" t="s">
        <v>1698</v>
      </c>
      <c r="K117" s="193"/>
      <c r="L117" s="85"/>
      <c r="M117" s="85"/>
      <c r="N117" s="85"/>
    </row>
    <row r="118" spans="1:14" x14ac:dyDescent="0.25">
      <c r="A118" s="305">
        <f>Fielddefinitions!A118</f>
        <v>93</v>
      </c>
      <c r="B118" s="81" t="str">
        <f>VLOOKUP(A118,Fielddefinitions!A:B,2,FALSE)</f>
        <v>Name of manufacturer</v>
      </c>
      <c r="C118" s="81" t="str">
        <f>VLOOKUP(A118,Fielddefinitions!A:T,20,FALSE)</f>
        <v>partyName</v>
      </c>
      <c r="D118" s="216" t="str">
        <f>VLOOKUP(A118,Fielddefinitions!A:P,16,FALSE)</f>
        <v>No</v>
      </c>
      <c r="E118" s="104" t="s">
        <v>1698</v>
      </c>
      <c r="F118" s="160" t="s">
        <v>1698</v>
      </c>
      <c r="G118" s="104" t="s">
        <v>1698</v>
      </c>
      <c r="H118" s="104" t="s">
        <v>1698</v>
      </c>
      <c r="I118" s="104" t="s">
        <v>1698</v>
      </c>
      <c r="J118" s="104" t="s">
        <v>1698</v>
      </c>
      <c r="K118" s="193"/>
      <c r="L118" s="85"/>
      <c r="M118" s="85"/>
      <c r="N118" s="85"/>
    </row>
    <row r="119" spans="1:14" x14ac:dyDescent="0.25">
      <c r="A119" s="305">
        <f>Fielddefinitions!A119</f>
        <v>91</v>
      </c>
      <c r="B119" s="81" t="str">
        <f>VLOOKUP(A119,Fielddefinitions!A:B,2,FALSE)</f>
        <v>Manufacturer (GLN)</v>
      </c>
      <c r="C119" s="81" t="str">
        <f>VLOOKUP(A119,Fielddefinitions!A:T,20,FALSE)</f>
        <v>gln</v>
      </c>
      <c r="D119" s="216" t="str">
        <f>VLOOKUP(A119,Fielddefinitions!A:P,16,FALSE)</f>
        <v>No</v>
      </c>
      <c r="E119" s="104" t="s">
        <v>1698</v>
      </c>
      <c r="F119" s="160" t="s">
        <v>1698</v>
      </c>
      <c r="G119" s="104" t="s">
        <v>1698</v>
      </c>
      <c r="H119" s="104" t="s">
        <v>1698</v>
      </c>
      <c r="I119" s="104" t="s">
        <v>1698</v>
      </c>
      <c r="J119" s="104" t="s">
        <v>1698</v>
      </c>
      <c r="K119" s="193"/>
      <c r="L119" s="85"/>
      <c r="M119" s="85"/>
      <c r="N119" s="85"/>
    </row>
    <row r="120" spans="1:14" x14ac:dyDescent="0.25">
      <c r="A120" s="305">
        <f>Fielddefinitions!A120</f>
        <v>1709</v>
      </c>
      <c r="B120" s="81" t="str">
        <f>VLOOKUP(A120,Fielddefinitions!A:B,2,FALSE)</f>
        <v>Nutritional Claim Nutrient Element Code</v>
      </c>
      <c r="C120" s="81" t="str">
        <f>VLOOKUP(A120,Fielddefinitions!A:T,20,FALSE)</f>
        <v>nutritionalClaimNutrientElementCode</v>
      </c>
      <c r="D120" s="216" t="str">
        <f>VLOOKUP(A120,Fielddefinitions!A:P,16,FALSE)</f>
        <v>No</v>
      </c>
      <c r="E120" s="104" t="s">
        <v>1698</v>
      </c>
      <c r="F120" s="160" t="s">
        <v>1698</v>
      </c>
      <c r="G120" s="104" t="s">
        <v>1698</v>
      </c>
      <c r="H120" s="104" t="s">
        <v>1698</v>
      </c>
      <c r="I120" s="104" t="s">
        <v>1698</v>
      </c>
      <c r="J120" s="104" t="s">
        <v>1698</v>
      </c>
      <c r="K120" s="193"/>
      <c r="L120" s="85"/>
      <c r="M120" s="85"/>
      <c r="N120" s="85"/>
    </row>
    <row r="121" spans="1:14" x14ac:dyDescent="0.25">
      <c r="A121" s="305">
        <f>Fielddefinitions!A121</f>
        <v>1710</v>
      </c>
      <c r="B121" s="81" t="str">
        <f>VLOOKUP(A121,Fielddefinitions!A:B,2,FALSE)</f>
        <v>Nutritional Claim Type Code</v>
      </c>
      <c r="C121" s="81" t="str">
        <f>VLOOKUP(A121,Fielddefinitions!A:T,20,FALSE)</f>
        <v>nutritionalClaimTypeCode</v>
      </c>
      <c r="D121" s="216" t="str">
        <f>VLOOKUP(A121,Fielddefinitions!A:P,16,FALSE)</f>
        <v>No</v>
      </c>
      <c r="E121" s="104" t="s">
        <v>1698</v>
      </c>
      <c r="F121" s="160" t="s">
        <v>1698</v>
      </c>
      <c r="G121" s="104" t="s">
        <v>1698</v>
      </c>
      <c r="H121" s="104" t="s">
        <v>1698</v>
      </c>
      <c r="I121" s="104" t="s">
        <v>1698</v>
      </c>
      <c r="J121" s="104" t="s">
        <v>1698</v>
      </c>
      <c r="K121" s="193"/>
      <c r="L121" s="85"/>
      <c r="M121" s="85"/>
      <c r="N121" s="85"/>
    </row>
    <row r="122" spans="1:14" x14ac:dyDescent="0.25">
      <c r="A122" s="305" t="str">
        <f>Fielddefinitions!A122</f>
        <v>1514</v>
      </c>
      <c r="B122" s="81" t="str">
        <f>VLOOKUP(A122,Fielddefinitions!A:B,2,FALSE)</f>
        <v>Trade Item Feature Code Reference</v>
      </c>
      <c r="C122" s="81" t="str">
        <f>VLOOKUP(A122,Fielddefinitions!A:T,20,FALSE)</f>
        <v>tradeItemFeatureCodeReference</v>
      </c>
      <c r="D122" s="216" t="str">
        <f>VLOOKUP(A122,Fielddefinitions!A:P,16,FALSE)</f>
        <v>No</v>
      </c>
      <c r="E122" s="104" t="s">
        <v>1698</v>
      </c>
      <c r="F122" s="160" t="s">
        <v>1698</v>
      </c>
      <c r="G122" s="104" t="s">
        <v>1698</v>
      </c>
      <c r="H122" s="104" t="s">
        <v>1698</v>
      </c>
      <c r="I122" s="104" t="s">
        <v>1698</v>
      </c>
      <c r="J122" s="104" t="s">
        <v>1698</v>
      </c>
      <c r="K122" s="193"/>
      <c r="L122" s="85"/>
      <c r="M122" s="85"/>
      <c r="N122" s="85"/>
    </row>
    <row r="123" spans="1:14" x14ac:dyDescent="0.25">
      <c r="A123" s="305">
        <f>Fielddefinitions!A123</f>
        <v>2999</v>
      </c>
      <c r="B123" s="81" t="str">
        <f>VLOOKUP(A123,Fielddefinitions!A:B,2,FALSE)</f>
        <v>Referenced File Type Code</v>
      </c>
      <c r="C123" s="81" t="str">
        <f>VLOOKUP(A123,Fielddefinitions!A:T,20,FALSE)</f>
        <v>referencedFileTypeCode</v>
      </c>
      <c r="D123" s="216" t="str">
        <f>VLOOKUP(A123,Fielddefinitions!A:P,16,FALSE)</f>
        <v>No</v>
      </c>
      <c r="E123" s="104" t="s">
        <v>1698</v>
      </c>
      <c r="F123" s="160" t="s">
        <v>1698</v>
      </c>
      <c r="G123" s="104" t="s">
        <v>1698</v>
      </c>
      <c r="H123" s="104" t="s">
        <v>1698</v>
      </c>
      <c r="I123" s="104" t="s">
        <v>1698</v>
      </c>
      <c r="J123" s="104" t="s">
        <v>1698</v>
      </c>
      <c r="K123" s="193"/>
      <c r="L123" s="85"/>
      <c r="M123" s="85"/>
      <c r="N123" s="85"/>
    </row>
    <row r="124" spans="1:14" x14ac:dyDescent="0.25">
      <c r="A124" s="305">
        <f>Fielddefinitions!A124</f>
        <v>3000</v>
      </c>
      <c r="B124" s="81" t="str">
        <f>VLOOKUP(A124,Fielddefinitions!A:B,2,FALSE)</f>
        <v>Uniform Resource Identifier</v>
      </c>
      <c r="C124" s="81" t="str">
        <f>VLOOKUP(A124,Fielddefinitions!A:T,20,FALSE)</f>
        <v>uniformResourceIdentifier</v>
      </c>
      <c r="D124" s="216" t="str">
        <f>VLOOKUP(A124,Fielddefinitions!A:P,16,FALSE)</f>
        <v>No</v>
      </c>
      <c r="E124" s="104" t="s">
        <v>1698</v>
      </c>
      <c r="F124" s="160" t="s">
        <v>1698</v>
      </c>
      <c r="G124" s="104" t="s">
        <v>1698</v>
      </c>
      <c r="H124" s="104" t="s">
        <v>1698</v>
      </c>
      <c r="I124" s="104" t="s">
        <v>1698</v>
      </c>
      <c r="J124" s="104" t="s">
        <v>1698</v>
      </c>
      <c r="K124" s="193"/>
      <c r="L124" s="85"/>
      <c r="M124" s="85"/>
      <c r="N124" s="85"/>
    </row>
    <row r="125" spans="1:14" ht="25.5" x14ac:dyDescent="0.25">
      <c r="A125" s="305">
        <f>Fielddefinitions!A125</f>
        <v>2995</v>
      </c>
      <c r="B125" s="81" t="str">
        <f>VLOOKUP(A125,Fielddefinitions!A:B,2,FALSE)</f>
        <v>File Name</v>
      </c>
      <c r="C125" s="81" t="str">
        <f>VLOOKUP(A125,Fielddefinitions!A:T,20,FALSE)</f>
        <v xml:space="preserve">fileName
</v>
      </c>
      <c r="D125" s="216" t="str">
        <f>VLOOKUP(A125,Fielddefinitions!A:P,16,FALSE)</f>
        <v>No</v>
      </c>
      <c r="E125" s="104" t="s">
        <v>1698</v>
      </c>
      <c r="F125" s="160" t="s">
        <v>1698</v>
      </c>
      <c r="G125" s="104" t="s">
        <v>1698</v>
      </c>
      <c r="H125" s="104" t="s">
        <v>1698</v>
      </c>
      <c r="I125" s="104" t="s">
        <v>1698</v>
      </c>
      <c r="J125" s="104" t="s">
        <v>1698</v>
      </c>
      <c r="K125" s="193"/>
      <c r="L125" s="85"/>
      <c r="M125" s="85"/>
      <c r="N125" s="85"/>
    </row>
    <row r="126" spans="1:14" x14ac:dyDescent="0.25">
      <c r="A126" s="305">
        <f>Fielddefinitions!A126</f>
        <v>2993</v>
      </c>
      <c r="B126" s="81" t="str">
        <f>VLOOKUP(A126,Fielddefinitions!A:B,2,FALSE)</f>
        <v>File Format Name</v>
      </c>
      <c r="C126" s="81" t="str">
        <f>VLOOKUP(A126,Fielddefinitions!A:T,20,FALSE)</f>
        <v>fileFormatName</v>
      </c>
      <c r="D126" s="216" t="str">
        <f>VLOOKUP(A126,Fielddefinitions!A:P,16,FALSE)</f>
        <v>No</v>
      </c>
      <c r="E126" s="104" t="s">
        <v>1698</v>
      </c>
      <c r="F126" s="160" t="s">
        <v>1698</v>
      </c>
      <c r="G126" s="104" t="s">
        <v>1698</v>
      </c>
      <c r="H126" s="104" t="s">
        <v>1698</v>
      </c>
      <c r="I126" s="104" t="s">
        <v>1698</v>
      </c>
      <c r="J126" s="104" t="s">
        <v>1698</v>
      </c>
      <c r="K126" s="193"/>
      <c r="L126" s="85"/>
      <c r="M126" s="85"/>
      <c r="N126" s="85"/>
    </row>
    <row r="127" spans="1:14" x14ac:dyDescent="0.25">
      <c r="A127" s="305">
        <f>Fielddefinitions!A127</f>
        <v>2990</v>
      </c>
      <c r="B127" s="81" t="str">
        <f>VLOOKUP(A127,Fielddefinitions!A:B,2,FALSE)</f>
        <v>File Effective Start Date Time</v>
      </c>
      <c r="C127" s="81" t="str">
        <f>VLOOKUP(A127,Fielddefinitions!A:T,20,FALSE)</f>
        <v>fileEffectiveStartDateTime</v>
      </c>
      <c r="D127" s="216" t="str">
        <f>VLOOKUP(A127,Fielddefinitions!A:P,16,FALSE)</f>
        <v>No</v>
      </c>
      <c r="E127" s="104" t="s">
        <v>1698</v>
      </c>
      <c r="F127" s="160" t="s">
        <v>1698</v>
      </c>
      <c r="G127" s="104" t="s">
        <v>1698</v>
      </c>
      <c r="H127" s="104" t="s">
        <v>1698</v>
      </c>
      <c r="I127" s="104" t="s">
        <v>1698</v>
      </c>
      <c r="J127" s="104" t="s">
        <v>1698</v>
      </c>
      <c r="K127" s="193"/>
      <c r="L127" s="85"/>
      <c r="M127" s="85"/>
      <c r="N127" s="85"/>
    </row>
    <row r="128" spans="1:14" x14ac:dyDescent="0.25">
      <c r="A128" s="305">
        <f>Fielddefinitions!A128</f>
        <v>2989</v>
      </c>
      <c r="B128" s="81" t="str">
        <f>VLOOKUP(A128,Fielddefinitions!A:B,2,FALSE)</f>
        <v>File Effective End Date Time</v>
      </c>
      <c r="C128" s="81" t="str">
        <f>VLOOKUP(A128,Fielddefinitions!A:T,20,FALSE)</f>
        <v>fileEffectiveEndDateTime</v>
      </c>
      <c r="D128" s="216" t="str">
        <f>VLOOKUP(A128,Fielddefinitions!A:P,16,FALSE)</f>
        <v>No</v>
      </c>
      <c r="E128" s="104" t="s">
        <v>1698</v>
      </c>
      <c r="F128" s="160" t="s">
        <v>1698</v>
      </c>
      <c r="G128" s="104" t="s">
        <v>1698</v>
      </c>
      <c r="H128" s="104" t="s">
        <v>1698</v>
      </c>
      <c r="I128" s="104" t="s">
        <v>1698</v>
      </c>
      <c r="J128" s="104" t="s">
        <v>1698</v>
      </c>
      <c r="K128" s="193"/>
      <c r="L128" s="85"/>
      <c r="M128" s="85"/>
      <c r="N128" s="85"/>
    </row>
    <row r="129" spans="1:14" x14ac:dyDescent="0.25">
      <c r="A129" s="305">
        <f>Fielddefinitions!A129</f>
        <v>3012</v>
      </c>
      <c r="B129" s="81" t="str">
        <f>VLOOKUP(A129,Fielddefinitions!A:B,2,FALSE)</f>
        <v>File Aspect Ratio</v>
      </c>
      <c r="C129" s="81" t="str">
        <f>VLOOKUP(A129,Fielddefinitions!A:T,20,FALSE)</f>
        <v>fileAspectRatio</v>
      </c>
      <c r="D129" s="216" t="str">
        <f>VLOOKUP(A129,Fielddefinitions!A:P,16,FALSE)</f>
        <v>No</v>
      </c>
      <c r="E129" s="104" t="s">
        <v>1698</v>
      </c>
      <c r="F129" s="160" t="s">
        <v>1698</v>
      </c>
      <c r="G129" s="104" t="s">
        <v>1698</v>
      </c>
      <c r="H129" s="104" t="s">
        <v>1698</v>
      </c>
      <c r="I129" s="104" t="s">
        <v>1698</v>
      </c>
      <c r="J129" s="104" t="s">
        <v>1698</v>
      </c>
      <c r="K129" s="193"/>
      <c r="L129" s="85"/>
      <c r="M129" s="85"/>
      <c r="N129" s="85"/>
    </row>
    <row r="130" spans="1:14" x14ac:dyDescent="0.25">
      <c r="A130" s="305">
        <f>Fielddefinitions!A130</f>
        <v>3017</v>
      </c>
      <c r="B130" s="81" t="str">
        <f>VLOOKUP(A130,Fielddefinitions!A:B,2,FALSE)</f>
        <v>File Colour Scheme Code</v>
      </c>
      <c r="C130" s="81" t="str">
        <f>VLOOKUP(A130,Fielddefinitions!A:T,20,FALSE)</f>
        <v>fileColourSchemeCode</v>
      </c>
      <c r="D130" s="216" t="str">
        <f>VLOOKUP(A130,Fielddefinitions!A:P,16,FALSE)</f>
        <v>No</v>
      </c>
      <c r="E130" s="104" t="s">
        <v>1698</v>
      </c>
      <c r="F130" s="160" t="s">
        <v>1698</v>
      </c>
      <c r="G130" s="104" t="s">
        <v>1698</v>
      </c>
      <c r="H130" s="104" t="s">
        <v>1698</v>
      </c>
      <c r="I130" s="104" t="s">
        <v>1698</v>
      </c>
      <c r="J130" s="104" t="s">
        <v>1698</v>
      </c>
      <c r="K130" s="193"/>
      <c r="L130" s="85"/>
      <c r="M130" s="85"/>
      <c r="N130" s="85"/>
    </row>
    <row r="131" spans="1:14" x14ac:dyDescent="0.25">
      <c r="A131" s="305">
        <f>Fielddefinitions!A131</f>
        <v>3021</v>
      </c>
      <c r="B131" s="81" t="str">
        <f>VLOOKUP(A131,Fielddefinitions!A:B,2,FALSE)</f>
        <v>File Pixel Height</v>
      </c>
      <c r="C131" s="81" t="str">
        <f>VLOOKUP(A131,Fielddefinitions!A:T,20,FALSE)</f>
        <v>filePixelHeight</v>
      </c>
      <c r="D131" s="216" t="str">
        <f>VLOOKUP(A131,Fielddefinitions!A:P,16,FALSE)</f>
        <v>No</v>
      </c>
      <c r="E131" s="104" t="s">
        <v>1698</v>
      </c>
      <c r="F131" s="160" t="s">
        <v>1698</v>
      </c>
      <c r="G131" s="104" t="s">
        <v>1698</v>
      </c>
      <c r="H131" s="104" t="s">
        <v>1698</v>
      </c>
      <c r="I131" s="104" t="s">
        <v>1698</v>
      </c>
      <c r="J131" s="104" t="s">
        <v>1698</v>
      </c>
      <c r="K131" s="193"/>
      <c r="L131" s="85"/>
      <c r="M131" s="85"/>
      <c r="N131" s="85"/>
    </row>
    <row r="132" spans="1:14" x14ac:dyDescent="0.25">
      <c r="A132" s="305">
        <f>Fielddefinitions!A132</f>
        <v>3022</v>
      </c>
      <c r="B132" s="81" t="str">
        <f>VLOOKUP(A132,Fielddefinitions!A:B,2,FALSE)</f>
        <v>File Pixel Width</v>
      </c>
      <c r="C132" s="81" t="str">
        <f>VLOOKUP(A132,Fielddefinitions!A:T,20,FALSE)</f>
        <v>filePixelWidth</v>
      </c>
      <c r="D132" s="216" t="str">
        <f>VLOOKUP(A132,Fielddefinitions!A:P,16,FALSE)</f>
        <v>No</v>
      </c>
      <c r="E132" s="104" t="s">
        <v>1698</v>
      </c>
      <c r="F132" s="160" t="s">
        <v>1698</v>
      </c>
      <c r="G132" s="104" t="s">
        <v>1698</v>
      </c>
      <c r="H132" s="104" t="s">
        <v>1698</v>
      </c>
      <c r="I132" s="104" t="s">
        <v>1698</v>
      </c>
      <c r="J132" s="104" t="s">
        <v>1698</v>
      </c>
      <c r="K132" s="193"/>
      <c r="L132" s="85"/>
      <c r="M132" s="85"/>
      <c r="N132" s="85"/>
    </row>
    <row r="133" spans="1:14" x14ac:dyDescent="0.25">
      <c r="A133" s="305">
        <f>Fielddefinitions!A133</f>
        <v>3028</v>
      </c>
      <c r="B133" s="81" t="str">
        <f>VLOOKUP(A133,Fielddefinitions!A:B,2,FALSE)</f>
        <v>File Resolution Description</v>
      </c>
      <c r="C133" s="81" t="str">
        <f>VLOOKUP(A133,Fielddefinitions!A:T,20,FALSE)</f>
        <v>fileResolutionDescription</v>
      </c>
      <c r="D133" s="216" t="str">
        <f>VLOOKUP(A133,Fielddefinitions!A:P,16,FALSE)</f>
        <v>No</v>
      </c>
      <c r="E133" s="104" t="s">
        <v>1698</v>
      </c>
      <c r="F133" s="160" t="s">
        <v>1698</v>
      </c>
      <c r="G133" s="104" t="s">
        <v>1698</v>
      </c>
      <c r="H133" s="104" t="s">
        <v>1698</v>
      </c>
      <c r="I133" s="104" t="s">
        <v>1698</v>
      </c>
      <c r="J133" s="104" t="s">
        <v>1698</v>
      </c>
      <c r="K133" s="193"/>
      <c r="L133" s="85"/>
      <c r="M133" s="85"/>
      <c r="N133" s="85"/>
    </row>
    <row r="134" spans="1:14" x14ac:dyDescent="0.25">
      <c r="A134" s="305">
        <f>Fielddefinitions!A134</f>
        <v>3029</v>
      </c>
      <c r="B134" s="81" t="str">
        <f>VLOOKUP(A134,Fielddefinitions!A:B,2,FALSE)</f>
        <v>File Resolution Description - Language Code</v>
      </c>
      <c r="C134" s="81" t="str">
        <f>VLOOKUP(A134,Fielddefinitions!A:T,20,FALSE)</f>
        <v>fileResolutionDescription/@languageCode</v>
      </c>
      <c r="D134" s="216" t="str">
        <f>VLOOKUP(A134,Fielddefinitions!A:P,16,FALSE)</f>
        <v>No</v>
      </c>
      <c r="E134" s="104" t="s">
        <v>1698</v>
      </c>
      <c r="F134" s="160" t="s">
        <v>1698</v>
      </c>
      <c r="G134" s="104" t="s">
        <v>1698</v>
      </c>
      <c r="H134" s="104" t="s">
        <v>1698</v>
      </c>
      <c r="I134" s="104" t="s">
        <v>1698</v>
      </c>
      <c r="J134" s="104" t="s">
        <v>1698</v>
      </c>
      <c r="K134" s="193"/>
      <c r="L134" s="85"/>
      <c r="M134" s="85"/>
      <c r="N134" s="85"/>
    </row>
    <row r="135" spans="1:14" x14ac:dyDescent="0.25">
      <c r="A135" s="305">
        <f>Fielddefinitions!A135</f>
        <v>3031</v>
      </c>
      <c r="B135" s="81" t="str">
        <f>VLOOKUP(A135,Fielddefinitions!A:B,2,FALSE)</f>
        <v>File Size</v>
      </c>
      <c r="C135" s="81" t="str">
        <f>VLOOKUP(A135,Fielddefinitions!A:T,20,FALSE)</f>
        <v>fileSize</v>
      </c>
      <c r="D135" s="216" t="str">
        <f>VLOOKUP(A135,Fielddefinitions!A:P,16,FALSE)</f>
        <v>No</v>
      </c>
      <c r="E135" s="104" t="s">
        <v>1698</v>
      </c>
      <c r="F135" s="160" t="s">
        <v>1698</v>
      </c>
      <c r="G135" s="104" t="s">
        <v>1698</v>
      </c>
      <c r="H135" s="104" t="s">
        <v>1698</v>
      </c>
      <c r="I135" s="104" t="s">
        <v>1698</v>
      </c>
      <c r="J135" s="104" t="s">
        <v>1698</v>
      </c>
      <c r="K135" s="193"/>
      <c r="L135" s="85"/>
      <c r="M135" s="85"/>
      <c r="N135" s="85"/>
    </row>
    <row r="136" spans="1:14" x14ac:dyDescent="0.25">
      <c r="A136" s="305">
        <f>Fielddefinitions!A136</f>
        <v>3032</v>
      </c>
      <c r="B136" s="81" t="str">
        <f>VLOOKUP(A136,Fielddefinitions!A:B,2,FALSE)</f>
        <v>File Size UOM</v>
      </c>
      <c r="C136" s="81" t="str">
        <f>VLOOKUP(A136,Fielddefinitions!A:T,20,FALSE)</f>
        <v>fileSize/@measurementUnitCode</v>
      </c>
      <c r="D136" s="216" t="str">
        <f>VLOOKUP(A136,Fielddefinitions!A:P,16,FALSE)</f>
        <v>No</v>
      </c>
      <c r="E136" s="104" t="s">
        <v>1698</v>
      </c>
      <c r="F136" s="160" t="s">
        <v>1698</v>
      </c>
      <c r="G136" s="104" t="s">
        <v>1698</v>
      </c>
      <c r="H136" s="104" t="s">
        <v>1698</v>
      </c>
      <c r="I136" s="104" t="s">
        <v>1698</v>
      </c>
      <c r="J136" s="104" t="s">
        <v>1698</v>
      </c>
      <c r="K136" s="193"/>
      <c r="L136" s="85"/>
      <c r="M136" s="85"/>
      <c r="N136" s="85"/>
    </row>
    <row r="137" spans="1:14" x14ac:dyDescent="0.25">
      <c r="A137" s="305" t="str">
        <f>Fielddefinitions!A137</f>
        <v>AVP - 2</v>
      </c>
      <c r="B137" s="81" t="str">
        <f>VLOOKUP(A137,Fielddefinitions!A:B,2,FALSE)</f>
        <v>Qualification Date Time</v>
      </c>
      <c r="C137" s="81">
        <f>VLOOKUP(A137,Fielddefinitions!A:T,20,FALSE)</f>
        <v>0</v>
      </c>
      <c r="D137" s="216" t="str">
        <f>VLOOKUP(A137,Fielddefinitions!A:P,16,FALSE)</f>
        <v>No</v>
      </c>
      <c r="E137" s="104" t="s">
        <v>1698</v>
      </c>
      <c r="F137" s="160" t="s">
        <v>1698</v>
      </c>
      <c r="G137" s="104" t="s">
        <v>1698</v>
      </c>
      <c r="H137" s="104" t="s">
        <v>1698</v>
      </c>
      <c r="I137" s="104" t="s">
        <v>1698</v>
      </c>
      <c r="J137" s="104" t="s">
        <v>1698</v>
      </c>
      <c r="K137" s="193"/>
      <c r="L137" s="85"/>
      <c r="M137" s="85"/>
      <c r="N137" s="85"/>
    </row>
    <row r="138" spans="1:14" x14ac:dyDescent="0.25">
      <c r="A138" s="305">
        <f>Fielddefinitions!A138</f>
        <v>665</v>
      </c>
      <c r="B138" s="81" t="str">
        <f>VLOOKUP(A138,Fielddefinitions!A:B,2,FALSE)</f>
        <v>Certification Agency</v>
      </c>
      <c r="C138" s="81" t="str">
        <f>VLOOKUP(A138,Fielddefinitions!A:T,20,FALSE)</f>
        <v>certificationAgency</v>
      </c>
      <c r="D138" s="216" t="str">
        <f>VLOOKUP(A138,Fielddefinitions!A:P,16,FALSE)</f>
        <v>No</v>
      </c>
      <c r="E138" s="104" t="s">
        <v>1698</v>
      </c>
      <c r="F138" s="160" t="s">
        <v>1698</v>
      </c>
      <c r="G138" s="104" t="s">
        <v>1698</v>
      </c>
      <c r="H138" s="104" t="s">
        <v>1698</v>
      </c>
      <c r="I138" s="104" t="s">
        <v>1698</v>
      </c>
      <c r="J138" s="104" t="s">
        <v>1698</v>
      </c>
      <c r="K138" s="193"/>
      <c r="L138" s="85"/>
      <c r="M138" s="85"/>
      <c r="N138" s="85"/>
    </row>
    <row r="139" spans="1:14" x14ac:dyDescent="0.25">
      <c r="A139" s="305">
        <f>Fielddefinitions!A139</f>
        <v>667</v>
      </c>
      <c r="B139" s="81" t="str">
        <f>VLOOKUP(A139,Fielddefinitions!A:B,2,FALSE)</f>
        <v>Certification Standard</v>
      </c>
      <c r="C139" s="81" t="str">
        <f>VLOOKUP(A139,Fielddefinitions!A:T,20,FALSE)</f>
        <v>certificationStandard</v>
      </c>
      <c r="D139" s="216" t="str">
        <f>VLOOKUP(A139,Fielddefinitions!A:P,16,FALSE)</f>
        <v>No</v>
      </c>
      <c r="E139" s="104" t="s">
        <v>1698</v>
      </c>
      <c r="F139" s="160" t="s">
        <v>1698</v>
      </c>
      <c r="G139" s="104" t="s">
        <v>1698</v>
      </c>
      <c r="H139" s="104" t="s">
        <v>1698</v>
      </c>
      <c r="I139" s="104" t="s">
        <v>1698</v>
      </c>
      <c r="J139" s="104" t="s">
        <v>1698</v>
      </c>
      <c r="K139" s="193"/>
      <c r="L139" s="85"/>
      <c r="M139" s="85"/>
      <c r="N139" s="85"/>
    </row>
    <row r="140" spans="1:14" x14ac:dyDescent="0.25">
      <c r="A140" s="305">
        <f>Fielddefinitions!A140</f>
        <v>685</v>
      </c>
      <c r="B140" s="81" t="str">
        <f>VLOOKUP(A140,Fielddefinitions!A:B,2,FALSE)</f>
        <v>Certification Value</v>
      </c>
      <c r="C140" s="81" t="str">
        <f>VLOOKUP(A140,Fielddefinitions!A:T,20,FALSE)</f>
        <v>certificationValue</v>
      </c>
      <c r="D140" s="216" t="str">
        <f>VLOOKUP(A140,Fielddefinitions!A:P,16,FALSE)</f>
        <v>No</v>
      </c>
      <c r="E140" s="104" t="s">
        <v>1698</v>
      </c>
      <c r="F140" s="160" t="s">
        <v>1698</v>
      </c>
      <c r="G140" s="104" t="s">
        <v>1698</v>
      </c>
      <c r="H140" s="104" t="s">
        <v>1698</v>
      </c>
      <c r="I140" s="104" t="s">
        <v>1698</v>
      </c>
      <c r="J140" s="104" t="s">
        <v>1698</v>
      </c>
      <c r="K140" s="193"/>
      <c r="L140" s="85"/>
      <c r="M140" s="85"/>
      <c r="N140" s="85"/>
    </row>
    <row r="141" spans="1:14" x14ac:dyDescent="0.25">
      <c r="A141" s="305">
        <f>Fielddefinitions!A141</f>
        <v>684</v>
      </c>
      <c r="B141" s="81" t="str">
        <f>VLOOKUP(A141,Fielddefinitions!A:B,2,FALSE)</f>
        <v>Certification Identification</v>
      </c>
      <c r="C141" s="81" t="str">
        <f>VLOOKUP(A141,Fielddefinitions!A:T,20,FALSE)</f>
        <v>certificationIdentification</v>
      </c>
      <c r="D141" s="216" t="str">
        <f>VLOOKUP(A141,Fielddefinitions!A:P,16,FALSE)</f>
        <v>No</v>
      </c>
      <c r="E141" s="104" t="s">
        <v>1698</v>
      </c>
      <c r="F141" s="160" t="s">
        <v>1698</v>
      </c>
      <c r="G141" s="104" t="s">
        <v>1698</v>
      </c>
      <c r="H141" s="104" t="s">
        <v>1698</v>
      </c>
      <c r="I141" s="104" t="s">
        <v>1698</v>
      </c>
      <c r="J141" s="104" t="s">
        <v>1698</v>
      </c>
      <c r="K141" s="193"/>
      <c r="L141" s="85"/>
      <c r="M141" s="85"/>
      <c r="N141" s="85"/>
    </row>
    <row r="142" spans="1:14" x14ac:dyDescent="0.25">
      <c r="A142" s="305">
        <f>Fielddefinitions!A142</f>
        <v>682</v>
      </c>
      <c r="B142" s="81" t="str">
        <f>VLOOKUP(A142,Fielddefinitions!A:B,2,FALSE)</f>
        <v>Certification Effective End Date Time</v>
      </c>
      <c r="C142" s="81" t="str">
        <f>VLOOKUP(A142,Fielddefinitions!A:T,20,FALSE)</f>
        <v>certificationEffectiveEndDateTime</v>
      </c>
      <c r="D142" s="216" t="str">
        <f>VLOOKUP(A142,Fielddefinitions!A:P,16,FALSE)</f>
        <v>No</v>
      </c>
      <c r="E142" s="104" t="s">
        <v>1698</v>
      </c>
      <c r="F142" s="160" t="s">
        <v>1698</v>
      </c>
      <c r="G142" s="104" t="s">
        <v>1698</v>
      </c>
      <c r="H142" s="104" t="s">
        <v>1698</v>
      </c>
      <c r="I142" s="104" t="s">
        <v>1698</v>
      </c>
      <c r="J142" s="104" t="s">
        <v>1698</v>
      </c>
      <c r="K142" s="193"/>
      <c r="L142" s="85"/>
      <c r="M142" s="85"/>
      <c r="N142" s="85"/>
    </row>
    <row r="143" spans="1:14" ht="25.5" x14ac:dyDescent="0.25">
      <c r="A143" s="305">
        <f>Fielddefinitions!A143</f>
        <v>668</v>
      </c>
      <c r="B143" s="81" t="str">
        <f>VLOOKUP(A143,Fielddefinitions!A:B,2,FALSE)</f>
        <v>Additional Certification Organisation Identifier</v>
      </c>
      <c r="C143" s="81" t="str">
        <f>VLOOKUP(A143,Fielddefinitions!A:T,20,FALSE)</f>
        <v>additionalCertificationOrganisationIdentifier</v>
      </c>
      <c r="D143" s="216" t="str">
        <f>VLOOKUP(A143,Fielddefinitions!A:P,16,FALSE)</f>
        <v>No</v>
      </c>
      <c r="E143" s="104" t="s">
        <v>1698</v>
      </c>
      <c r="F143" s="160" t="s">
        <v>1698</v>
      </c>
      <c r="G143" s="104" t="s">
        <v>1698</v>
      </c>
      <c r="H143" s="104" t="s">
        <v>1698</v>
      </c>
      <c r="I143" s="104" t="s">
        <v>1698</v>
      </c>
      <c r="J143" s="104" t="s">
        <v>1698</v>
      </c>
      <c r="K143" s="193"/>
      <c r="L143" s="85"/>
      <c r="M143" s="85"/>
      <c r="N143" s="85"/>
    </row>
    <row r="144" spans="1:14" x14ac:dyDescent="0.25">
      <c r="A144" s="305">
        <f>Fielddefinitions!A144</f>
        <v>3506</v>
      </c>
      <c r="B144" s="81" t="str">
        <f>VLOOKUP(A144,Fielddefinitions!A:B,2,FALSE)</f>
        <v>Description Short</v>
      </c>
      <c r="C144" s="81" t="str">
        <f>VLOOKUP(A144,Fielddefinitions!A:T,20,FALSE)</f>
        <v>descriptionShort</v>
      </c>
      <c r="D144" s="216" t="str">
        <f>VLOOKUP(A144,Fielddefinitions!A:P,16,FALSE)</f>
        <v>No</v>
      </c>
      <c r="E144" s="104" t="s">
        <v>1698</v>
      </c>
      <c r="F144" s="160" t="s">
        <v>1698</v>
      </c>
      <c r="G144" s="104" t="s">
        <v>1698</v>
      </c>
      <c r="H144" s="104" t="s">
        <v>1698</v>
      </c>
      <c r="I144" s="104" t="s">
        <v>1698</v>
      </c>
      <c r="J144" s="104" t="s">
        <v>1698</v>
      </c>
      <c r="K144" s="193"/>
      <c r="L144" s="85"/>
      <c r="M144" s="85"/>
      <c r="N144" s="85"/>
    </row>
    <row r="145" spans="1:14" x14ac:dyDescent="0.25">
      <c r="A145" s="305">
        <f>Fielddefinitions!A145</f>
        <v>3507</v>
      </c>
      <c r="B145" s="81" t="str">
        <f>VLOOKUP(A145,Fielddefinitions!A:B,2,FALSE)</f>
        <v>Description Short Language Code</v>
      </c>
      <c r="C145" s="81" t="str">
        <f>VLOOKUP(A145,Fielddefinitions!A:T,20,FALSE)</f>
        <v>descriptionShort/@languageCode</v>
      </c>
      <c r="D145" s="216" t="str">
        <f>VLOOKUP(A145,Fielddefinitions!A:P,16,FALSE)</f>
        <v>No</v>
      </c>
      <c r="E145" s="104" t="s">
        <v>1698</v>
      </c>
      <c r="F145" s="160" t="s">
        <v>1698</v>
      </c>
      <c r="G145" s="104" t="s">
        <v>1698</v>
      </c>
      <c r="H145" s="104" t="s">
        <v>1698</v>
      </c>
      <c r="I145" s="104" t="s">
        <v>1698</v>
      </c>
      <c r="J145" s="104" t="s">
        <v>1698</v>
      </c>
      <c r="K145" s="193"/>
      <c r="L145" s="85"/>
      <c r="M145" s="85"/>
      <c r="N145" s="85"/>
    </row>
    <row r="146" spans="1:14" x14ac:dyDescent="0.25">
      <c r="A146" s="305">
        <f>Fielddefinitions!A146</f>
        <v>3779</v>
      </c>
      <c r="B146" s="81" t="str">
        <f>VLOOKUP(A146,Fielddefinitions!A:B,2,FALSE)</f>
        <v>Net Weight</v>
      </c>
      <c r="C146" s="81" t="str">
        <f>VLOOKUP(A146,Fielddefinitions!A:T,20,FALSE)</f>
        <v>netWeight</v>
      </c>
      <c r="D146" s="216" t="str">
        <f>VLOOKUP(A146,Fielddefinitions!A:P,16,FALSE)</f>
        <v>No</v>
      </c>
      <c r="E146" s="104" t="s">
        <v>1698</v>
      </c>
      <c r="F146" s="160" t="s">
        <v>1698</v>
      </c>
      <c r="G146" s="104" t="s">
        <v>1698</v>
      </c>
      <c r="H146" s="104" t="s">
        <v>1698</v>
      </c>
      <c r="I146" s="104" t="s">
        <v>1698</v>
      </c>
      <c r="J146" s="104" t="s">
        <v>1698</v>
      </c>
      <c r="K146" s="193"/>
      <c r="L146" s="85"/>
      <c r="M146" s="85"/>
      <c r="N146" s="85"/>
    </row>
    <row r="147" spans="1:14" x14ac:dyDescent="0.25">
      <c r="A147" s="305">
        <f>Fielddefinitions!A147</f>
        <v>3780</v>
      </c>
      <c r="B147" s="81" t="str">
        <f>VLOOKUP(A147,Fielddefinitions!A:B,2,FALSE)</f>
        <v>Net Weight UOM</v>
      </c>
      <c r="C147" s="81" t="str">
        <f>VLOOKUP(A147,Fielddefinitions!A:T,20,FALSE)</f>
        <v>netWeight/@measurementUnitCode</v>
      </c>
      <c r="D147" s="216" t="str">
        <f>VLOOKUP(A147,Fielddefinitions!A:P,16,FALSE)</f>
        <v>No</v>
      </c>
      <c r="E147" s="104" t="s">
        <v>1698</v>
      </c>
      <c r="F147" s="160" t="s">
        <v>1698</v>
      </c>
      <c r="G147" s="104" t="s">
        <v>1698</v>
      </c>
      <c r="H147" s="104" t="s">
        <v>1698</v>
      </c>
      <c r="I147" s="104" t="s">
        <v>1698</v>
      </c>
      <c r="J147" s="104" t="s">
        <v>1698</v>
      </c>
      <c r="K147" s="193"/>
      <c r="L147" s="85"/>
      <c r="M147" s="85"/>
      <c r="N147" s="85"/>
    </row>
    <row r="148" spans="1:14" x14ac:dyDescent="0.25">
      <c r="A148" s="305">
        <f>Fielddefinitions!A148</f>
        <v>145</v>
      </c>
      <c r="B148" s="81" t="str">
        <f>VLOOKUP(A148,Fielddefinitions!A:B,2,FALSE)</f>
        <v>Last Change Date Time</v>
      </c>
      <c r="C148" s="81" t="str">
        <f>VLOOKUP(A148,Fielddefinitions!A:T,20,FALSE)</f>
        <v>lastChangeDateTime</v>
      </c>
      <c r="D148" s="216" t="str">
        <f>VLOOKUP(A148,Fielddefinitions!A:P,16,FALSE)</f>
        <v>Yes</v>
      </c>
      <c r="E148" s="104" t="s">
        <v>1698</v>
      </c>
      <c r="F148" s="160" t="s">
        <v>1698</v>
      </c>
      <c r="G148" s="104" t="s">
        <v>1698</v>
      </c>
      <c r="H148" s="104" t="s">
        <v>1698</v>
      </c>
      <c r="I148" s="104" t="s">
        <v>1698</v>
      </c>
      <c r="J148" s="104" t="s">
        <v>1698</v>
      </c>
      <c r="K148" s="193"/>
      <c r="L148" s="85"/>
      <c r="M148" s="85"/>
      <c r="N148" s="85"/>
    </row>
    <row r="149" spans="1:14" x14ac:dyDescent="0.25">
      <c r="A149" s="305">
        <f>Fielddefinitions!A149</f>
        <v>146</v>
      </c>
      <c r="B149" s="81" t="str">
        <f>VLOOKUP(A149,Fielddefinitions!A:B,2,FALSE)</f>
        <v>Publication Date Time</v>
      </c>
      <c r="C149" s="81" t="str">
        <f>VLOOKUP(A149,Fielddefinitions!A:T,20,FALSE)</f>
        <v>publicationDateTime</v>
      </c>
      <c r="D149" s="216" t="str">
        <f>VLOOKUP(A149,Fielddefinitions!A:P,16,FALSE)</f>
        <v>No</v>
      </c>
      <c r="E149" s="104" t="s">
        <v>1698</v>
      </c>
      <c r="F149" s="160" t="s">
        <v>1698</v>
      </c>
      <c r="G149" s="104" t="s">
        <v>1698</v>
      </c>
      <c r="H149" s="104" t="s">
        <v>1698</v>
      </c>
      <c r="I149" s="104" t="s">
        <v>1698</v>
      </c>
      <c r="J149" s="104" t="s">
        <v>1698</v>
      </c>
      <c r="K149" s="193"/>
      <c r="L149" s="85"/>
      <c r="M149" s="85"/>
      <c r="N149" s="85"/>
    </row>
    <row r="150" spans="1:14" x14ac:dyDescent="0.25">
      <c r="A150" s="305">
        <f>Fielddefinitions!A150</f>
        <v>3070</v>
      </c>
      <c r="B150" s="81" t="str">
        <f>VLOOKUP(A150,Fielddefinitions!A:B,2,FALSE)</f>
        <v>Regulation Type Code</v>
      </c>
      <c r="C150" s="81" t="str">
        <f>VLOOKUP(A150,Fielddefinitions!A:T,20,FALSE)</f>
        <v>regulationTypeCode</v>
      </c>
      <c r="D150" s="216" t="str">
        <f>VLOOKUP(A150,Fielddefinitions!A:P,16,FALSE)</f>
        <v>No</v>
      </c>
      <c r="E150" s="104" t="s">
        <v>1698</v>
      </c>
      <c r="F150" s="160" t="s">
        <v>1698</v>
      </c>
      <c r="G150" s="104" t="s">
        <v>1698</v>
      </c>
      <c r="H150" s="104" t="s">
        <v>1698</v>
      </c>
      <c r="I150" s="104" t="s">
        <v>1698</v>
      </c>
      <c r="J150" s="104" t="s">
        <v>1698</v>
      </c>
      <c r="K150" s="193"/>
      <c r="L150" s="85"/>
      <c r="M150" s="85"/>
      <c r="N150" s="85"/>
    </row>
    <row r="151" spans="1:14" x14ac:dyDescent="0.25">
      <c r="A151" s="305">
        <f>Fielddefinitions!A151</f>
        <v>3072</v>
      </c>
      <c r="B151" s="81" t="str">
        <f>VLOOKUP(A151,Fielddefinitions!A:B,2,FALSE)</f>
        <v>Regulatory Agency</v>
      </c>
      <c r="C151" s="81" t="str">
        <f>VLOOKUP(A151,Fielddefinitions!A:T,20,FALSE)</f>
        <v>regulatoryAgency</v>
      </c>
      <c r="D151" s="216" t="str">
        <f>VLOOKUP(A151,Fielddefinitions!A:P,16,FALSE)</f>
        <v>No</v>
      </c>
      <c r="E151" s="104" t="s">
        <v>1698</v>
      </c>
      <c r="F151" s="160" t="s">
        <v>1698</v>
      </c>
      <c r="G151" s="104" t="s">
        <v>1698</v>
      </c>
      <c r="H151" s="104" t="s">
        <v>1698</v>
      </c>
      <c r="I151" s="104" t="s">
        <v>1698</v>
      </c>
      <c r="J151" s="104" t="s">
        <v>1698</v>
      </c>
      <c r="K151" s="193"/>
      <c r="L151" s="85"/>
      <c r="M151" s="85"/>
      <c r="N151" s="85"/>
    </row>
    <row r="152" spans="1:14" x14ac:dyDescent="0.25">
      <c r="A152" s="305">
        <f>Fielddefinitions!A152</f>
        <v>3087</v>
      </c>
      <c r="B152" s="81" t="str">
        <f>VLOOKUP(A152,Fielddefinitions!A:B,2,FALSE)</f>
        <v>Regulatory Permit Identification</v>
      </c>
      <c r="C152" s="81" t="str">
        <f>VLOOKUP(A152,Fielddefinitions!A:T,20,FALSE)</f>
        <v>regulatoryPermitIdentification</v>
      </c>
      <c r="D152" s="216" t="str">
        <f>VLOOKUP(A152,Fielddefinitions!A:P,16,FALSE)</f>
        <v>No</v>
      </c>
      <c r="E152" s="104" t="s">
        <v>1698</v>
      </c>
      <c r="F152" s="160" t="s">
        <v>1698</v>
      </c>
      <c r="G152" s="104" t="s">
        <v>1698</v>
      </c>
      <c r="H152" s="104" t="s">
        <v>1698</v>
      </c>
      <c r="I152" s="104" t="s">
        <v>1698</v>
      </c>
      <c r="J152" s="104" t="s">
        <v>1698</v>
      </c>
      <c r="K152" s="193"/>
      <c r="L152" s="85"/>
      <c r="M152" s="85"/>
      <c r="N152" s="85"/>
    </row>
    <row r="153" spans="1:14" x14ac:dyDescent="0.25">
      <c r="A153" s="305">
        <f>Fielddefinitions!A153</f>
        <v>3086</v>
      </c>
      <c r="B153" s="81" t="str">
        <f>VLOOKUP(A153,Fielddefinitions!A:B,2,FALSE)</f>
        <v>Permit Start Date Time</v>
      </c>
      <c r="C153" s="81" t="str">
        <f>VLOOKUP(A153,Fielddefinitions!A:T,20,FALSE)</f>
        <v>permitStartDateTime</v>
      </c>
      <c r="D153" s="216" t="str">
        <f>VLOOKUP(A153,Fielddefinitions!A:P,16,FALSE)</f>
        <v>No</v>
      </c>
      <c r="E153" s="104" t="s">
        <v>1698</v>
      </c>
      <c r="F153" s="160" t="s">
        <v>1698</v>
      </c>
      <c r="G153" s="104" t="s">
        <v>1698</v>
      </c>
      <c r="H153" s="104" t="s">
        <v>1698</v>
      </c>
      <c r="I153" s="104" t="s">
        <v>1698</v>
      </c>
      <c r="J153" s="104" t="s">
        <v>1698</v>
      </c>
      <c r="K153" s="193"/>
      <c r="L153" s="85"/>
      <c r="M153" s="85"/>
      <c r="N153" s="85"/>
    </row>
    <row r="154" spans="1:14" x14ac:dyDescent="0.25">
      <c r="A154" s="305">
        <f>Fielddefinitions!A154</f>
        <v>3071</v>
      </c>
      <c r="B154" s="81" t="str">
        <f>VLOOKUP(A154,Fielddefinitions!A:B,2,FALSE)</f>
        <v>Regulatory Act</v>
      </c>
      <c r="C154" s="81" t="str">
        <f>VLOOKUP(A154,Fielddefinitions!A:T,20,FALSE)</f>
        <v>regulatoryAct</v>
      </c>
      <c r="D154" s="216" t="str">
        <f>VLOOKUP(A154,Fielddefinitions!A:P,16,FALSE)</f>
        <v>No</v>
      </c>
      <c r="E154" s="104" t="s">
        <v>1698</v>
      </c>
      <c r="F154" s="160" t="s">
        <v>1698</v>
      </c>
      <c r="G154" s="104" t="s">
        <v>1698</v>
      </c>
      <c r="H154" s="104" t="s">
        <v>1698</v>
      </c>
      <c r="I154" s="104" t="s">
        <v>1698</v>
      </c>
      <c r="J154" s="104" t="s">
        <v>1698</v>
      </c>
      <c r="K154" s="193"/>
      <c r="L154" s="85"/>
      <c r="M154" s="85"/>
      <c r="N154" s="85"/>
    </row>
    <row r="155" spans="1:14" x14ac:dyDescent="0.25">
      <c r="A155" s="305">
        <f>Fielddefinitions!A155</f>
        <v>2794</v>
      </c>
      <c r="B155" s="81" t="str">
        <f>VLOOKUP(A155,Fielddefinitions!A:B,2,FALSE)</f>
        <v>Country of Origin</v>
      </c>
      <c r="C155" s="81" t="str">
        <f>VLOOKUP(A155,Fielddefinitions!A:T,20,FALSE)</f>
        <v>countryCode</v>
      </c>
      <c r="D155" s="216" t="str">
        <f>VLOOKUP(A155,Fielddefinitions!A:P,16,FALSE)</f>
        <v>No</v>
      </c>
      <c r="E155" s="104" t="s">
        <v>1698</v>
      </c>
      <c r="F155" s="160" t="s">
        <v>1698</v>
      </c>
      <c r="G155" s="104" t="s">
        <v>1698</v>
      </c>
      <c r="H155" s="104" t="s">
        <v>1698</v>
      </c>
      <c r="I155" s="104" t="s">
        <v>1698</v>
      </c>
      <c r="J155" s="104" t="s">
        <v>1698</v>
      </c>
      <c r="K155" s="193"/>
      <c r="L155" s="85"/>
      <c r="M155" s="85"/>
      <c r="N155" s="85"/>
    </row>
    <row r="156" spans="1:14" x14ac:dyDescent="0.25">
      <c r="A156" s="305">
        <f>Fielddefinitions!A156</f>
        <v>1436</v>
      </c>
      <c r="B156" s="81" t="str">
        <f>VLOOKUP(A156,Fielddefinitions!A:B,2,FALSE)</f>
        <v>Prescription Type Code</v>
      </c>
      <c r="C156" s="81" t="str">
        <f>VLOOKUP(A156,Fielddefinitions!A:T,20,FALSE)</f>
        <v>prescriptionTypeCode</v>
      </c>
      <c r="D156" s="216" t="str">
        <f>VLOOKUP(A156,Fielddefinitions!A:P,16,FALSE)</f>
        <v>No</v>
      </c>
      <c r="E156" s="104" t="s">
        <v>1698</v>
      </c>
      <c r="F156" s="160" t="s">
        <v>1698</v>
      </c>
      <c r="G156" s="104" t="s">
        <v>1698</v>
      </c>
      <c r="H156" s="104" t="s">
        <v>1698</v>
      </c>
      <c r="I156" s="104" t="s">
        <v>1698</v>
      </c>
      <c r="J156" s="104" t="s">
        <v>1698</v>
      </c>
      <c r="K156" s="193"/>
      <c r="L156" s="85"/>
      <c r="M156" s="85"/>
      <c r="N156" s="85"/>
    </row>
    <row r="157" spans="1:14" ht="25.5" x14ac:dyDescent="0.25">
      <c r="A157" s="305">
        <f>Fielddefinitions!A157</f>
        <v>1596</v>
      </c>
      <c r="B157" s="81" t="str">
        <f>VLOOKUP(A157,Fielddefinitions!A:B,2,FALSE)</f>
        <v>Manufacturer Specified Acceptable Resterilisation Code</v>
      </c>
      <c r="C157" s="81" t="str">
        <f>VLOOKUP(A157,Fielddefinitions!A:T,20,FALSE)</f>
        <v>manufacturerSpecifiedAcceptableResterilisationCode</v>
      </c>
      <c r="D157" s="216" t="str">
        <f>VLOOKUP(A157,Fielddefinitions!A:P,16,FALSE)</f>
        <v>No</v>
      </c>
      <c r="E157" s="104" t="s">
        <v>1698</v>
      </c>
      <c r="F157" s="160" t="s">
        <v>1698</v>
      </c>
      <c r="G157" s="104" t="s">
        <v>1698</v>
      </c>
      <c r="H157" s="104" t="s">
        <v>1698</v>
      </c>
      <c r="I157" s="104" t="s">
        <v>1698</v>
      </c>
      <c r="J157" s="104" t="s">
        <v>1698</v>
      </c>
      <c r="K157" s="193"/>
      <c r="L157" s="85"/>
      <c r="M157" s="85"/>
      <c r="N157" s="85"/>
    </row>
    <row r="158" spans="1:14" x14ac:dyDescent="0.25">
      <c r="A158" s="305">
        <f>Fielddefinitions!A158</f>
        <v>2776</v>
      </c>
      <c r="B158" s="81" t="str">
        <f>VLOOKUP(A158,Fielddefinitions!A:B,2,FALSE)</f>
        <v>Import Classification Type Code</v>
      </c>
      <c r="C158" s="81" t="str">
        <f>VLOOKUP(A158,Fielddefinitions!A:T,20,FALSE)</f>
        <v>importClassificationTypeCode</v>
      </c>
      <c r="D158" s="216" t="str">
        <f>VLOOKUP(A158,Fielddefinitions!A:P,16,FALSE)</f>
        <v>No</v>
      </c>
      <c r="E158" s="104" t="s">
        <v>1698</v>
      </c>
      <c r="F158" s="160" t="s">
        <v>1698</v>
      </c>
      <c r="G158" s="104" t="s">
        <v>1698</v>
      </c>
      <c r="H158" s="104" t="s">
        <v>1698</v>
      </c>
      <c r="I158" s="104" t="s">
        <v>1698</v>
      </c>
      <c r="J158" s="104" t="s">
        <v>1698</v>
      </c>
      <c r="K158" s="193"/>
      <c r="L158" s="85"/>
      <c r="M158" s="85"/>
      <c r="N158" s="85"/>
    </row>
    <row r="159" spans="1:14" x14ac:dyDescent="0.25">
      <c r="A159" s="305">
        <f>Fielddefinitions!A159</f>
        <v>2777</v>
      </c>
      <c r="B159" s="81" t="str">
        <f>VLOOKUP(A159,Fielddefinitions!A:B,2,FALSE)</f>
        <v>Import Classification Value</v>
      </c>
      <c r="C159" s="81" t="str">
        <f>VLOOKUP(A159,Fielddefinitions!A:T,20,FALSE)</f>
        <v>importClassificationValue</v>
      </c>
      <c r="D159" s="216" t="str">
        <f>VLOOKUP(A159,Fielddefinitions!A:P,16,FALSE)</f>
        <v>No</v>
      </c>
      <c r="E159" s="104" t="s">
        <v>1698</v>
      </c>
      <c r="F159" s="160" t="s">
        <v>1698</v>
      </c>
      <c r="G159" s="104" t="s">
        <v>1698</v>
      </c>
      <c r="H159" s="104" t="s">
        <v>1698</v>
      </c>
      <c r="I159" s="104" t="s">
        <v>1698</v>
      </c>
      <c r="J159" s="104" t="s">
        <v>1698</v>
      </c>
      <c r="K159" s="193"/>
      <c r="L159" s="85"/>
      <c r="M159" s="85"/>
      <c r="N159" s="85"/>
    </row>
    <row r="160" spans="1:14" x14ac:dyDescent="0.25">
      <c r="A160" s="305">
        <f>Fielddefinitions!A160</f>
        <v>3894</v>
      </c>
      <c r="B160" s="81" t="str">
        <f>VLOOKUP(A160,Fielddefinitions!A:B,2,FALSE)</f>
        <v>United Nations Dangerous Goods Number</v>
      </c>
      <c r="C160" s="81" t="str">
        <f>VLOOKUP(A160,Fielddefinitions!A:T,20,FALSE)</f>
        <v>unitedNationsDangerousGoodsNumber</v>
      </c>
      <c r="D160" s="216" t="str">
        <f>VLOOKUP(A160,Fielddefinitions!A:P,16,FALSE)</f>
        <v>No</v>
      </c>
      <c r="E160" s="104" t="s">
        <v>1698</v>
      </c>
      <c r="F160" s="160" t="s">
        <v>1698</v>
      </c>
      <c r="G160" s="104" t="s">
        <v>1698</v>
      </c>
      <c r="H160" s="104" t="s">
        <v>1698</v>
      </c>
      <c r="I160" s="104" t="s">
        <v>1698</v>
      </c>
      <c r="J160" s="104" t="s">
        <v>1698</v>
      </c>
      <c r="K160" s="193"/>
      <c r="L160" s="85"/>
      <c r="M160" s="85"/>
      <c r="N160" s="85"/>
    </row>
    <row r="161" spans="1:14" x14ac:dyDescent="0.25">
      <c r="A161" s="305">
        <f>Fielddefinitions!A161</f>
        <v>3865</v>
      </c>
      <c r="B161" s="81" t="str">
        <f>VLOOKUP(A161,Fielddefinitions!A:B,2,FALSE)</f>
        <v>Dangerous Goods Regulation Code</v>
      </c>
      <c r="C161" s="81" t="str">
        <f>VLOOKUP(A161,Fielddefinitions!A:T,20,FALSE)</f>
        <v>dangerousGoodsRegulationCode</v>
      </c>
      <c r="D161" s="216" t="str">
        <f>VLOOKUP(A161,Fielddefinitions!A:P,16,FALSE)</f>
        <v>No</v>
      </c>
      <c r="E161" s="104" t="s">
        <v>1698</v>
      </c>
      <c r="F161" s="160" t="s">
        <v>1698</v>
      </c>
      <c r="G161" s="104" t="s">
        <v>1698</v>
      </c>
      <c r="H161" s="104" t="s">
        <v>1698</v>
      </c>
      <c r="I161" s="104" t="s">
        <v>1698</v>
      </c>
      <c r="J161" s="104" t="s">
        <v>1698</v>
      </c>
      <c r="K161" s="193"/>
      <c r="L161" s="85"/>
      <c r="M161" s="85"/>
      <c r="N161" s="85"/>
    </row>
    <row r="162" spans="1:14" x14ac:dyDescent="0.25">
      <c r="A162" s="305">
        <f>Fielddefinitions!A162</f>
        <v>3881</v>
      </c>
      <c r="B162" s="81" t="str">
        <f>VLOOKUP(A162,Fielddefinitions!A:B,2,FALSE)</f>
        <v>Dangerous Goods Hazardous Code</v>
      </c>
      <c r="C162" s="81" t="str">
        <f>VLOOKUP(A162,Fielddefinitions!A:T,20,FALSE)</f>
        <v>dangerousGoodsHazardousCode</v>
      </c>
      <c r="D162" s="216" t="str">
        <f>VLOOKUP(A162,Fielddefinitions!A:P,16,FALSE)</f>
        <v>No</v>
      </c>
      <c r="E162" s="104" t="s">
        <v>1698</v>
      </c>
      <c r="F162" s="160" t="s">
        <v>1698</v>
      </c>
      <c r="G162" s="104" t="s">
        <v>1698</v>
      </c>
      <c r="H162" s="104" t="s">
        <v>1698</v>
      </c>
      <c r="I162" s="104" t="s">
        <v>1698</v>
      </c>
      <c r="J162" s="104" t="s">
        <v>1698</v>
      </c>
      <c r="K162" s="193"/>
      <c r="L162" s="85"/>
      <c r="M162" s="85"/>
      <c r="N162" s="85"/>
    </row>
    <row r="163" spans="1:14" x14ac:dyDescent="0.25">
      <c r="A163" s="305">
        <f>Fielddefinitions!A163</f>
        <v>3879</v>
      </c>
      <c r="B163" s="81" t="str">
        <f>VLOOKUP(A163,Fielddefinitions!A:B,2,FALSE)</f>
        <v>Class of Dangerous Goods</v>
      </c>
      <c r="C163" s="81" t="str">
        <f>VLOOKUP(A163,Fielddefinitions!A:T,20,FALSE)</f>
        <v>classOfDangerousGoods</v>
      </c>
      <c r="D163" s="216" t="str">
        <f>VLOOKUP(A163,Fielddefinitions!A:P,16,FALSE)</f>
        <v>No</v>
      </c>
      <c r="E163" s="104" t="s">
        <v>1698</v>
      </c>
      <c r="F163" s="160" t="s">
        <v>1698</v>
      </c>
      <c r="G163" s="104" t="s">
        <v>1698</v>
      </c>
      <c r="H163" s="104" t="s">
        <v>1698</v>
      </c>
      <c r="I163" s="104" t="s">
        <v>1698</v>
      </c>
      <c r="J163" s="104" t="s">
        <v>1698</v>
      </c>
      <c r="K163" s="193"/>
      <c r="L163" s="85"/>
      <c r="M163" s="85"/>
      <c r="N163" s="85"/>
    </row>
    <row r="164" spans="1:14" x14ac:dyDescent="0.25">
      <c r="A164" s="305">
        <f>Fielddefinitions!A164</f>
        <v>3882</v>
      </c>
      <c r="B164" s="81" t="str">
        <f>VLOOKUP(A164,Fielddefinitions!A:B,2,FALSE)</f>
        <v>Dangerous Goods Packing Group</v>
      </c>
      <c r="C164" s="81" t="str">
        <f>VLOOKUP(A164,Fielddefinitions!A:T,20,FALSE)</f>
        <v>dangerousGoodsPackingGroup</v>
      </c>
      <c r="D164" s="216" t="str">
        <f>VLOOKUP(A164,Fielddefinitions!A:P,16,FALSE)</f>
        <v>No</v>
      </c>
      <c r="E164" s="104" t="s">
        <v>1698</v>
      </c>
      <c r="F164" s="160" t="s">
        <v>1698</v>
      </c>
      <c r="G164" s="104" t="s">
        <v>1698</v>
      </c>
      <c r="H164" s="104" t="s">
        <v>1698</v>
      </c>
      <c r="I164" s="104" t="s">
        <v>1698</v>
      </c>
      <c r="J164" s="104" t="s">
        <v>1698</v>
      </c>
      <c r="K164" s="193"/>
      <c r="L164" s="85"/>
      <c r="M164" s="85"/>
      <c r="N164" s="85"/>
    </row>
    <row r="165" spans="1:14" ht="25.5" x14ac:dyDescent="0.25">
      <c r="A165" s="305">
        <f>Fielddefinitions!A165</f>
        <v>3896</v>
      </c>
      <c r="B165" s="81" t="str">
        <f>VLOOKUP(A165,Fielddefinitions!A:B,2,FALSE)</f>
        <v xml:space="preserve">Dangerous Hazardous Label Number
</v>
      </c>
      <c r="C165" s="81" t="str">
        <f>VLOOKUP(A165,Fielddefinitions!A:T,20,FALSE)</f>
        <v>dangerousHazardousLabelNumber</v>
      </c>
      <c r="D165" s="216" t="str">
        <f>VLOOKUP(A165,Fielddefinitions!A:P,16,FALSE)</f>
        <v>No</v>
      </c>
      <c r="E165" s="104" t="s">
        <v>1698</v>
      </c>
      <c r="F165" s="160" t="s">
        <v>1698</v>
      </c>
      <c r="G165" s="104" t="s">
        <v>1698</v>
      </c>
      <c r="H165" s="104" t="s">
        <v>1698</v>
      </c>
      <c r="I165" s="104" t="s">
        <v>1698</v>
      </c>
      <c r="J165" s="104" t="s">
        <v>1698</v>
      </c>
      <c r="K165" s="193"/>
      <c r="L165" s="85"/>
      <c r="M165" s="85"/>
      <c r="N165" s="85"/>
    </row>
    <row r="166" spans="1:14" ht="25.5" x14ac:dyDescent="0.25">
      <c r="A166" s="305">
        <f>Fielddefinitions!A166</f>
        <v>3897</v>
      </c>
      <c r="B166" s="81" t="str">
        <f>VLOOKUP(A166,Fielddefinitions!A:B,2,FALSE)</f>
        <v>Dangerous Hazardous Label Sequence Number</v>
      </c>
      <c r="C166" s="81" t="str">
        <f>VLOOKUP(A166,Fielddefinitions!A:T,20,FALSE)</f>
        <v>dangerousHazardousLabelSequenceNumber</v>
      </c>
      <c r="D166" s="216" t="str">
        <f>VLOOKUP(A166,Fielddefinitions!A:P,16,FALSE)</f>
        <v>No</v>
      </c>
      <c r="E166" s="104" t="s">
        <v>1698</v>
      </c>
      <c r="F166" s="160" t="s">
        <v>1698</v>
      </c>
      <c r="G166" s="104" t="s">
        <v>1698</v>
      </c>
      <c r="H166" s="104" t="s">
        <v>1698</v>
      </c>
      <c r="I166" s="104" t="s">
        <v>1698</v>
      </c>
      <c r="J166" s="104" t="s">
        <v>1698</v>
      </c>
      <c r="K166" s="193"/>
      <c r="L166" s="85"/>
      <c r="M166" s="85"/>
      <c r="N166" s="85"/>
    </row>
    <row r="167" spans="1:14" x14ac:dyDescent="0.25">
      <c r="A167" s="305">
        <f>Fielddefinitions!A167</f>
        <v>3883</v>
      </c>
      <c r="B167" s="81" t="str">
        <f>VLOOKUP(A167,Fielddefinitions!A:B,2,FALSE)</f>
        <v>Dangerous Goods Shipping Name</v>
      </c>
      <c r="C167" s="81" t="str">
        <f>VLOOKUP(A167,Fielddefinitions!A:T,20,FALSE)</f>
        <v>dangerousGoodsShippingName</v>
      </c>
      <c r="D167" s="216" t="str">
        <f>VLOOKUP(A167,Fielddefinitions!A:P,16,FALSE)</f>
        <v>No</v>
      </c>
      <c r="E167" s="104" t="s">
        <v>1698</v>
      </c>
      <c r="F167" s="160" t="s">
        <v>1698</v>
      </c>
      <c r="G167" s="104" t="s">
        <v>1698</v>
      </c>
      <c r="H167" s="104" t="s">
        <v>1698</v>
      </c>
      <c r="I167" s="104" t="s">
        <v>1698</v>
      </c>
      <c r="J167" s="104" t="s">
        <v>1698</v>
      </c>
      <c r="K167" s="193"/>
      <c r="L167" s="85"/>
      <c r="M167" s="85"/>
      <c r="N167" s="85"/>
    </row>
    <row r="168" spans="1:14" ht="25.5" x14ac:dyDescent="0.25">
      <c r="A168" s="305">
        <f>Fielddefinitions!A168</f>
        <v>3587</v>
      </c>
      <c r="B168" s="81" t="str">
        <f>VLOOKUP(A168,Fielddefinitions!A:B,2,FALSE)</f>
        <v xml:space="preserve">Handling Instructions Code Reference
</v>
      </c>
      <c r="C168" s="81" t="str">
        <f>VLOOKUP(A168,Fielddefinitions!A:T,20,FALSE)</f>
        <v xml:space="preserve">handlingInstructionsCodeReference
</v>
      </c>
      <c r="D168" s="216" t="str">
        <f>VLOOKUP(A168,Fielddefinitions!A:P,16,FALSE)</f>
        <v>No</v>
      </c>
      <c r="E168" s="104" t="s">
        <v>1698</v>
      </c>
      <c r="F168" s="160" t="s">
        <v>1698</v>
      </c>
      <c r="G168" s="104" t="s">
        <v>1698</v>
      </c>
      <c r="H168" s="104" t="s">
        <v>1698</v>
      </c>
      <c r="I168" s="104" t="s">
        <v>1698</v>
      </c>
      <c r="J168" s="104" t="s">
        <v>1698</v>
      </c>
      <c r="K168" s="193"/>
      <c r="L168" s="85"/>
      <c r="M168" s="85"/>
      <c r="N168" s="85"/>
    </row>
    <row r="169" spans="1:14" ht="25.5" x14ac:dyDescent="0.25">
      <c r="A169" s="305">
        <f>Fielddefinitions!A169</f>
        <v>65</v>
      </c>
      <c r="B169" s="81" t="str">
        <f>VLOOKUP(A169,Fielddefinitions!A:B,2,FALSE)</f>
        <v>Trade Item Trade Channel Code</v>
      </c>
      <c r="C169" s="81" t="str">
        <f>VLOOKUP(A169,Fielddefinitions!A:T,20,FALSE)</f>
        <v xml:space="preserve">tradeItemTradeChannelCode
</v>
      </c>
      <c r="D169" s="216" t="str">
        <f>VLOOKUP(A169,Fielddefinitions!A:P,16,FALSE)</f>
        <v>No</v>
      </c>
      <c r="E169" s="104" t="s">
        <v>1698</v>
      </c>
      <c r="F169" s="160" t="s">
        <v>1698</v>
      </c>
      <c r="G169" s="104" t="s">
        <v>1698</v>
      </c>
      <c r="H169" s="104" t="s">
        <v>1698</v>
      </c>
      <c r="I169" s="104" t="s">
        <v>1698</v>
      </c>
      <c r="J169" s="104" t="s">
        <v>1698</v>
      </c>
      <c r="K169" s="193"/>
      <c r="L169" s="85"/>
      <c r="M169" s="85"/>
      <c r="N169" s="85"/>
    </row>
    <row r="170" spans="1:14" x14ac:dyDescent="0.25">
      <c r="A170" s="305">
        <f>Fielddefinitions!A170</f>
        <v>1022</v>
      </c>
      <c r="B170" s="81" t="str">
        <f>VLOOKUP(A170,Fielddefinitions!A:B,2,FALSE)</f>
        <v>Order Sizing Factor</v>
      </c>
      <c r="C170" s="81" t="str">
        <f>VLOOKUP(A170,Fielddefinitions!A:T,20,FALSE)</f>
        <v>orderSizingFactor</v>
      </c>
      <c r="D170" s="216" t="str">
        <f>VLOOKUP(A170,Fielddefinitions!A:P,16,FALSE)</f>
        <v>No</v>
      </c>
      <c r="E170" s="104" t="s">
        <v>1698</v>
      </c>
      <c r="F170" s="160" t="s">
        <v>1698</v>
      </c>
      <c r="G170" s="104" t="s">
        <v>1698</v>
      </c>
      <c r="H170" s="104" t="s">
        <v>1698</v>
      </c>
      <c r="I170" s="104" t="s">
        <v>1698</v>
      </c>
      <c r="J170" s="104" t="s">
        <v>1698</v>
      </c>
      <c r="K170" s="193"/>
      <c r="L170" s="85"/>
      <c r="M170" s="85"/>
      <c r="N170" s="85"/>
    </row>
    <row r="171" spans="1:14" ht="25.5" x14ac:dyDescent="0.25">
      <c r="A171" s="305">
        <f>Fielddefinitions!A171</f>
        <v>1023</v>
      </c>
      <c r="B171" s="81" t="str">
        <f>VLOOKUP(A171,Fielddefinitions!A:B,2,FALSE)</f>
        <v>Order Sizing Factor UOM</v>
      </c>
      <c r="C171" s="81" t="str">
        <f>VLOOKUP(A171,Fielddefinitions!A:T,20,FALSE)</f>
        <v>orderSizingFactor/@measurementUnitCode</v>
      </c>
      <c r="D171" s="216" t="str">
        <f>VLOOKUP(A171,Fielddefinitions!A:P,16,FALSE)</f>
        <v>No</v>
      </c>
      <c r="E171" s="104" t="s">
        <v>1698</v>
      </c>
      <c r="F171" s="160" t="s">
        <v>1698</v>
      </c>
      <c r="G171" s="104" t="s">
        <v>1698</v>
      </c>
      <c r="H171" s="104" t="s">
        <v>1698</v>
      </c>
      <c r="I171" s="104" t="s">
        <v>1698</v>
      </c>
      <c r="J171" s="104" t="s">
        <v>1698</v>
      </c>
      <c r="K171" s="193"/>
      <c r="L171" s="85"/>
      <c r="M171" s="85"/>
      <c r="N171" s="85"/>
    </row>
    <row r="172" spans="1:14" x14ac:dyDescent="0.25">
      <c r="A172" s="305">
        <f>Fielddefinitions!A172</f>
        <v>1051</v>
      </c>
      <c r="B172" s="81" t="str">
        <f>VLOOKUP(A172,Fielddefinitions!A:B,2,FALSE)</f>
        <v>Ordering Lead Time</v>
      </c>
      <c r="C172" s="81" t="str">
        <f>VLOOKUP(A172,Fielddefinitions!A:T,20,FALSE)</f>
        <v>orderingLeadTime</v>
      </c>
      <c r="D172" s="216" t="str">
        <f>VLOOKUP(A172,Fielddefinitions!A:P,16,FALSE)</f>
        <v>No</v>
      </c>
      <c r="E172" s="104" t="s">
        <v>1698</v>
      </c>
      <c r="F172" s="160" t="s">
        <v>1698</v>
      </c>
      <c r="G172" s="104" t="s">
        <v>1698</v>
      </c>
      <c r="H172" s="104" t="s">
        <v>1698</v>
      </c>
      <c r="I172" s="104" t="s">
        <v>1698</v>
      </c>
      <c r="J172" s="104" t="s">
        <v>1698</v>
      </c>
      <c r="K172" s="193"/>
      <c r="L172" s="85"/>
      <c r="M172" s="85"/>
      <c r="N172" s="85"/>
    </row>
    <row r="173" spans="1:14" ht="38.25" x14ac:dyDescent="0.25">
      <c r="A173" s="305">
        <f>Fielddefinitions!A173</f>
        <v>1052</v>
      </c>
      <c r="B173" s="81" t="str">
        <f>VLOOKUP(A173,Fielddefinitions!A:B,2,FALSE)</f>
        <v>Ordering Lead Time UOM</v>
      </c>
      <c r="C173" s="81" t="str">
        <f>VLOOKUP(A173,Fielddefinitions!A:T,20,FALSE)</f>
        <v xml:space="preserve">orderingLeadTime/@measurementUnitCode
</v>
      </c>
      <c r="D173" s="216" t="str">
        <f>VLOOKUP(A173,Fielddefinitions!A:P,16,FALSE)</f>
        <v>No</v>
      </c>
      <c r="E173" s="104" t="s">
        <v>1698</v>
      </c>
      <c r="F173" s="160" t="s">
        <v>1698</v>
      </c>
      <c r="G173" s="104" t="s">
        <v>1698</v>
      </c>
      <c r="H173" s="104" t="s">
        <v>1698</v>
      </c>
      <c r="I173" s="104" t="s">
        <v>1698</v>
      </c>
      <c r="J173" s="104" t="s">
        <v>1698</v>
      </c>
      <c r="K173" s="193"/>
      <c r="L173" s="85"/>
      <c r="M173" s="85"/>
      <c r="N173" s="85"/>
    </row>
    <row r="174" spans="1:14" x14ac:dyDescent="0.25">
      <c r="A174" s="305">
        <f>Fielddefinitions!A174</f>
        <v>1018</v>
      </c>
      <c r="B174" s="81" t="str">
        <f>VLOOKUP(A174,Fielddefinitions!A:B,2,FALSE)</f>
        <v>Ordering Unit of Measure</v>
      </c>
      <c r="C174" s="81" t="str">
        <f>VLOOKUP(A174,Fielddefinitions!A:T,20,FALSE)</f>
        <v>orderingUnitOfMeasure</v>
      </c>
      <c r="D174" s="216" t="str">
        <f>VLOOKUP(A174,Fielddefinitions!A:P,16,FALSE)</f>
        <v>No</v>
      </c>
      <c r="E174" s="104" t="s">
        <v>1698</v>
      </c>
      <c r="F174" s="160" t="s">
        <v>1698</v>
      </c>
      <c r="G174" s="104" t="s">
        <v>1698</v>
      </c>
      <c r="H174" s="104" t="s">
        <v>1698</v>
      </c>
      <c r="I174" s="104" t="s">
        <v>1698</v>
      </c>
      <c r="J174" s="104" t="s">
        <v>1698</v>
      </c>
      <c r="K174" s="193"/>
      <c r="L174" s="85"/>
      <c r="M174" s="85"/>
      <c r="N174" s="85"/>
    </row>
    <row r="175" spans="1:14" x14ac:dyDescent="0.25">
      <c r="A175" s="305">
        <f>Fielddefinitions!A175</f>
        <v>1019</v>
      </c>
      <c r="B175" s="81" t="str">
        <f>VLOOKUP(A175,Fielddefinitions!A:B,2,FALSE)</f>
        <v>Order Quantity Maximum</v>
      </c>
      <c r="C175" s="81" t="str">
        <f>VLOOKUP(A175,Fielddefinitions!A:T,20,FALSE)</f>
        <v>orderQuantityMaximum</v>
      </c>
      <c r="D175" s="216" t="str">
        <f>VLOOKUP(A175,Fielddefinitions!A:P,16,FALSE)</f>
        <v>No</v>
      </c>
      <c r="E175" s="104" t="s">
        <v>1698</v>
      </c>
      <c r="F175" s="160" t="s">
        <v>1698</v>
      </c>
      <c r="G175" s="104" t="s">
        <v>1698</v>
      </c>
      <c r="H175" s="104" t="s">
        <v>1698</v>
      </c>
      <c r="I175" s="104" t="s">
        <v>1698</v>
      </c>
      <c r="J175" s="104" t="s">
        <v>1698</v>
      </c>
      <c r="K175" s="193"/>
      <c r="L175" s="85"/>
      <c r="M175" s="85"/>
      <c r="N175" s="85"/>
    </row>
    <row r="176" spans="1:14" x14ac:dyDescent="0.25">
      <c r="A176" s="305">
        <f>Fielddefinitions!A176</f>
        <v>1020</v>
      </c>
      <c r="B176" s="81" t="str">
        <f>VLOOKUP(A176,Fielddefinitions!A:B,2,FALSE)</f>
        <v>Order Quantity Minimum</v>
      </c>
      <c r="C176" s="81" t="str">
        <f>VLOOKUP(A176,Fielddefinitions!A:T,20,FALSE)</f>
        <v>orderQuantityMinimum</v>
      </c>
      <c r="D176" s="216" t="str">
        <f>VLOOKUP(A176,Fielddefinitions!A:P,16,FALSE)</f>
        <v>No</v>
      </c>
      <c r="E176" s="104" t="s">
        <v>1698</v>
      </c>
      <c r="F176" s="160" t="s">
        <v>1698</v>
      </c>
      <c r="G176" s="104" t="s">
        <v>1698</v>
      </c>
      <c r="H176" s="104" t="s">
        <v>1698</v>
      </c>
      <c r="I176" s="104" t="s">
        <v>1698</v>
      </c>
      <c r="J176" s="104" t="s">
        <v>1698</v>
      </c>
      <c r="K176" s="193"/>
      <c r="L176" s="85"/>
      <c r="M176" s="85"/>
      <c r="N176" s="85"/>
    </row>
    <row r="177" spans="1:14" x14ac:dyDescent="0.25">
      <c r="A177" s="305">
        <f>Fielddefinitions!A177</f>
        <v>1021</v>
      </c>
      <c r="B177" s="81" t="str">
        <f>VLOOKUP(A177,Fielddefinitions!A:B,2,FALSE)</f>
        <v>Order Quantity Multiple</v>
      </c>
      <c r="C177" s="81" t="str">
        <f>VLOOKUP(A177,Fielddefinitions!A:T,20,FALSE)</f>
        <v>orderQuantityMultiple</v>
      </c>
      <c r="D177" s="216" t="str">
        <f>VLOOKUP(A177,Fielddefinitions!A:P,16,FALSE)</f>
        <v>No</v>
      </c>
      <c r="E177" s="104" t="s">
        <v>1698</v>
      </c>
      <c r="F177" s="160" t="s">
        <v>1698</v>
      </c>
      <c r="G177" s="104" t="s">
        <v>1698</v>
      </c>
      <c r="H177" s="104" t="s">
        <v>1698</v>
      </c>
      <c r="I177" s="104" t="s">
        <v>1698</v>
      </c>
      <c r="J177" s="104" t="s">
        <v>1698</v>
      </c>
      <c r="K177" s="193"/>
      <c r="L177" s="85"/>
      <c r="M177" s="85"/>
      <c r="N177" s="85"/>
    </row>
    <row r="178" spans="1:14" x14ac:dyDescent="0.25">
      <c r="A178" s="305">
        <f>Fielddefinitions!A178</f>
        <v>3546</v>
      </c>
      <c r="B178" s="81" t="str">
        <f>VLOOKUP(A178,Fielddefinitions!A:B,2,FALSE)</f>
        <v>Sub Brand</v>
      </c>
      <c r="C178" s="81" t="str">
        <f>VLOOKUP(A178,Fielddefinitions!A:T,20,FALSE)</f>
        <v>subBrand</v>
      </c>
      <c r="D178" s="216" t="str">
        <f>VLOOKUP(A178,Fielddefinitions!A:P,16,FALSE)</f>
        <v>No</v>
      </c>
      <c r="E178" s="104" t="s">
        <v>1698</v>
      </c>
      <c r="F178" s="160" t="s">
        <v>1698</v>
      </c>
      <c r="G178" s="104" t="s">
        <v>1698</v>
      </c>
      <c r="H178" s="104" t="s">
        <v>1698</v>
      </c>
      <c r="I178" s="104" t="s">
        <v>1698</v>
      </c>
      <c r="J178" s="104" t="s">
        <v>1698</v>
      </c>
      <c r="K178" s="193"/>
      <c r="L178" s="85"/>
      <c r="M178" s="85"/>
      <c r="N178" s="85"/>
    </row>
    <row r="179" spans="1:14" x14ac:dyDescent="0.25">
      <c r="A179" s="305">
        <f>Fielddefinitions!A179</f>
        <v>3520</v>
      </c>
      <c r="B179" s="81" t="str">
        <f>VLOOKUP(A179,Fielddefinitions!A:B,2,FALSE)</f>
        <v>Variant Description</v>
      </c>
      <c r="C179" s="81" t="str">
        <f>VLOOKUP(A179,Fielddefinitions!A:T,20,FALSE)</f>
        <v>variantDescription</v>
      </c>
      <c r="D179" s="216" t="str">
        <f>VLOOKUP(A179,Fielddefinitions!A:P,16,FALSE)</f>
        <v>No</v>
      </c>
      <c r="E179" s="104" t="s">
        <v>1698</v>
      </c>
      <c r="F179" s="160" t="s">
        <v>1698</v>
      </c>
      <c r="G179" s="104" t="s">
        <v>1698</v>
      </c>
      <c r="H179" s="104" t="s">
        <v>1698</v>
      </c>
      <c r="I179" s="104" t="s">
        <v>1698</v>
      </c>
      <c r="J179" s="104" t="s">
        <v>1698</v>
      </c>
      <c r="K179" s="193"/>
      <c r="L179" s="85"/>
      <c r="M179" s="85"/>
      <c r="N179" s="85"/>
    </row>
    <row r="180" spans="1:14" x14ac:dyDescent="0.25">
      <c r="A180" s="305">
        <f>Fielddefinitions!A180</f>
        <v>3521</v>
      </c>
      <c r="B180" s="81" t="str">
        <f>VLOOKUP(A180,Fielddefinitions!A:B,2,FALSE)</f>
        <v>Variant Description - Language Code</v>
      </c>
      <c r="C180" s="81" t="str">
        <f>VLOOKUP(A180,Fielddefinitions!A:T,20,FALSE)</f>
        <v>variantDescription/@languageCode</v>
      </c>
      <c r="D180" s="216" t="str">
        <f>VLOOKUP(A180,Fielddefinitions!A:P,16,FALSE)</f>
        <v>No</v>
      </c>
      <c r="E180" s="104" t="s">
        <v>1698</v>
      </c>
      <c r="F180" s="160" t="s">
        <v>1698</v>
      </c>
      <c r="G180" s="104" t="s">
        <v>1698</v>
      </c>
      <c r="H180" s="104" t="s">
        <v>1698</v>
      </c>
      <c r="I180" s="104" t="s">
        <v>1698</v>
      </c>
      <c r="J180" s="104" t="s">
        <v>1698</v>
      </c>
      <c r="K180" s="193"/>
      <c r="L180" s="85"/>
      <c r="M180" s="85"/>
      <c r="N180" s="85"/>
    </row>
    <row r="181" spans="1:14" x14ac:dyDescent="0.25">
      <c r="A181" s="305">
        <f>Fielddefinitions!A181</f>
        <v>115</v>
      </c>
      <c r="B181" s="81" t="str">
        <f>VLOOKUP(A181,Fielddefinitions!A:B,2,FALSE)</f>
        <v>Referenced Trade Item Type Code</v>
      </c>
      <c r="C181" s="81" t="str">
        <f>VLOOKUP(A181,Fielddefinitions!A:T,20,FALSE)</f>
        <v>referencedTradeItemTypeCode</v>
      </c>
      <c r="D181" s="216" t="str">
        <f>VLOOKUP(A181,Fielddefinitions!A:P,16,FALSE)</f>
        <v>No</v>
      </c>
      <c r="E181" s="104" t="s">
        <v>1698</v>
      </c>
      <c r="F181" s="160" t="s">
        <v>1698</v>
      </c>
      <c r="G181" s="104" t="s">
        <v>1698</v>
      </c>
      <c r="H181" s="104" t="s">
        <v>1698</v>
      </c>
      <c r="I181" s="104" t="s">
        <v>1698</v>
      </c>
      <c r="J181" s="104" t="s">
        <v>1698</v>
      </c>
      <c r="K181" s="193"/>
      <c r="L181" s="85"/>
      <c r="M181" s="85"/>
      <c r="N181" s="85"/>
    </row>
    <row r="182" spans="1:14" x14ac:dyDescent="0.25">
      <c r="A182" s="305">
        <f>Fielddefinitions!A182</f>
        <v>116</v>
      </c>
      <c r="B182" s="81" t="str">
        <f>VLOOKUP(A182,Fielddefinitions!A:B,2,FALSE)</f>
        <v>Referenced Trade Item / gtin</v>
      </c>
      <c r="C182" s="81" t="str">
        <f>VLOOKUP(A182,Fielddefinitions!A:T,20,FALSE)</f>
        <v>gtin</v>
      </c>
      <c r="D182" s="216" t="str">
        <f>VLOOKUP(A182,Fielddefinitions!A:P,16,FALSE)</f>
        <v>No</v>
      </c>
      <c r="E182" s="104" t="s">
        <v>1698</v>
      </c>
      <c r="F182" s="160" t="s">
        <v>1698</v>
      </c>
      <c r="G182" s="104" t="s">
        <v>1698</v>
      </c>
      <c r="H182" s="104" t="s">
        <v>1698</v>
      </c>
      <c r="I182" s="104" t="s">
        <v>1698</v>
      </c>
      <c r="J182" s="104" t="s">
        <v>1698</v>
      </c>
      <c r="K182" s="193"/>
      <c r="L182" s="85"/>
      <c r="M182" s="85"/>
      <c r="N182" s="85"/>
    </row>
    <row r="183" spans="1:14" x14ac:dyDescent="0.25">
      <c r="A183" s="305">
        <f>Fielddefinitions!A183</f>
        <v>1628</v>
      </c>
      <c r="B183" s="81" t="str">
        <f>VLOOKUP(A183,Fielddefinitions!A:B,2,FALSE)</f>
        <v>Non Food Ingredient Of Concern Code</v>
      </c>
      <c r="C183" s="81" t="str">
        <f>VLOOKUP(A183,Fielddefinitions!A:T,20,FALSE)</f>
        <v>nonfoodIngredientOfConcernCode</v>
      </c>
      <c r="D183" s="216" t="str">
        <f>VLOOKUP(A183,Fielddefinitions!A:P,16,FALSE)</f>
        <v>No</v>
      </c>
      <c r="E183" s="104" t="s">
        <v>1698</v>
      </c>
      <c r="F183" s="160" t="s">
        <v>1698</v>
      </c>
      <c r="G183" s="104" t="s">
        <v>1698</v>
      </c>
      <c r="H183" s="104" t="s">
        <v>1698</v>
      </c>
      <c r="I183" s="104" t="s">
        <v>1698</v>
      </c>
      <c r="J183" s="104" t="s">
        <v>1698</v>
      </c>
      <c r="K183" s="193"/>
      <c r="L183" s="85"/>
      <c r="M183" s="85"/>
      <c r="N183" s="85"/>
    </row>
    <row r="184" spans="1:14" ht="25.5" x14ac:dyDescent="0.25">
      <c r="A184" s="305">
        <f>Fielddefinitions!A184</f>
        <v>3238</v>
      </c>
      <c r="B184" s="81" t="str">
        <f>VLOOKUP(A184,Fielddefinitions!A:B,2,FALSE)</f>
        <v xml:space="preserve">gHS Symbol Description Code
</v>
      </c>
      <c r="C184" s="81" t="str">
        <f>VLOOKUP(A184,Fielddefinitions!A:T,20,FALSE)</f>
        <v xml:space="preserve">gHSSymbolDescriptionCode
</v>
      </c>
      <c r="D184" s="216" t="str">
        <f>VLOOKUP(A184,Fielddefinitions!A:P,16,FALSE)</f>
        <v>No</v>
      </c>
      <c r="E184" s="104" t="s">
        <v>1698</v>
      </c>
      <c r="F184" s="160" t="s">
        <v>1698</v>
      </c>
      <c r="G184" s="104" t="s">
        <v>1698</v>
      </c>
      <c r="H184" s="104" t="s">
        <v>1698</v>
      </c>
      <c r="I184" s="104" t="s">
        <v>1698</v>
      </c>
      <c r="J184" s="104" t="s">
        <v>1698</v>
      </c>
      <c r="K184" s="193"/>
      <c r="L184" s="85"/>
      <c r="M184" s="85"/>
      <c r="N184" s="85"/>
    </row>
    <row r="185" spans="1:14" ht="25.5" x14ac:dyDescent="0.25">
      <c r="A185" s="305">
        <f>Fielddefinitions!A185</f>
        <v>3240</v>
      </c>
      <c r="B185" s="81" t="str">
        <f>VLOOKUP(A185,Fielddefinitions!A:B,2,FALSE)</f>
        <v>Hazard Statements Code</v>
      </c>
      <c r="C185" s="81" t="str">
        <f>VLOOKUP(A185,Fielddefinitions!A:T,20,FALSE)</f>
        <v xml:space="preserve">hazardStatementsCode
</v>
      </c>
      <c r="D185" s="216" t="str">
        <f>VLOOKUP(A185,Fielddefinitions!A:P,16,FALSE)</f>
        <v>No</v>
      </c>
      <c r="E185" s="104" t="s">
        <v>1698</v>
      </c>
      <c r="F185" s="160" t="s">
        <v>1698</v>
      </c>
      <c r="G185" s="104" t="s">
        <v>1698</v>
      </c>
      <c r="H185" s="104" t="s">
        <v>1698</v>
      </c>
      <c r="I185" s="104" t="s">
        <v>1698</v>
      </c>
      <c r="J185" s="104" t="s">
        <v>1698</v>
      </c>
      <c r="K185" s="193"/>
      <c r="L185" s="85"/>
      <c r="M185" s="85"/>
      <c r="N185" s="85"/>
    </row>
    <row r="186" spans="1:14" ht="25.5" x14ac:dyDescent="0.25">
      <c r="A186" s="305">
        <f>Fielddefinitions!A186</f>
        <v>3244</v>
      </c>
      <c r="B186" s="81" t="str">
        <f>VLOOKUP(A186,Fielddefinitions!A:B,2,FALSE)</f>
        <v>Precautionary Statements Code</v>
      </c>
      <c r="C186" s="81" t="str">
        <f>VLOOKUP(A186,Fielddefinitions!A:T,20,FALSE)</f>
        <v xml:space="preserve">precautionaryStatementsCode
</v>
      </c>
      <c r="D186" s="216" t="str">
        <f>VLOOKUP(A186,Fielddefinitions!A:P,16,FALSE)</f>
        <v>No</v>
      </c>
      <c r="E186" s="104" t="s">
        <v>1698</v>
      </c>
      <c r="F186" s="160" t="s">
        <v>1698</v>
      </c>
      <c r="G186" s="104" t="s">
        <v>1698</v>
      </c>
      <c r="H186" s="104" t="s">
        <v>1698</v>
      </c>
      <c r="I186" s="104" t="s">
        <v>1698</v>
      </c>
      <c r="J186" s="104" t="s">
        <v>1698</v>
      </c>
      <c r="K186" s="193"/>
      <c r="L186" s="85"/>
      <c r="M186" s="85"/>
      <c r="N186" s="85"/>
    </row>
    <row r="187" spans="1:14" x14ac:dyDescent="0.25">
      <c r="A187" s="305">
        <f>Fielddefinitions!A187</f>
        <v>3575</v>
      </c>
      <c r="B187" s="81" t="str">
        <f>VLOOKUP(A187,Fielddefinitions!A:B,2,FALSE)</f>
        <v>Waste Directive Name</v>
      </c>
      <c r="C187" s="81" t="str">
        <f>VLOOKUP(A187,Fielddefinitions!A:T,20,FALSE)</f>
        <v>wasteDirectiveName</v>
      </c>
      <c r="D187" s="216" t="str">
        <f>VLOOKUP(A187,Fielddefinitions!A:P,16,FALSE)</f>
        <v>No</v>
      </c>
      <c r="E187" s="104" t="s">
        <v>1698</v>
      </c>
      <c r="F187" s="160" t="s">
        <v>1698</v>
      </c>
      <c r="G187" s="104" t="s">
        <v>1698</v>
      </c>
      <c r="H187" s="104" t="s">
        <v>1698</v>
      </c>
      <c r="I187" s="104" t="s">
        <v>1698</v>
      </c>
      <c r="J187" s="104" t="s">
        <v>1698</v>
      </c>
      <c r="K187" s="193"/>
      <c r="L187" s="85"/>
      <c r="M187" s="85"/>
      <c r="N187" s="85"/>
    </row>
    <row r="188" spans="1:14" x14ac:dyDescent="0.25">
      <c r="A188" s="305">
        <f>Fielddefinitions!A188</f>
        <v>62</v>
      </c>
      <c r="B188" s="81" t="str">
        <f>VLOOKUP(A188,Fielddefinitions!A:B,2,FALSE)</f>
        <v>Is Trade Item Non Physical</v>
      </c>
      <c r="C188" s="81" t="str">
        <f>VLOOKUP(A188,Fielddefinitions!A:T,20,FALSE)</f>
        <v>isTradeItemNonphysical</v>
      </c>
      <c r="D188" s="216" t="str">
        <f>VLOOKUP(A188,Fielddefinitions!A:P,16,FALSE)</f>
        <v>No</v>
      </c>
      <c r="E188" s="104" t="s">
        <v>1698</v>
      </c>
      <c r="F188" s="160" t="s">
        <v>1698</v>
      </c>
      <c r="G188" s="104" t="s">
        <v>1698</v>
      </c>
      <c r="H188" s="104" t="s">
        <v>1698</v>
      </c>
      <c r="I188" s="104" t="s">
        <v>1698</v>
      </c>
      <c r="J188" s="104" t="s">
        <v>1698</v>
      </c>
      <c r="K188" s="193"/>
      <c r="L188" s="85"/>
      <c r="M188" s="85"/>
      <c r="N188" s="85"/>
    </row>
    <row r="189" spans="1:14" x14ac:dyDescent="0.25">
      <c r="A189" s="305">
        <f>Fielddefinitions!A189</f>
        <v>1599</v>
      </c>
      <c r="B189" s="81" t="str">
        <f>VLOOKUP(A189,Fielddefinitions!A:B,2,FALSE)</f>
        <v>Maximum Cycles Reusable</v>
      </c>
      <c r="C189" s="81" t="str">
        <f>VLOOKUP(A189,Fielddefinitions!A:T,20,FALSE)</f>
        <v>maximumCyclesReusable</v>
      </c>
      <c r="D189" s="216" t="str">
        <f>VLOOKUP(A189,Fielddefinitions!A:P,16,FALSE)</f>
        <v>No</v>
      </c>
      <c r="E189" s="104" t="s">
        <v>1698</v>
      </c>
      <c r="F189" s="160" t="s">
        <v>1698</v>
      </c>
      <c r="G189" s="104" t="s">
        <v>1698</v>
      </c>
      <c r="H189" s="104" t="s">
        <v>1698</v>
      </c>
      <c r="I189" s="104" t="s">
        <v>1698</v>
      </c>
      <c r="J189" s="104" t="s">
        <v>1698</v>
      </c>
      <c r="K189" s="193"/>
      <c r="L189" s="85"/>
      <c r="M189" s="85"/>
      <c r="N189" s="85"/>
    </row>
    <row r="190" spans="1:14" x14ac:dyDescent="0.25">
      <c r="A190" s="305">
        <f>Fielddefinitions!A190</f>
        <v>1600</v>
      </c>
      <c r="B190" s="81" t="str">
        <f>VLOOKUP(A190,Fielddefinitions!A:B,2,FALSE)</f>
        <v>Maximum Reusable Days</v>
      </c>
      <c r="C190" s="81" t="str">
        <f>VLOOKUP(A190,Fielddefinitions!A:T,20,FALSE)</f>
        <v>maximumReusableDays</v>
      </c>
      <c r="D190" s="216" t="str">
        <f>VLOOKUP(A190,Fielddefinitions!A:P,16,FALSE)</f>
        <v>No</v>
      </c>
      <c r="E190" s="104" t="s">
        <v>1698</v>
      </c>
      <c r="F190" s="160" t="s">
        <v>1698</v>
      </c>
      <c r="G190" s="104" t="s">
        <v>1698</v>
      </c>
      <c r="H190" s="104" t="s">
        <v>1698</v>
      </c>
      <c r="I190" s="104" t="s">
        <v>1698</v>
      </c>
      <c r="J190" s="104" t="s">
        <v>1698</v>
      </c>
      <c r="K190" s="193"/>
      <c r="L190" s="85"/>
      <c r="M190" s="85"/>
      <c r="N190" s="85"/>
    </row>
    <row r="191" spans="1:14" x14ac:dyDescent="0.25">
      <c r="A191" s="305">
        <f>Fielddefinitions!A191</f>
        <v>1601</v>
      </c>
      <c r="B191" s="81" t="str">
        <f>VLOOKUP(A191,Fielddefinitions!A:B,2,FALSE)</f>
        <v>Reuse Instructions</v>
      </c>
      <c r="C191" s="81" t="str">
        <f>VLOOKUP(A191,Fielddefinitions!A:T,20,FALSE)</f>
        <v>reuseInstructions</v>
      </c>
      <c r="D191" s="216" t="str">
        <f>VLOOKUP(A191,Fielddefinitions!A:P,16,FALSE)</f>
        <v>No</v>
      </c>
      <c r="E191" s="104" t="s">
        <v>1698</v>
      </c>
      <c r="F191" s="160" t="s">
        <v>1698</v>
      </c>
      <c r="G191" s="104" t="s">
        <v>1698</v>
      </c>
      <c r="H191" s="104" t="s">
        <v>1698</v>
      </c>
      <c r="I191" s="104" t="s">
        <v>1698</v>
      </c>
      <c r="J191" s="104" t="s">
        <v>1698</v>
      </c>
      <c r="K191" s="193"/>
      <c r="L191" s="85"/>
      <c r="M191" s="85"/>
      <c r="N191" s="85"/>
    </row>
    <row r="192" spans="1:14" x14ac:dyDescent="0.25">
      <c r="A192" s="305">
        <f>Fielddefinitions!A192</f>
        <v>1602</v>
      </c>
      <c r="B192" s="81" t="str">
        <f>VLOOKUP(A192,Fielddefinitions!A:B,2,FALSE)</f>
        <v>Reuse Instructions - Language Code</v>
      </c>
      <c r="C192" s="81" t="str">
        <f>VLOOKUP(A192,Fielddefinitions!A:T,20,FALSE)</f>
        <v>reuseInstructions/@languageCode</v>
      </c>
      <c r="D192" s="216" t="str">
        <f>VLOOKUP(A192,Fielddefinitions!A:P,16,FALSE)</f>
        <v>No</v>
      </c>
      <c r="E192" s="104" t="s">
        <v>1698</v>
      </c>
      <c r="F192" s="160" t="s">
        <v>1698</v>
      </c>
      <c r="G192" s="104" t="s">
        <v>1698</v>
      </c>
      <c r="H192" s="104" t="s">
        <v>1698</v>
      </c>
      <c r="I192" s="104" t="s">
        <v>1698</v>
      </c>
      <c r="J192" s="104" t="s">
        <v>1698</v>
      </c>
      <c r="K192" s="193"/>
      <c r="L192" s="85"/>
      <c r="M192" s="85"/>
      <c r="N192" s="85"/>
    </row>
    <row r="193" spans="1:14" x14ac:dyDescent="0.25">
      <c r="A193" s="305">
        <f>Fielddefinitions!A193</f>
        <v>3514</v>
      </c>
      <c r="B193" s="81" t="str">
        <f>VLOOKUP(A193,Fielddefinitions!A:B,2,FALSE)</f>
        <v>Product Range</v>
      </c>
      <c r="C193" s="81" t="str">
        <f>VLOOKUP(A193,Fielddefinitions!A:T,20,FALSE)</f>
        <v>productRange</v>
      </c>
      <c r="D193" s="216" t="str">
        <f>VLOOKUP(A193,Fielddefinitions!A:P,16,FALSE)</f>
        <v>No</v>
      </c>
      <c r="E193" s="104" t="s">
        <v>1698</v>
      </c>
      <c r="F193" s="160" t="s">
        <v>1698</v>
      </c>
      <c r="G193" s="104" t="s">
        <v>1698</v>
      </c>
      <c r="H193" s="104" t="s">
        <v>1698</v>
      </c>
      <c r="I193" s="104" t="s">
        <v>1698</v>
      </c>
      <c r="J193" s="104" t="s">
        <v>1698</v>
      </c>
      <c r="K193" s="193"/>
      <c r="L193" s="85"/>
      <c r="M193" s="85"/>
      <c r="N193" s="85"/>
    </row>
    <row r="194" spans="1:14" x14ac:dyDescent="0.25">
      <c r="A194" s="305">
        <f>Fielddefinitions!A194</f>
        <v>182</v>
      </c>
      <c r="B194" s="81" t="str">
        <f>VLOOKUP(A194,Fielddefinitions!A:B,2,FALSE)</f>
        <v>Property Code</v>
      </c>
      <c r="C194" s="81" t="str">
        <f>VLOOKUP(A194,Fielddefinitions!A:T,20,FALSE)</f>
        <v>propertyCode</v>
      </c>
      <c r="D194" s="216" t="str">
        <f>VLOOKUP(A194,Fielddefinitions!A:P,16,FALSE)</f>
        <v>No</v>
      </c>
      <c r="E194" s="104" t="s">
        <v>1698</v>
      </c>
      <c r="F194" s="160" t="s">
        <v>1698</v>
      </c>
      <c r="G194" s="104" t="s">
        <v>1698</v>
      </c>
      <c r="H194" s="104" t="s">
        <v>1698</v>
      </c>
      <c r="I194" s="104" t="s">
        <v>1698</v>
      </c>
      <c r="J194" s="104" t="s">
        <v>1698</v>
      </c>
      <c r="K194" s="193"/>
      <c r="L194" s="85"/>
      <c r="M194" s="85"/>
      <c r="N194" s="85"/>
    </row>
    <row r="195" spans="1:14" x14ac:dyDescent="0.25">
      <c r="A195" s="305">
        <f>Fielddefinitions!A195</f>
        <v>193</v>
      </c>
      <c r="B195" s="81" t="str">
        <f>VLOOKUP(A195,Fielddefinitions!A:B,2,FALSE)</f>
        <v>Property Float</v>
      </c>
      <c r="C195" s="81" t="str">
        <f>VLOOKUP(A195,Fielddefinitions!A:T,20,FALSE)</f>
        <v>propertyFloat</v>
      </c>
      <c r="D195" s="216" t="str">
        <f>VLOOKUP(A195,Fielddefinitions!A:P,16,FALSE)</f>
        <v>No</v>
      </c>
      <c r="E195" s="104" t="s">
        <v>1698</v>
      </c>
      <c r="F195" s="160" t="s">
        <v>1698</v>
      </c>
      <c r="G195" s="104" t="s">
        <v>1698</v>
      </c>
      <c r="H195" s="104" t="s">
        <v>1698</v>
      </c>
      <c r="I195" s="104" t="s">
        <v>1698</v>
      </c>
      <c r="J195" s="104" t="s">
        <v>1698</v>
      </c>
      <c r="K195" s="193"/>
      <c r="L195" s="85"/>
      <c r="M195" s="85"/>
      <c r="N195" s="85"/>
    </row>
    <row r="196" spans="1:14" x14ac:dyDescent="0.25">
      <c r="A196" s="305">
        <f>Fielddefinitions!A196</f>
        <v>194</v>
      </c>
      <c r="B196" s="81" t="str">
        <f>VLOOKUP(A196,Fielddefinitions!A:B,2,FALSE)</f>
        <v>Property Integer</v>
      </c>
      <c r="C196" s="81" t="str">
        <f>VLOOKUP(A196,Fielddefinitions!A:T,20,FALSE)</f>
        <v>propertyInteger</v>
      </c>
      <c r="D196" s="216" t="str">
        <f>VLOOKUP(A196,Fielddefinitions!A:P,16,FALSE)</f>
        <v>No</v>
      </c>
      <c r="E196" s="104" t="s">
        <v>1698</v>
      </c>
      <c r="F196" s="160" t="s">
        <v>1698</v>
      </c>
      <c r="G196" s="104" t="s">
        <v>1698</v>
      </c>
      <c r="H196" s="104" t="s">
        <v>1698</v>
      </c>
      <c r="I196" s="104" t="s">
        <v>1698</v>
      </c>
      <c r="J196" s="104" t="s">
        <v>1698</v>
      </c>
      <c r="K196" s="193"/>
      <c r="L196" s="85"/>
      <c r="M196" s="85"/>
      <c r="N196" s="85"/>
    </row>
    <row r="197" spans="1:14" x14ac:dyDescent="0.25">
      <c r="A197" s="305">
        <f>Fielddefinitions!A197</f>
        <v>195</v>
      </c>
      <c r="B197" s="81" t="str">
        <f>VLOOKUP(A197,Fielddefinitions!A:B,2,FALSE)</f>
        <v>Property Measurement</v>
      </c>
      <c r="C197" s="81" t="str">
        <f>VLOOKUP(A197,Fielddefinitions!A:T,20,FALSE)</f>
        <v>propertyMeasurement</v>
      </c>
      <c r="D197" s="216" t="str">
        <f>VLOOKUP(A197,Fielddefinitions!A:P,16,FALSE)</f>
        <v>No</v>
      </c>
      <c r="E197" s="104" t="s">
        <v>1698</v>
      </c>
      <c r="F197" s="160" t="s">
        <v>1698</v>
      </c>
      <c r="G197" s="104" t="s">
        <v>1698</v>
      </c>
      <c r="H197" s="104" t="s">
        <v>1698</v>
      </c>
      <c r="I197" s="104" t="s">
        <v>1698</v>
      </c>
      <c r="J197" s="104" t="s">
        <v>1698</v>
      </c>
      <c r="K197" s="193"/>
      <c r="L197" s="85"/>
      <c r="M197" s="85"/>
      <c r="N197" s="85"/>
    </row>
    <row r="198" spans="1:14" ht="25.5" x14ac:dyDescent="0.25">
      <c r="A198" s="305">
        <f>Fielddefinitions!A198</f>
        <v>196</v>
      </c>
      <c r="B198" s="81" t="str">
        <f>VLOOKUP(A198,Fielddefinitions!A:B,2,FALSE)</f>
        <v>Property Measurement UOM</v>
      </c>
      <c r="C198" s="81" t="str">
        <f>VLOOKUP(A198,Fielddefinitions!A:T,20,FALSE)</f>
        <v>propertyMeasurement/@measurementUnitCode</v>
      </c>
      <c r="D198" s="216" t="str">
        <f>VLOOKUP(A198,Fielddefinitions!A:P,16,FALSE)</f>
        <v>No</v>
      </c>
      <c r="E198" s="104" t="s">
        <v>1698</v>
      </c>
      <c r="F198" s="160" t="s">
        <v>1698</v>
      </c>
      <c r="G198" s="104" t="s">
        <v>1698</v>
      </c>
      <c r="H198" s="104" t="s">
        <v>1698</v>
      </c>
      <c r="I198" s="104" t="s">
        <v>1698</v>
      </c>
      <c r="J198" s="104" t="s">
        <v>1698</v>
      </c>
      <c r="K198" s="193"/>
      <c r="L198" s="85"/>
      <c r="M198" s="85"/>
      <c r="N198" s="85"/>
    </row>
    <row r="199" spans="1:14" x14ac:dyDescent="0.25">
      <c r="A199" s="305">
        <f>Fielddefinitions!A199</f>
        <v>197</v>
      </c>
      <c r="B199" s="81" t="str">
        <f>VLOOKUP(A199,Fielddefinitions!A:B,2,FALSE)</f>
        <v>Property String</v>
      </c>
      <c r="C199" s="81" t="str">
        <f>VLOOKUP(A199,Fielddefinitions!A:T,20,FALSE)</f>
        <v>propertyString</v>
      </c>
      <c r="D199" s="216" t="str">
        <f>VLOOKUP(A199,Fielddefinitions!A:P,16,FALSE)</f>
        <v>No</v>
      </c>
      <c r="E199" s="104" t="s">
        <v>1698</v>
      </c>
      <c r="F199" s="160" t="s">
        <v>1698</v>
      </c>
      <c r="G199" s="104" t="s">
        <v>1698</v>
      </c>
      <c r="H199" s="104" t="s">
        <v>1698</v>
      </c>
      <c r="I199" s="104" t="s">
        <v>1698</v>
      </c>
      <c r="J199" s="104" t="s">
        <v>1698</v>
      </c>
      <c r="K199" s="193"/>
      <c r="L199" s="85"/>
      <c r="M199" s="85"/>
      <c r="N199" s="85"/>
    </row>
    <row r="200" spans="1:14" x14ac:dyDescent="0.25">
      <c r="A200" s="305">
        <f>Fielddefinitions!A200</f>
        <v>2310</v>
      </c>
      <c r="B200" s="81" t="str">
        <f>VLOOKUP(A200,Fielddefinitions!A:B,2,FALSE)</f>
        <v>Is Trade Item Marked As Recyclable</v>
      </c>
      <c r="C200" s="81" t="str">
        <f>VLOOKUP(A200,Fielddefinitions!A:T,20,FALSE)</f>
        <v>isTradeItemMarkedAsRecyclable</v>
      </c>
      <c r="D200" s="216" t="str">
        <f>VLOOKUP(A200,Fielddefinitions!A:P,16,FALSE)</f>
        <v>No</v>
      </c>
      <c r="E200" s="104" t="s">
        <v>1698</v>
      </c>
      <c r="F200" s="160" t="s">
        <v>1698</v>
      </c>
      <c r="G200" s="104" t="s">
        <v>1698</v>
      </c>
      <c r="H200" s="104" t="s">
        <v>1698</v>
      </c>
      <c r="I200" s="104" t="s">
        <v>1698</v>
      </c>
      <c r="J200" s="104" t="s">
        <v>1698</v>
      </c>
      <c r="K200" s="193"/>
      <c r="L200" s="85"/>
      <c r="M200" s="85"/>
      <c r="N200" s="85"/>
    </row>
    <row r="201" spans="1:14" x14ac:dyDescent="0.25">
      <c r="A201" s="305">
        <f>Fielddefinitions!A201</f>
        <v>2181</v>
      </c>
      <c r="B201" s="81" t="str">
        <f>VLOOKUP(A201,Fielddefinitions!A:B,2,FALSE)</f>
        <v>Platform Type Code</v>
      </c>
      <c r="C201" s="81" t="str">
        <f>VLOOKUP(A201,Fielddefinitions!A:T,20,FALSE)</f>
        <v>PlatformTypeCode</v>
      </c>
      <c r="D201" s="216" t="str">
        <f>VLOOKUP(A201,Fielddefinitions!A:P,16,FALSE)</f>
        <v>No</v>
      </c>
      <c r="E201" s="104" t="s">
        <v>1698</v>
      </c>
      <c r="F201" s="160" t="s">
        <v>1698</v>
      </c>
      <c r="G201" s="104" t="s">
        <v>1698</v>
      </c>
      <c r="H201" s="104" t="s">
        <v>1698</v>
      </c>
      <c r="I201" s="104" t="s">
        <v>1698</v>
      </c>
      <c r="J201" s="104" t="s">
        <v>1698</v>
      </c>
      <c r="K201" s="193"/>
      <c r="L201" s="85"/>
      <c r="M201" s="85"/>
      <c r="N201" s="85"/>
    </row>
    <row r="202" spans="1:14" x14ac:dyDescent="0.25">
      <c r="A202" s="305">
        <f>Fielddefinitions!A202</f>
        <v>2180</v>
      </c>
      <c r="B202" s="81" t="str">
        <f>VLOOKUP(A202,Fielddefinitions!A:B,2,FALSE)</f>
        <v>Platform Terms And Conditions Code</v>
      </c>
      <c r="C202" s="81" t="str">
        <f>VLOOKUP(A202,Fielddefinitions!A:T,20,FALSE)</f>
        <v>PlatformTermsAndConditionsCode</v>
      </c>
      <c r="D202" s="216" t="str">
        <f>VLOOKUP(A202,Fielddefinitions!A:P,16,FALSE)</f>
        <v>No</v>
      </c>
      <c r="E202" s="104" t="s">
        <v>1698</v>
      </c>
      <c r="F202" s="160" t="s">
        <v>1698</v>
      </c>
      <c r="G202" s="104" t="s">
        <v>1698</v>
      </c>
      <c r="H202" s="104" t="s">
        <v>1698</v>
      </c>
      <c r="I202" s="104" t="s">
        <v>1698</v>
      </c>
      <c r="J202" s="104" t="s">
        <v>1698</v>
      </c>
      <c r="K202" s="193"/>
      <c r="L202" s="85"/>
      <c r="M202" s="85"/>
      <c r="N202" s="85"/>
    </row>
    <row r="203" spans="1:14" x14ac:dyDescent="0.25">
      <c r="A203" s="305">
        <f>Fielddefinitions!A203</f>
        <v>3519</v>
      </c>
      <c r="B203" s="81" t="str">
        <f>VLOOKUP(A203,Fielddefinitions!A:B,2,FALSE)</f>
        <v>Trade Item Form Description</v>
      </c>
      <c r="C203" s="81" t="str">
        <f>VLOOKUP(A203,Fielddefinitions!A:T,20,FALSE)</f>
        <v>tradeItemFormDescription</v>
      </c>
      <c r="D203" s="216" t="str">
        <f>VLOOKUP(A203,Fielddefinitions!A:P,16,FALSE)</f>
        <v>No</v>
      </c>
      <c r="E203" s="104" t="s">
        <v>1698</v>
      </c>
      <c r="F203" s="160" t="s">
        <v>1698</v>
      </c>
      <c r="G203" s="104" t="s">
        <v>1698</v>
      </c>
      <c r="H203" s="104" t="s">
        <v>1698</v>
      </c>
      <c r="I203" s="104" t="s">
        <v>1698</v>
      </c>
      <c r="J203" s="104" t="s">
        <v>1698</v>
      </c>
      <c r="K203" s="193"/>
      <c r="L203" s="85"/>
      <c r="M203" s="85"/>
      <c r="N203" s="85"/>
    </row>
    <row r="204" spans="1:14" x14ac:dyDescent="0.25">
      <c r="A204" s="305">
        <f>Fielddefinitions!A204</f>
        <v>314</v>
      </c>
      <c r="B204" s="81" t="str">
        <f>VLOOKUP(A204,Fielddefinitions!A:B,2,FALSE)</f>
        <v>Non Marked Trade Item Components</v>
      </c>
      <c r="C204" s="81" t="str">
        <f>VLOOKUP(A204,Fielddefinitions!A:T,20,FALSE)</f>
        <v>nonMarkedTradeItemComponents</v>
      </c>
      <c r="D204" s="216" t="str">
        <f>VLOOKUP(A204,Fielddefinitions!A:P,16,FALSE)</f>
        <v>No</v>
      </c>
      <c r="E204" s="104" t="s">
        <v>1698</v>
      </c>
      <c r="F204" s="160" t="s">
        <v>1698</v>
      </c>
      <c r="G204" s="104" t="s">
        <v>1698</v>
      </c>
      <c r="H204" s="104" t="s">
        <v>1698</v>
      </c>
      <c r="I204" s="104" t="s">
        <v>1698</v>
      </c>
      <c r="J204" s="104" t="s">
        <v>1698</v>
      </c>
      <c r="K204" s="193"/>
      <c r="L204" s="85"/>
      <c r="M204" s="85"/>
      <c r="N204" s="85"/>
    </row>
    <row r="205" spans="1:14" ht="25.5" x14ac:dyDescent="0.25">
      <c r="A205" s="305">
        <f>Fielddefinitions!A205</f>
        <v>315</v>
      </c>
      <c r="B205" s="81" t="str">
        <f>VLOOKUP(A205,Fielddefinitions!A:B,2,FALSE)</f>
        <v>Non Marked Trade Item Components - Language Code</v>
      </c>
      <c r="C205" s="81" t="str">
        <f>VLOOKUP(A205,Fielddefinitions!A:T,20,FALSE)</f>
        <v>nonMarkedTradeItemComponents/@languageCode</v>
      </c>
      <c r="D205" s="216" t="str">
        <f>VLOOKUP(A205,Fielddefinitions!A:P,16,FALSE)</f>
        <v>No</v>
      </c>
      <c r="E205" s="104" t="s">
        <v>1698</v>
      </c>
      <c r="F205" s="160" t="s">
        <v>1698</v>
      </c>
      <c r="G205" s="104" t="s">
        <v>1698</v>
      </c>
      <c r="H205" s="104" t="s">
        <v>1698</v>
      </c>
      <c r="I205" s="104" t="s">
        <v>1698</v>
      </c>
      <c r="J205" s="104" t="s">
        <v>1698</v>
      </c>
      <c r="K205" s="193"/>
      <c r="L205" s="85"/>
      <c r="M205" s="85"/>
      <c r="N205" s="85"/>
    </row>
    <row r="206" spans="1:14" x14ac:dyDescent="0.25">
      <c r="A206" s="305">
        <f>Fielddefinitions!A206</f>
        <v>1013</v>
      </c>
      <c r="B206" s="81" t="str">
        <f>VLOOKUP(A206,Fielddefinitions!A:B,2,FALSE)</f>
        <v>Is Trade Item Reorderable</v>
      </c>
      <c r="C206" s="81" t="str">
        <f>VLOOKUP(A206,Fielddefinitions!A:T,20,FALSE)</f>
        <v>isTradeItemReorderable</v>
      </c>
      <c r="D206" s="216" t="str">
        <f>VLOOKUP(A206,Fielddefinitions!A:P,16,FALSE)</f>
        <v>No</v>
      </c>
      <c r="E206" s="104" t="s">
        <v>1698</v>
      </c>
      <c r="F206" s="160" t="s">
        <v>1698</v>
      </c>
      <c r="G206" s="104" t="s">
        <v>1698</v>
      </c>
      <c r="H206" s="104" t="s">
        <v>1698</v>
      </c>
      <c r="I206" s="104" t="s">
        <v>1698</v>
      </c>
      <c r="J206" s="104" t="s">
        <v>1698</v>
      </c>
      <c r="K206" s="193"/>
      <c r="L206" s="85"/>
      <c r="M206" s="85"/>
      <c r="N206" s="85"/>
    </row>
    <row r="207" spans="1:14" ht="25.5" x14ac:dyDescent="0.25">
      <c r="A207" s="305">
        <f>Fielddefinitions!A207</f>
        <v>826</v>
      </c>
      <c r="B207" s="81" t="str">
        <f>VLOOKUP(A207,Fielddefinitions!A:B,2,FALSE)</f>
        <v>Controlled Substance Schedule Code Reference</v>
      </c>
      <c r="C207" s="81" t="str">
        <f>VLOOKUP(A207,Fielddefinitions!A:T,20,FALSE)</f>
        <v>controlledSubstanceScheduleCodeReference</v>
      </c>
      <c r="D207" s="216" t="str">
        <f>VLOOKUP(A207,Fielddefinitions!A:P,16,FALSE)</f>
        <v>No</v>
      </c>
      <c r="E207" s="104" t="s">
        <v>1698</v>
      </c>
      <c r="F207" s="160" t="s">
        <v>1698</v>
      </c>
      <c r="G207" s="104" t="s">
        <v>1698</v>
      </c>
      <c r="H207" s="104" t="s">
        <v>1698</v>
      </c>
      <c r="I207" s="104" t="s">
        <v>1698</v>
      </c>
      <c r="J207" s="104" t="s">
        <v>1698</v>
      </c>
      <c r="K207" s="193"/>
      <c r="L207" s="85"/>
      <c r="M207" s="85"/>
      <c r="N207" s="85"/>
    </row>
    <row r="208" spans="1:14" x14ac:dyDescent="0.25">
      <c r="A208" s="305">
        <f>Fielddefinitions!A208</f>
        <v>1152</v>
      </c>
      <c r="B208" s="81" t="str">
        <f>VLOOKUP(A208,Fielddefinitions!A:B,2,FALSE)</f>
        <v>Duty Fee Tax Type Code</v>
      </c>
      <c r="C208" s="81" t="str">
        <f>VLOOKUP(A208,Fielddefinitions!A:T,20,FALSE)</f>
        <v>dutyFeeTaxTypeCode</v>
      </c>
      <c r="D208" s="216" t="str">
        <f>VLOOKUP(A208,Fielddefinitions!A:P,16,FALSE)</f>
        <v>No</v>
      </c>
      <c r="E208" s="104" t="s">
        <v>1698</v>
      </c>
      <c r="F208" s="160" t="s">
        <v>1698</v>
      </c>
      <c r="G208" s="104" t="s">
        <v>1698</v>
      </c>
      <c r="H208" s="104" t="s">
        <v>1698</v>
      </c>
      <c r="I208" s="104" t="s">
        <v>1698</v>
      </c>
      <c r="J208" s="104" t="s">
        <v>1698</v>
      </c>
      <c r="K208" s="193"/>
      <c r="L208" s="85"/>
      <c r="M208" s="85"/>
      <c r="N208" s="85"/>
    </row>
    <row r="209" spans="1:14" x14ac:dyDescent="0.25">
      <c r="A209" s="305">
        <f>Fielddefinitions!A209</f>
        <v>1175</v>
      </c>
      <c r="B209" s="81" t="str">
        <f>VLOOKUP(A209,Fielddefinitions!A:B,2,FALSE)</f>
        <v>Duty Fee Tax Category Code</v>
      </c>
      <c r="C209" s="81" t="str">
        <f>VLOOKUP(A209,Fielddefinitions!A:T,20,FALSE)</f>
        <v>dutyFeeTaxCategoryCode</v>
      </c>
      <c r="D209" s="216" t="str">
        <f>VLOOKUP(A209,Fielddefinitions!A:P,16,FALSE)</f>
        <v>No</v>
      </c>
      <c r="E209" s="104" t="s">
        <v>1698</v>
      </c>
      <c r="F209" s="160" t="s">
        <v>1698</v>
      </c>
      <c r="G209" s="104" t="s">
        <v>1698</v>
      </c>
      <c r="H209" s="104" t="s">
        <v>1698</v>
      </c>
      <c r="I209" s="104" t="s">
        <v>1698</v>
      </c>
      <c r="J209" s="104" t="s">
        <v>1698</v>
      </c>
      <c r="K209" s="193"/>
      <c r="L209" s="85"/>
      <c r="M209" s="85"/>
      <c r="N209" s="85"/>
    </row>
    <row r="210" spans="1:14" x14ac:dyDescent="0.25">
      <c r="A210" s="305">
        <f>Fielddefinitions!A210</f>
        <v>1146</v>
      </c>
      <c r="B210" s="81" t="str">
        <f>VLOOKUP(A210,Fielddefinitions!A:B,2,FALSE)</f>
        <v>Duty Fee Tax Agency Code</v>
      </c>
      <c r="C210" s="81" t="str">
        <f>VLOOKUP(A210,Fielddefinitions!A:T,20,FALSE)</f>
        <v>dutyFeeTaxAgencyCode</v>
      </c>
      <c r="D210" s="216" t="str">
        <f>VLOOKUP(A210,Fielddefinitions!A:P,16,FALSE)</f>
        <v>No</v>
      </c>
      <c r="E210" s="104" t="s">
        <v>1698</v>
      </c>
      <c r="F210" s="160" t="s">
        <v>1698</v>
      </c>
      <c r="G210" s="104" t="s">
        <v>1698</v>
      </c>
      <c r="H210" s="104" t="s">
        <v>1698</v>
      </c>
      <c r="I210" s="104" t="s">
        <v>1698</v>
      </c>
      <c r="J210" s="104" t="s">
        <v>1698</v>
      </c>
      <c r="K210" s="193"/>
      <c r="L210" s="85"/>
      <c r="M210" s="85"/>
      <c r="N210" s="85"/>
    </row>
    <row r="211" spans="1:14" ht="25.5" x14ac:dyDescent="0.25">
      <c r="A211" s="305">
        <f>Fielddefinitions!A211</f>
        <v>3761</v>
      </c>
      <c r="B211" s="81" t="str">
        <f>VLOOKUP(A211,Fielddefinitions!A:B,2,FALSE)</f>
        <v xml:space="preserve">Dimension Type Code
</v>
      </c>
      <c r="C211" s="81" t="str">
        <f>VLOOKUP(A211,Fielddefinitions!A:T,20,FALSE)</f>
        <v>dimensionTypeCode</v>
      </c>
      <c r="D211" s="216" t="str">
        <f>VLOOKUP(A211,Fielddefinitions!A:P,16,FALSE)</f>
        <v>No</v>
      </c>
      <c r="E211" s="104" t="s">
        <v>1698</v>
      </c>
      <c r="F211" s="160" t="s">
        <v>1698</v>
      </c>
      <c r="G211" s="104" t="s">
        <v>1698</v>
      </c>
      <c r="H211" s="104" t="s">
        <v>1698</v>
      </c>
      <c r="I211" s="104" t="s">
        <v>1698</v>
      </c>
      <c r="J211" s="104" t="s">
        <v>1698</v>
      </c>
      <c r="K211" s="193"/>
      <c r="L211" s="85"/>
      <c r="M211" s="85"/>
      <c r="N211" s="85"/>
    </row>
    <row r="212" spans="1:14" x14ac:dyDescent="0.25">
      <c r="A212" s="305">
        <f>Fielddefinitions!A212</f>
        <v>3759</v>
      </c>
      <c r="B212" s="81" t="str">
        <f>VLOOKUP(A212,Fielddefinitions!A:B,2,FALSE)</f>
        <v>Additional Trade Item Dimension: Depth</v>
      </c>
      <c r="C212" s="81" t="str">
        <f>VLOOKUP(A212,Fielddefinitions!A:T,20,FALSE)</f>
        <v>depth</v>
      </c>
      <c r="D212" s="216" t="str">
        <f>VLOOKUP(A212,Fielddefinitions!A:P,16,FALSE)</f>
        <v>No</v>
      </c>
      <c r="E212" s="104" t="s">
        <v>1698</v>
      </c>
      <c r="F212" s="160" t="s">
        <v>1698</v>
      </c>
      <c r="G212" s="104" t="s">
        <v>1698</v>
      </c>
      <c r="H212" s="104" t="s">
        <v>1698</v>
      </c>
      <c r="I212" s="104" t="s">
        <v>1698</v>
      </c>
      <c r="J212" s="104" t="s">
        <v>1698</v>
      </c>
      <c r="K212" s="193"/>
      <c r="L212" s="85"/>
      <c r="M212" s="85"/>
      <c r="N212" s="85"/>
    </row>
    <row r="213" spans="1:14" x14ac:dyDescent="0.25">
      <c r="A213" s="305">
        <f>Fielddefinitions!A213</f>
        <v>3760</v>
      </c>
      <c r="B213" s="81" t="str">
        <f>VLOOKUP(A213,Fielddefinitions!A:B,2,FALSE)</f>
        <v>Additional Trade Item Dimension: Depth UOM</v>
      </c>
      <c r="C213" s="81" t="str">
        <f>VLOOKUP(A213,Fielddefinitions!A:T,20,FALSE)</f>
        <v>depth/@measurementUnitcode</v>
      </c>
      <c r="D213" s="216" t="str">
        <f>VLOOKUP(A213,Fielddefinitions!A:P,16,FALSE)</f>
        <v>No</v>
      </c>
      <c r="E213" s="104" t="s">
        <v>1698</v>
      </c>
      <c r="F213" s="160" t="s">
        <v>1698</v>
      </c>
      <c r="G213" s="104" t="s">
        <v>1698</v>
      </c>
      <c r="H213" s="104" t="s">
        <v>1698</v>
      </c>
      <c r="I213" s="104" t="s">
        <v>1698</v>
      </c>
      <c r="J213" s="104" t="s">
        <v>1698</v>
      </c>
      <c r="K213" s="193"/>
      <c r="L213" s="85"/>
      <c r="M213" s="85"/>
      <c r="N213" s="85"/>
    </row>
    <row r="214" spans="1:14" x14ac:dyDescent="0.25">
      <c r="A214" s="305">
        <f>Fielddefinitions!A214</f>
        <v>3762</v>
      </c>
      <c r="B214" s="81" t="str">
        <f>VLOOKUP(A214,Fielddefinitions!A:B,2,FALSE)</f>
        <v>Additional Trade Item Dimension: Height</v>
      </c>
      <c r="C214" s="81" t="str">
        <f>VLOOKUP(A214,Fielddefinitions!A:T,20,FALSE)</f>
        <v>height</v>
      </c>
      <c r="D214" s="216" t="str">
        <f>VLOOKUP(A214,Fielddefinitions!A:P,16,FALSE)</f>
        <v>No</v>
      </c>
      <c r="E214" s="104" t="s">
        <v>1698</v>
      </c>
      <c r="F214" s="160" t="s">
        <v>1698</v>
      </c>
      <c r="G214" s="104" t="s">
        <v>1698</v>
      </c>
      <c r="H214" s="104" t="s">
        <v>1698</v>
      </c>
      <c r="I214" s="104" t="s">
        <v>1698</v>
      </c>
      <c r="J214" s="104" t="s">
        <v>1698</v>
      </c>
      <c r="K214" s="193"/>
      <c r="L214" s="85"/>
      <c r="M214" s="85"/>
      <c r="N214" s="85"/>
    </row>
    <row r="215" spans="1:14" x14ac:dyDescent="0.25">
      <c r="A215" s="305">
        <f>Fielddefinitions!A215</f>
        <v>3763</v>
      </c>
      <c r="B215" s="81" t="str">
        <f>VLOOKUP(A215,Fielddefinitions!A:B,2,FALSE)</f>
        <v>Additional Trade Item Dimension: Height UOM</v>
      </c>
      <c r="C215" s="81" t="str">
        <f>VLOOKUP(A215,Fielddefinitions!A:T,20,FALSE)</f>
        <v>height/@measurementUnitcode</v>
      </c>
      <c r="D215" s="216" t="str">
        <f>VLOOKUP(A215,Fielddefinitions!A:P,16,FALSE)</f>
        <v>No</v>
      </c>
      <c r="E215" s="104" t="s">
        <v>1698</v>
      </c>
      <c r="F215" s="160" t="s">
        <v>1698</v>
      </c>
      <c r="G215" s="104" t="s">
        <v>1698</v>
      </c>
      <c r="H215" s="104" t="s">
        <v>1698</v>
      </c>
      <c r="I215" s="104" t="s">
        <v>1698</v>
      </c>
      <c r="J215" s="104" t="s">
        <v>1698</v>
      </c>
      <c r="K215" s="193"/>
      <c r="L215" s="85"/>
      <c r="M215" s="85"/>
      <c r="N215" s="85"/>
    </row>
    <row r="216" spans="1:14" x14ac:dyDescent="0.25">
      <c r="A216" s="305">
        <f>Fielddefinitions!A216</f>
        <v>3764</v>
      </c>
      <c r="B216" s="81" t="str">
        <f>VLOOKUP(A216,Fielddefinitions!A:B,2,FALSE)</f>
        <v>Additional Trade Item Dimension: Width</v>
      </c>
      <c r="C216" s="81" t="str">
        <f>VLOOKUP(A216,Fielddefinitions!A:T,20,FALSE)</f>
        <v>width</v>
      </c>
      <c r="D216" s="216" t="str">
        <f>VLOOKUP(A216,Fielddefinitions!A:P,16,FALSE)</f>
        <v>No</v>
      </c>
      <c r="E216" s="104" t="s">
        <v>1698</v>
      </c>
      <c r="F216" s="160" t="s">
        <v>1698</v>
      </c>
      <c r="G216" s="104" t="s">
        <v>1698</v>
      </c>
      <c r="H216" s="104" t="s">
        <v>1698</v>
      </c>
      <c r="I216" s="104" t="s">
        <v>1698</v>
      </c>
      <c r="J216" s="104" t="s">
        <v>1698</v>
      </c>
      <c r="K216" s="193"/>
      <c r="L216" s="85"/>
      <c r="M216" s="85"/>
      <c r="N216" s="85"/>
    </row>
    <row r="217" spans="1:14" x14ac:dyDescent="0.25">
      <c r="A217" s="305">
        <f>Fielddefinitions!A217</f>
        <v>3765</v>
      </c>
      <c r="B217" s="81" t="str">
        <f>VLOOKUP(A217,Fielddefinitions!A:B,2,FALSE)</f>
        <v>Additional Trade Item Dimension: Width UOM</v>
      </c>
      <c r="C217" s="81" t="str">
        <f>VLOOKUP(A217,Fielddefinitions!A:T,20,FALSE)</f>
        <v>width/@measurementUnitcode</v>
      </c>
      <c r="D217" s="216" t="str">
        <f>VLOOKUP(A217,Fielddefinitions!A:P,16,FALSE)</f>
        <v>No</v>
      </c>
      <c r="E217" s="104" t="s">
        <v>1698</v>
      </c>
      <c r="F217" s="160" t="s">
        <v>1698</v>
      </c>
      <c r="G217" s="104" t="s">
        <v>1698</v>
      </c>
      <c r="H217" s="104" t="s">
        <v>1698</v>
      </c>
      <c r="I217" s="104" t="s">
        <v>1698</v>
      </c>
      <c r="J217" s="104" t="s">
        <v>1698</v>
      </c>
      <c r="K217" s="193"/>
      <c r="L217" s="85"/>
      <c r="M217" s="85"/>
      <c r="N217" s="85"/>
    </row>
    <row r="218" spans="1:14" x14ac:dyDescent="0.25">
      <c r="A218" s="305">
        <f>Fielddefinitions!A218</f>
        <v>6399</v>
      </c>
      <c r="B218" s="81" t="str">
        <f>VLOOKUP(A218,Fielddefinitions!A:B,2,FALSE)</f>
        <v>Global Model Number</v>
      </c>
      <c r="C218" s="81" t="str">
        <f>VLOOKUP(A218,Fielddefinitions!A:T,20,FALSE)</f>
        <v>globalModelNumber</v>
      </c>
      <c r="D218" s="216" t="str">
        <f>VLOOKUP(A218,Fielddefinitions!A:P,16,FALSE)</f>
        <v>No</v>
      </c>
      <c r="E218" s="104" t="s">
        <v>1698</v>
      </c>
      <c r="F218" s="160" t="s">
        <v>1698</v>
      </c>
      <c r="G218" s="104" t="s">
        <v>1698</v>
      </c>
      <c r="H218" s="104" t="s">
        <v>1698</v>
      </c>
      <c r="I218" s="104" t="s">
        <v>1698</v>
      </c>
      <c r="J218" s="104" t="s">
        <v>1698</v>
      </c>
      <c r="K218" s="193"/>
      <c r="L218" s="85"/>
      <c r="M218" s="85"/>
      <c r="N218" s="85"/>
    </row>
    <row r="219" spans="1:14" x14ac:dyDescent="0.25">
      <c r="A219" s="305">
        <f>Fielddefinitions!A219</f>
        <v>6347</v>
      </c>
      <c r="B219" s="81" t="str">
        <f>VLOOKUP(A219,Fielddefinitions!A:B,2,FALSE)</f>
        <v>Is Active Device</v>
      </c>
      <c r="C219" s="81" t="str">
        <f>VLOOKUP(A219,Fielddefinitions!A:T,20,FALSE)</f>
        <v>isActiveDevice</v>
      </c>
      <c r="D219" s="216" t="str">
        <f>VLOOKUP(A219,Fielddefinitions!A:P,16,FALSE)</f>
        <v>No</v>
      </c>
      <c r="E219" s="104" t="s">
        <v>1698</v>
      </c>
      <c r="F219" s="160" t="s">
        <v>1698</v>
      </c>
      <c r="G219" s="104" t="s">
        <v>1698</v>
      </c>
      <c r="H219" s="104" t="s">
        <v>1698</v>
      </c>
      <c r="I219" s="104" t="s">
        <v>1698</v>
      </c>
      <c r="J219" s="104" t="s">
        <v>1698</v>
      </c>
      <c r="K219" s="193"/>
      <c r="L219" s="85"/>
      <c r="M219" s="85"/>
      <c r="N219" s="85"/>
    </row>
    <row r="220" spans="1:14" ht="38.25" x14ac:dyDescent="0.25">
      <c r="A220" s="305">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6" t="str">
        <f>VLOOKUP(A220,Fielddefinitions!A:P,16,FALSE)</f>
        <v>No</v>
      </c>
      <c r="E220" s="104" t="s">
        <v>1698</v>
      </c>
      <c r="F220" s="160" t="s">
        <v>1698</v>
      </c>
      <c r="G220" s="104" t="s">
        <v>1698</v>
      </c>
      <c r="H220" s="104" t="s">
        <v>1698</v>
      </c>
      <c r="I220" s="104" t="s">
        <v>1698</v>
      </c>
      <c r="J220" s="104" t="s">
        <v>1698</v>
      </c>
      <c r="K220" s="193"/>
      <c r="L220" s="85"/>
      <c r="M220" s="85"/>
      <c r="N220" s="85"/>
    </row>
    <row r="221" spans="1:14" ht="25.5" x14ac:dyDescent="0.25">
      <c r="A221" s="305">
        <f>Fielddefinitions!A221</f>
        <v>6346</v>
      </c>
      <c r="B221" s="81" t="str">
        <f>VLOOKUP(A221,Fielddefinitions!A:B,2,FALSE)</f>
        <v xml:space="preserve">Has Device Measuring Function
</v>
      </c>
      <c r="C221" s="81" t="str">
        <f>VLOOKUP(A221,Fielddefinitions!A:T,20,FALSE)</f>
        <v>hasDeviceMeasuringFunction</v>
      </c>
      <c r="D221" s="216" t="str">
        <f>VLOOKUP(A221,Fielddefinitions!A:P,16,FALSE)</f>
        <v>No</v>
      </c>
      <c r="E221" s="104" t="s">
        <v>1698</v>
      </c>
      <c r="F221" s="160" t="s">
        <v>1698</v>
      </c>
      <c r="G221" s="104" t="s">
        <v>1698</v>
      </c>
      <c r="H221" s="104" t="s">
        <v>1698</v>
      </c>
      <c r="I221" s="104" t="s">
        <v>1698</v>
      </c>
      <c r="J221" s="104" t="s">
        <v>1698</v>
      </c>
      <c r="K221" s="193"/>
      <c r="L221" s="85"/>
      <c r="M221" s="85"/>
      <c r="N221" s="85"/>
    </row>
    <row r="222" spans="1:14" x14ac:dyDescent="0.25">
      <c r="A222" s="305">
        <f>Fielddefinitions!A222</f>
        <v>6359</v>
      </c>
      <c r="B222" s="81" t="str">
        <f>VLOOKUP(A222,Fielddefinitions!A:B,2,FALSE)</f>
        <v>Is Reusable Surgical Instrument</v>
      </c>
      <c r="C222" s="81" t="str">
        <f>VLOOKUP(A222,Fielddefinitions!A:T,20,FALSE)</f>
        <v>isReusableSurgicalInstrument</v>
      </c>
      <c r="D222" s="216" t="str">
        <f>VLOOKUP(A222,Fielddefinitions!A:P,16,FALSE)</f>
        <v>No</v>
      </c>
      <c r="E222" s="104" t="s">
        <v>1698</v>
      </c>
      <c r="F222" s="160" t="s">
        <v>1698</v>
      </c>
      <c r="G222" s="104" t="s">
        <v>1698</v>
      </c>
      <c r="H222" s="104" t="s">
        <v>1698</v>
      </c>
      <c r="I222" s="104" t="s">
        <v>1698</v>
      </c>
      <c r="J222" s="104" t="s">
        <v>1698</v>
      </c>
      <c r="K222" s="193"/>
      <c r="L222" s="85"/>
      <c r="M222" s="85"/>
      <c r="N222" s="85"/>
    </row>
    <row r="223" spans="1:14" x14ac:dyDescent="0.25">
      <c r="A223" s="305">
        <f>Fielddefinitions!A223</f>
        <v>6356</v>
      </c>
      <c r="B223" s="81" t="str">
        <f>VLOOKUP(A223,Fielddefinitions!A:B,2,FALSE)</f>
        <v>Is Device Exempt From Implant Obligations</v>
      </c>
      <c r="C223" s="81" t="str">
        <f>VLOOKUP(A223,Fielddefinitions!A:T,20,FALSE)</f>
        <v>isDeviceExemptFromImplantObligations</v>
      </c>
      <c r="D223" s="216" t="str">
        <f>VLOOKUP(A223,Fielddefinitions!A:P,16,FALSE)</f>
        <v>No</v>
      </c>
      <c r="E223" s="104" t="s">
        <v>1698</v>
      </c>
      <c r="F223" s="160" t="s">
        <v>1698</v>
      </c>
      <c r="G223" s="104" t="s">
        <v>1698</v>
      </c>
      <c r="H223" s="104" t="s">
        <v>1698</v>
      </c>
      <c r="I223" s="104" t="s">
        <v>1698</v>
      </c>
      <c r="J223" s="104" t="s">
        <v>1698</v>
      </c>
      <c r="K223" s="193"/>
      <c r="L223" s="85"/>
      <c r="M223" s="85"/>
      <c r="N223" s="85"/>
    </row>
    <row r="224" spans="1:14" x14ac:dyDescent="0.25">
      <c r="A224" s="305">
        <f>Fielddefinitions!A224</f>
        <v>6384</v>
      </c>
      <c r="B224" s="81" t="str">
        <f>VLOOKUP(A224,Fielddefinitions!A:B,2,FALSE)</f>
        <v>Does Trade Item Contain Animal Tissue</v>
      </c>
      <c r="C224" s="81" t="str">
        <f>VLOOKUP(A224,Fielddefinitions!A:T,20,FALSE)</f>
        <v>doesTradeItemContainAnimalTissue</v>
      </c>
      <c r="D224" s="216" t="str">
        <f>VLOOKUP(A224,Fielddefinitions!A:P,16,FALSE)</f>
        <v>No</v>
      </c>
      <c r="E224" s="104" t="s">
        <v>1698</v>
      </c>
      <c r="F224" s="160" t="s">
        <v>1698</v>
      </c>
      <c r="G224" s="104" t="s">
        <v>1698</v>
      </c>
      <c r="H224" s="104" t="s">
        <v>1698</v>
      </c>
      <c r="I224" s="104" t="s">
        <v>1698</v>
      </c>
      <c r="J224" s="104" t="s">
        <v>1698</v>
      </c>
      <c r="K224" s="193"/>
      <c r="L224" s="85"/>
      <c r="M224" s="85"/>
      <c r="N224" s="85"/>
    </row>
    <row r="225" spans="1:14" x14ac:dyDescent="0.25">
      <c r="A225" s="305">
        <f>Fielddefinitions!A225</f>
        <v>6383</v>
      </c>
      <c r="B225" s="81" t="str">
        <f>VLOOKUP(A225,Fielddefinitions!A:B,2,FALSE)</f>
        <v>Does Trade Item Contain Microbial Substance</v>
      </c>
      <c r="C225" s="81" t="str">
        <f>VLOOKUP(A225,Fielddefinitions!A:T,20,FALSE)</f>
        <v>doesTradeItemContainMicrobialSubstance</v>
      </c>
      <c r="D225" s="216" t="str">
        <f>VLOOKUP(A225,Fielddefinitions!A:P,16,FALSE)</f>
        <v>No</v>
      </c>
      <c r="E225" s="104" t="s">
        <v>1698</v>
      </c>
      <c r="F225" s="160" t="s">
        <v>1698</v>
      </c>
      <c r="G225" s="104" t="s">
        <v>1698</v>
      </c>
      <c r="H225" s="104" t="s">
        <v>1698</v>
      </c>
      <c r="I225" s="104" t="s">
        <v>1698</v>
      </c>
      <c r="J225" s="104" t="s">
        <v>1698</v>
      </c>
      <c r="K225" s="193"/>
      <c r="L225" s="85"/>
      <c r="M225" s="85"/>
      <c r="N225" s="85"/>
    </row>
    <row r="226" spans="1:14" x14ac:dyDescent="0.25">
      <c r="A226" s="305">
        <f>Fielddefinitions!A226</f>
        <v>6353</v>
      </c>
      <c r="B226" s="81" t="str">
        <f>VLOOKUP(A226,Fielddefinitions!A:B,2,FALSE)</f>
        <v>Is Device Medicinal Product</v>
      </c>
      <c r="C226" s="81" t="str">
        <f>VLOOKUP(A226,Fielddefinitions!A:T,20,FALSE)</f>
        <v>isDeviceMedicinalProduct</v>
      </c>
      <c r="D226" s="216" t="str">
        <f>VLOOKUP(A226,Fielddefinitions!A:P,16,FALSE)</f>
        <v>No</v>
      </c>
      <c r="E226" s="104" t="s">
        <v>1698</v>
      </c>
      <c r="F226" s="160" t="s">
        <v>1698</v>
      </c>
      <c r="G226" s="104" t="s">
        <v>1698</v>
      </c>
      <c r="H226" s="104" t="s">
        <v>1698</v>
      </c>
      <c r="I226" s="104" t="s">
        <v>1698</v>
      </c>
      <c r="J226" s="104" t="s">
        <v>1698</v>
      </c>
      <c r="K226" s="193"/>
      <c r="L226" s="85"/>
      <c r="M226" s="85"/>
      <c r="N226" s="85"/>
    </row>
    <row r="227" spans="1:14" ht="25.5" x14ac:dyDescent="0.25">
      <c r="A227" s="305">
        <f>Fielddefinitions!A227</f>
        <v>1433</v>
      </c>
      <c r="B227" s="81" t="str">
        <f>VLOOKUP(A227,Fielddefinitions!A:B,2,FALSE)</f>
        <v>Does Trade Item Contain Human Blood Derivative</v>
      </c>
      <c r="C227" s="81" t="str">
        <f>VLOOKUP(A227,Fielddefinitions!A:T,20,FALSE)</f>
        <v>doesTradeItemContainHumanBloodDerivative</v>
      </c>
      <c r="D227" s="216" t="str">
        <f>VLOOKUP(A227,Fielddefinitions!A:P,16,FALSE)</f>
        <v>No</v>
      </c>
      <c r="E227" s="104" t="s">
        <v>1698</v>
      </c>
      <c r="F227" s="160" t="s">
        <v>1698</v>
      </c>
      <c r="G227" s="104" t="s">
        <v>1698</v>
      </c>
      <c r="H227" s="104" t="s">
        <v>1698</v>
      </c>
      <c r="I227" s="104" t="s">
        <v>1698</v>
      </c>
      <c r="J227" s="104" t="s">
        <v>1698</v>
      </c>
      <c r="K227" s="193"/>
      <c r="L227" s="85"/>
      <c r="M227" s="85"/>
      <c r="N227" s="85"/>
    </row>
    <row r="228" spans="1:14" x14ac:dyDescent="0.25">
      <c r="A228" s="305">
        <f>Fielddefinitions!A228</f>
        <v>6364</v>
      </c>
      <c r="B228" s="81" t="str">
        <f>VLOOKUP(A228,Fielddefinitions!A:B,2,FALSE)</f>
        <v>UDI Production Identifier Type Code</v>
      </c>
      <c r="C228" s="81" t="str">
        <f>VLOOKUP(A228,Fielddefinitions!A:T,20,FALSE)</f>
        <v>uDIProductionIdentifierTypeCode</v>
      </c>
      <c r="D228" s="216" t="str">
        <f>VLOOKUP(A228,Fielddefinitions!A:P,16,FALSE)</f>
        <v>No</v>
      </c>
      <c r="E228" s="104" t="s">
        <v>1698</v>
      </c>
      <c r="F228" s="160" t="s">
        <v>1698</v>
      </c>
      <c r="G228" s="104" t="s">
        <v>1698</v>
      </c>
      <c r="H228" s="104" t="s">
        <v>1698</v>
      </c>
      <c r="I228" s="104" t="s">
        <v>1698</v>
      </c>
      <c r="J228" s="104" t="s">
        <v>1698</v>
      </c>
      <c r="K228" s="193"/>
      <c r="L228" s="85"/>
      <c r="M228" s="85"/>
      <c r="N228" s="85"/>
    </row>
    <row r="229" spans="1:14" x14ac:dyDescent="0.25">
      <c r="A229" s="305">
        <f>Fielddefinitions!A229</f>
        <v>6358</v>
      </c>
      <c r="B229" s="81" t="str">
        <f>VLOOKUP(A229,Fielddefinitions!A:B,2,FALSE)</f>
        <v>Is Reprocessed Single Use Device</v>
      </c>
      <c r="C229" s="81" t="str">
        <f>VLOOKUP(A229,Fielddefinitions!A:T,20,FALSE)</f>
        <v>isReprocessedSingleUseDevice</v>
      </c>
      <c r="D229" s="216" t="str">
        <f>VLOOKUP(A229,Fielddefinitions!A:P,16,FALSE)</f>
        <v>No</v>
      </c>
      <c r="E229" s="104" t="s">
        <v>1698</v>
      </c>
      <c r="F229" s="160" t="s">
        <v>1698</v>
      </c>
      <c r="G229" s="104" t="s">
        <v>1698</v>
      </c>
      <c r="H229" s="104" t="s">
        <v>1698</v>
      </c>
      <c r="I229" s="104" t="s">
        <v>1698</v>
      </c>
      <c r="J229" s="104" t="s">
        <v>1698</v>
      </c>
      <c r="K229" s="193"/>
      <c r="L229" s="85"/>
      <c r="M229" s="85"/>
      <c r="N229" s="85"/>
    </row>
    <row r="230" spans="1:14" x14ac:dyDescent="0.25">
      <c r="A230" s="305">
        <f>Fielddefinitions!A230</f>
        <v>6348</v>
      </c>
      <c r="B230" s="81" t="str">
        <f>VLOOKUP(A230,Fielddefinitions!A:B,2,FALSE)</f>
        <v>Is Device Reagent</v>
      </c>
      <c r="C230" s="81" t="str">
        <f>VLOOKUP(A230,Fielddefinitions!A:T,20,FALSE)</f>
        <v>isDeviceReagent</v>
      </c>
      <c r="D230" s="216" t="str">
        <f>VLOOKUP(A230,Fielddefinitions!A:P,16,FALSE)</f>
        <v>No</v>
      </c>
      <c r="E230" s="104" t="s">
        <v>1698</v>
      </c>
      <c r="F230" s="160" t="s">
        <v>1698</v>
      </c>
      <c r="G230" s="104" t="s">
        <v>1698</v>
      </c>
      <c r="H230" s="104" t="s">
        <v>1698</v>
      </c>
      <c r="I230" s="104" t="s">
        <v>1698</v>
      </c>
      <c r="J230" s="104" t="s">
        <v>1698</v>
      </c>
      <c r="K230" s="193"/>
      <c r="L230" s="85"/>
      <c r="M230" s="85"/>
      <c r="N230" s="85"/>
    </row>
    <row r="231" spans="1:14" x14ac:dyDescent="0.25">
      <c r="A231" s="305">
        <f>Fielddefinitions!A231</f>
        <v>6349</v>
      </c>
      <c r="B231" s="81" t="str">
        <f>VLOOKUP(A231,Fielddefinitions!A:B,2,FALSE)</f>
        <v>Is Device Companion Diagnostic</v>
      </c>
      <c r="C231" s="81" t="str">
        <f>VLOOKUP(A231,Fielddefinitions!A:T,20,FALSE)</f>
        <v>isDeviceCompanionDiagnostic</v>
      </c>
      <c r="D231" s="216" t="str">
        <f>VLOOKUP(A231,Fielddefinitions!A:P,16,FALSE)</f>
        <v>No</v>
      </c>
      <c r="E231" s="104" t="s">
        <v>1698</v>
      </c>
      <c r="F231" s="160" t="s">
        <v>1698</v>
      </c>
      <c r="G231" s="104" t="s">
        <v>1698</v>
      </c>
      <c r="H231" s="104" t="s">
        <v>1698</v>
      </c>
      <c r="I231" s="104" t="s">
        <v>1698</v>
      </c>
      <c r="J231" s="104" t="s">
        <v>1698</v>
      </c>
      <c r="K231" s="193"/>
      <c r="L231" s="85"/>
      <c r="M231" s="85"/>
      <c r="N231" s="85"/>
    </row>
    <row r="232" spans="1:14" x14ac:dyDescent="0.25">
      <c r="A232" s="305">
        <f>Fielddefinitions!A232</f>
        <v>6350</v>
      </c>
      <c r="B232" s="81" t="str">
        <f>VLOOKUP(A232,Fielddefinitions!A:B,2,FALSE)</f>
        <v>Is Device Designed For Professional Testing</v>
      </c>
      <c r="C232" s="81" t="str">
        <f>VLOOKUP(A232,Fielddefinitions!A:T,20,FALSE)</f>
        <v>isDeviceDesignedForProfessionalTesting</v>
      </c>
      <c r="D232" s="216" t="str">
        <f>VLOOKUP(A232,Fielddefinitions!A:P,16,FALSE)</f>
        <v>No</v>
      </c>
      <c r="E232" s="104" t="s">
        <v>1698</v>
      </c>
      <c r="F232" s="160" t="s">
        <v>1698</v>
      </c>
      <c r="G232" s="104" t="s">
        <v>1698</v>
      </c>
      <c r="H232" s="104" t="s">
        <v>1698</v>
      </c>
      <c r="I232" s="104" t="s">
        <v>1698</v>
      </c>
      <c r="J232" s="104" t="s">
        <v>1698</v>
      </c>
      <c r="K232" s="193"/>
      <c r="L232" s="85"/>
      <c r="M232" s="85"/>
      <c r="N232" s="85"/>
    </row>
    <row r="233" spans="1:14" x14ac:dyDescent="0.25">
      <c r="A233" s="305">
        <f>Fielddefinitions!A233</f>
        <v>6351</v>
      </c>
      <c r="B233" s="81" t="str">
        <f>VLOOKUP(A233,Fielddefinitions!A:B,2,FALSE)</f>
        <v>Is Device Instrument</v>
      </c>
      <c r="C233" s="81" t="str">
        <f>VLOOKUP(A233,Fielddefinitions!A:T,20,FALSE)</f>
        <v>isDeviceInstrument</v>
      </c>
      <c r="D233" s="216" t="str">
        <f>VLOOKUP(A233,Fielddefinitions!A:P,16,FALSE)</f>
        <v>No</v>
      </c>
      <c r="E233" s="104" t="s">
        <v>1698</v>
      </c>
      <c r="F233" s="160" t="s">
        <v>1698</v>
      </c>
      <c r="G233" s="104" t="s">
        <v>1698</v>
      </c>
      <c r="H233" s="104" t="s">
        <v>1698</v>
      </c>
      <c r="I233" s="104" t="s">
        <v>1698</v>
      </c>
      <c r="J233" s="104" t="s">
        <v>1698</v>
      </c>
      <c r="K233" s="193"/>
      <c r="L233" s="85"/>
      <c r="M233" s="85"/>
      <c r="N233" s="85"/>
    </row>
    <row r="234" spans="1:14" x14ac:dyDescent="0.25">
      <c r="A234" s="305">
        <f>Fielddefinitions!A234</f>
        <v>6354</v>
      </c>
      <c r="B234" s="81" t="str">
        <f>VLOOKUP(A234,Fielddefinitions!A:B,2,FALSE)</f>
        <v>Is Device Near Patient Testing</v>
      </c>
      <c r="C234" s="81" t="str">
        <f>VLOOKUP(A234,Fielddefinitions!A:T,20,FALSE)</f>
        <v>isDeviceNearPatientTesting</v>
      </c>
      <c r="D234" s="216" t="str">
        <f>VLOOKUP(A234,Fielddefinitions!A:P,16,FALSE)</f>
        <v>No</v>
      </c>
      <c r="E234" s="104" t="s">
        <v>1698</v>
      </c>
      <c r="F234" s="160" t="s">
        <v>1698</v>
      </c>
      <c r="G234" s="104" t="s">
        <v>1698</v>
      </c>
      <c r="H234" s="104" t="s">
        <v>1698</v>
      </c>
      <c r="I234" s="104" t="s">
        <v>1698</v>
      </c>
      <c r="J234" s="104" t="s">
        <v>1698</v>
      </c>
      <c r="K234" s="193"/>
      <c r="L234" s="85"/>
      <c r="M234" s="85"/>
      <c r="N234" s="85"/>
    </row>
    <row r="235" spans="1:14" x14ac:dyDescent="0.25">
      <c r="A235" s="305">
        <f>Fielddefinitions!A235</f>
        <v>6355</v>
      </c>
      <c r="B235" s="81" t="str">
        <f>VLOOKUP(A235,Fielddefinitions!A:B,2,FALSE)</f>
        <v>Is Device Patient Self Testing</v>
      </c>
      <c r="C235" s="81" t="str">
        <f>VLOOKUP(A235,Fielddefinitions!A:T,20,FALSE)</f>
        <v>isDevicePatientSelfTesting</v>
      </c>
      <c r="D235" s="216" t="str">
        <f>VLOOKUP(A235,Fielddefinitions!A:P,16,FALSE)</f>
        <v>No</v>
      </c>
      <c r="E235" s="104" t="s">
        <v>1698</v>
      </c>
      <c r="F235" s="160" t="s">
        <v>1698</v>
      </c>
      <c r="G235" s="104" t="s">
        <v>1698</v>
      </c>
      <c r="H235" s="104" t="s">
        <v>1698</v>
      </c>
      <c r="I235" s="104" t="s">
        <v>1698</v>
      </c>
      <c r="J235" s="104" t="s">
        <v>1698</v>
      </c>
      <c r="K235" s="193"/>
      <c r="L235" s="85"/>
      <c r="M235" s="85"/>
      <c r="N235" s="85"/>
    </row>
    <row r="236" spans="1:14" x14ac:dyDescent="0.25">
      <c r="A236" s="305">
        <f>Fielddefinitions!A236</f>
        <v>6357</v>
      </c>
      <c r="B236" s="81" t="str">
        <f>VLOOKUP(A236,Fielddefinitions!A:B,2,FALSE)</f>
        <v>Is New Device</v>
      </c>
      <c r="C236" s="81" t="str">
        <f>VLOOKUP(A236,Fielddefinitions!A:T,20,FALSE)</f>
        <v>isNewDevice</v>
      </c>
      <c r="D236" s="216" t="str">
        <f>VLOOKUP(A236,Fielddefinitions!A:P,16,FALSE)</f>
        <v>No</v>
      </c>
      <c r="E236" s="104" t="s">
        <v>1698</v>
      </c>
      <c r="F236" s="160" t="s">
        <v>1698</v>
      </c>
      <c r="G236" s="104" t="s">
        <v>1698</v>
      </c>
      <c r="H236" s="104" t="s">
        <v>1698</v>
      </c>
      <c r="I236" s="104" t="s">
        <v>1698</v>
      </c>
      <c r="J236" s="104" t="s">
        <v>1698</v>
      </c>
      <c r="K236" s="193"/>
      <c r="L236" s="85"/>
      <c r="M236" s="85"/>
      <c r="N236" s="85"/>
    </row>
    <row r="237" spans="1:14" ht="25.5" x14ac:dyDescent="0.25">
      <c r="A237" s="305">
        <f>Fielddefinitions!A237</f>
        <v>6365</v>
      </c>
      <c r="B237" s="81" t="str">
        <f>VLOOKUP(A237,Fielddefinitions!A:B,2,FALSE)</f>
        <v>System Or Procedure Pack Medical Purpose Description</v>
      </c>
      <c r="C237" s="81" t="str">
        <f>VLOOKUP(A237,Fielddefinitions!A:T,20,FALSE)</f>
        <v>systemOrProcedurePackMedicalPurposeDescription</v>
      </c>
      <c r="D237" s="216" t="str">
        <f>VLOOKUP(A237,Fielddefinitions!A:P,16,FALSE)</f>
        <v>No</v>
      </c>
      <c r="E237" s="104" t="s">
        <v>1698</v>
      </c>
      <c r="F237" s="160" t="s">
        <v>1698</v>
      </c>
      <c r="G237" s="104" t="s">
        <v>1698</v>
      </c>
      <c r="H237" s="104" t="s">
        <v>1698</v>
      </c>
      <c r="I237" s="104" t="s">
        <v>1698</v>
      </c>
      <c r="J237" s="104" t="s">
        <v>1698</v>
      </c>
      <c r="K237" s="193"/>
      <c r="L237" s="85"/>
      <c r="M237" s="85"/>
      <c r="N237" s="85"/>
    </row>
    <row r="238" spans="1:14" ht="25.5" x14ac:dyDescent="0.25">
      <c r="A238" s="305">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6" t="str">
        <f>VLOOKUP(A238,Fielddefinitions!A:P,16,FALSE)</f>
        <v>No</v>
      </c>
      <c r="E238" s="104" t="s">
        <v>1698</v>
      </c>
      <c r="F238" s="160" t="s">
        <v>1698</v>
      </c>
      <c r="G238" s="104" t="s">
        <v>1698</v>
      </c>
      <c r="H238" s="104" t="s">
        <v>1698</v>
      </c>
      <c r="I238" s="104" t="s">
        <v>1698</v>
      </c>
      <c r="J238" s="104" t="s">
        <v>1698</v>
      </c>
      <c r="K238" s="193"/>
      <c r="L238" s="85"/>
      <c r="M238" s="85"/>
      <c r="N238" s="85"/>
    </row>
    <row r="239" spans="1:14" x14ac:dyDescent="0.25">
      <c r="A239" s="305">
        <f>Fielddefinitions!A239</f>
        <v>6362</v>
      </c>
      <c r="B239" s="81" t="str">
        <f>VLOOKUP(A239,Fielddefinitions!A:B,2,FALSE)</f>
        <v>System Or Procedure Pack Type Code</v>
      </c>
      <c r="C239" s="81" t="str">
        <f>VLOOKUP(A239,Fielddefinitions!A:T,20,FALSE)</f>
        <v>systemOrProcedurePackTypeCode</v>
      </c>
      <c r="D239" s="216" t="str">
        <f>VLOOKUP(A239,Fielddefinitions!A:P,16,FALSE)</f>
        <v>No</v>
      </c>
      <c r="E239" s="104" t="s">
        <v>1698</v>
      </c>
      <c r="F239" s="160" t="s">
        <v>1698</v>
      </c>
      <c r="G239" s="104" t="s">
        <v>1698</v>
      </c>
      <c r="H239" s="104" t="s">
        <v>1698</v>
      </c>
      <c r="I239" s="104" t="s">
        <v>1698</v>
      </c>
      <c r="J239" s="104" t="s">
        <v>1698</v>
      </c>
      <c r="K239" s="193"/>
      <c r="L239" s="85"/>
      <c r="M239" s="85"/>
      <c r="N239" s="85"/>
    </row>
    <row r="240" spans="1:14" x14ac:dyDescent="0.25">
      <c r="A240" s="305">
        <f>Fielddefinitions!A240</f>
        <v>6360</v>
      </c>
      <c r="B240" s="81" t="str">
        <f>VLOOKUP(A240,Fielddefinitions!A:B,2,FALSE)</f>
        <v>Multi Component Device Type Code</v>
      </c>
      <c r="C240" s="81" t="str">
        <f>VLOOKUP(A240,Fielddefinitions!A:T,20,FALSE)</f>
        <v>multiComponentDeviceTypeCode</v>
      </c>
      <c r="D240" s="216" t="str">
        <f>VLOOKUP(A240,Fielddefinitions!A:P,16,FALSE)</f>
        <v>No</v>
      </c>
      <c r="E240" s="104" t="s">
        <v>1698</v>
      </c>
      <c r="F240" s="160" t="s">
        <v>1698</v>
      </c>
      <c r="G240" s="104" t="s">
        <v>1698</v>
      </c>
      <c r="H240" s="104" t="s">
        <v>1698</v>
      </c>
      <c r="I240" s="104" t="s">
        <v>1698</v>
      </c>
      <c r="J240" s="104" t="s">
        <v>1698</v>
      </c>
      <c r="K240" s="193"/>
      <c r="L240" s="85"/>
      <c r="M240" s="85"/>
      <c r="N240" s="85"/>
    </row>
    <row r="241" spans="1:14" x14ac:dyDescent="0.25">
      <c r="A241" s="305">
        <f>Fielddefinitions!A241</f>
        <v>6361</v>
      </c>
      <c r="B241" s="81" t="str">
        <f>VLOOKUP(A241,Fielddefinitions!A:B,2,FALSE)</f>
        <v>Special Device Type Code</v>
      </c>
      <c r="C241" s="81" t="str">
        <f>VLOOKUP(A241,Fielddefinitions!A:T,20,FALSE)</f>
        <v>specialDeviceTypeCode</v>
      </c>
      <c r="D241" s="216" t="str">
        <f>VLOOKUP(A241,Fielddefinitions!A:P,16,FALSE)</f>
        <v>No</v>
      </c>
      <c r="E241" s="104" t="s">
        <v>1698</v>
      </c>
      <c r="F241" s="160" t="s">
        <v>1698</v>
      </c>
      <c r="G241" s="104" t="s">
        <v>1698</v>
      </c>
      <c r="H241" s="104" t="s">
        <v>1698</v>
      </c>
      <c r="I241" s="104" t="s">
        <v>1698</v>
      </c>
      <c r="J241" s="104" t="s">
        <v>1698</v>
      </c>
      <c r="K241" s="193"/>
      <c r="L241" s="85"/>
      <c r="M241" s="85"/>
      <c r="N241" s="85"/>
    </row>
    <row r="242" spans="1:14" x14ac:dyDescent="0.25">
      <c r="A242" s="305">
        <f>Fielddefinitions!A242</f>
        <v>6345</v>
      </c>
      <c r="B242" s="81" t="str">
        <f>VLOOKUP(A242,Fielddefinitions!A:B,2,FALSE)</f>
        <v>Annex X V I Intended Purpose Type Code</v>
      </c>
      <c r="C242" s="81" t="str">
        <f>VLOOKUP(A242,Fielddefinitions!A:T,20,FALSE)</f>
        <v>annexXVIintendedPurposeTypeCode</v>
      </c>
      <c r="D242" s="216" t="str">
        <f>VLOOKUP(A242,Fielddefinitions!A:P,16,FALSE)</f>
        <v>No</v>
      </c>
      <c r="E242" s="104" t="s">
        <v>1698</v>
      </c>
      <c r="F242" s="160" t="s">
        <v>1698</v>
      </c>
      <c r="G242" s="104" t="s">
        <v>1698</v>
      </c>
      <c r="H242" s="104" t="s">
        <v>1698</v>
      </c>
      <c r="I242" s="104" t="s">
        <v>1698</v>
      </c>
      <c r="J242" s="104" t="s">
        <v>1698</v>
      </c>
      <c r="K242" s="193"/>
      <c r="L242" s="85"/>
      <c r="M242" s="85"/>
      <c r="N242" s="85"/>
    </row>
    <row r="243" spans="1:14" x14ac:dyDescent="0.25">
      <c r="A243" s="305">
        <f>Fielddefinitions!A243</f>
        <v>6363</v>
      </c>
      <c r="B243" s="81" t="str">
        <f>VLOOKUP(A243,Fielddefinitions!A:B,2,FALSE)</f>
        <v>E U Medical Device Status Code</v>
      </c>
      <c r="C243" s="81" t="str">
        <f>VLOOKUP(A243,Fielddefinitions!A:T,20,FALSE)</f>
        <v>eUMedicalDeviceStatusCode</v>
      </c>
      <c r="D243" s="216" t="str">
        <f>VLOOKUP(A243,Fielddefinitions!A:P,16,FALSE)</f>
        <v>No</v>
      </c>
      <c r="E243" s="104" t="s">
        <v>1698</v>
      </c>
      <c r="F243" s="160" t="s">
        <v>1698</v>
      </c>
      <c r="G243" s="104" t="s">
        <v>1698</v>
      </c>
      <c r="H243" s="104" t="s">
        <v>1698</v>
      </c>
      <c r="I243" s="104" t="s">
        <v>1698</v>
      </c>
      <c r="J243" s="104" t="s">
        <v>1698</v>
      </c>
      <c r="K243" s="193"/>
      <c r="L243" s="85"/>
      <c r="M243" s="85"/>
      <c r="N243" s="85"/>
    </row>
    <row r="244" spans="1:14" x14ac:dyDescent="0.25">
      <c r="A244" s="305">
        <f>Fielddefinitions!A244</f>
        <v>6370</v>
      </c>
      <c r="B244" s="81" t="str">
        <f>VLOOKUP(A244,Fielddefinitions!A:B,2,FALSE)</f>
        <v>E U Medical Device Sub Status Code</v>
      </c>
      <c r="C244" s="81" t="str">
        <f>VLOOKUP(A244,Fielddefinitions!A:T,20,FALSE)</f>
        <v>eUMedicalDeviceSubStatusCode</v>
      </c>
      <c r="D244" s="216" t="str">
        <f>VLOOKUP(A244,Fielddefinitions!A:P,16,FALSE)</f>
        <v>No</v>
      </c>
      <c r="E244" s="104" t="s">
        <v>1698</v>
      </c>
      <c r="F244" s="160" t="s">
        <v>1698</v>
      </c>
      <c r="G244" s="104" t="s">
        <v>1698</v>
      </c>
      <c r="H244" s="104" t="s">
        <v>1698</v>
      </c>
      <c r="I244" s="104" t="s">
        <v>1698</v>
      </c>
      <c r="J244" s="104" t="s">
        <v>1698</v>
      </c>
      <c r="K244" s="193"/>
      <c r="L244" s="85"/>
      <c r="M244" s="85"/>
      <c r="N244" s="85"/>
    </row>
    <row r="245" spans="1:14" x14ac:dyDescent="0.25">
      <c r="A245" s="305">
        <f>Fielddefinitions!A245</f>
        <v>6368</v>
      </c>
      <c r="B245" s="81" t="str">
        <f>VLOOKUP(A245,Fielddefinitions!A:B,2,FALSE)</f>
        <v>Device Sub Status End Date Time</v>
      </c>
      <c r="C245" s="81" t="str">
        <f>VLOOKUP(A245,Fielddefinitions!A:T,20,FALSE)</f>
        <v>deviceSubStatusEndDateTime</v>
      </c>
      <c r="D245" s="216" t="str">
        <f>VLOOKUP(A245,Fielddefinitions!A:P,16,FALSE)</f>
        <v>No</v>
      </c>
      <c r="E245" s="104" t="s">
        <v>1698</v>
      </c>
      <c r="F245" s="160" t="s">
        <v>1698</v>
      </c>
      <c r="G245" s="104" t="s">
        <v>1698</v>
      </c>
      <c r="H245" s="104" t="s">
        <v>1698</v>
      </c>
      <c r="I245" s="104" t="s">
        <v>1698</v>
      </c>
      <c r="J245" s="104" t="s">
        <v>1698</v>
      </c>
      <c r="K245" s="193"/>
      <c r="L245" s="85"/>
      <c r="M245" s="85"/>
      <c r="N245" s="85"/>
    </row>
    <row r="246" spans="1:14" x14ac:dyDescent="0.25">
      <c r="A246" s="305">
        <f>Fielddefinitions!A246</f>
        <v>6369</v>
      </c>
      <c r="B246" s="81" t="str">
        <f>VLOOKUP(A246,Fielddefinitions!A:B,2,FALSE)</f>
        <v>Device Sub Status Start Date Time</v>
      </c>
      <c r="C246" s="81" t="str">
        <f>VLOOKUP(A246,Fielddefinitions!A:T,20,FALSE)</f>
        <v>deviceSubStatusStartDateTime</v>
      </c>
      <c r="D246" s="216" t="str">
        <f>VLOOKUP(A246,Fielddefinitions!A:P,16,FALSE)</f>
        <v>No</v>
      </c>
      <c r="E246" s="104" t="s">
        <v>1698</v>
      </c>
      <c r="F246" s="160" t="s">
        <v>1698</v>
      </c>
      <c r="G246" s="104" t="s">
        <v>1698</v>
      </c>
      <c r="H246" s="104" t="s">
        <v>1698</v>
      </c>
      <c r="I246" s="104" t="s">
        <v>1698</v>
      </c>
      <c r="J246" s="104" t="s">
        <v>1698</v>
      </c>
      <c r="K246" s="193"/>
      <c r="L246" s="85"/>
      <c r="M246" s="85"/>
      <c r="N246" s="85"/>
    </row>
    <row r="247" spans="1:14" x14ac:dyDescent="0.25">
      <c r="A247" s="305">
        <f>Fielddefinitions!A247</f>
        <v>6372</v>
      </c>
      <c r="B247" s="81" t="str">
        <f>VLOOKUP(A247,Fielddefinitions!A:B,2,FALSE)</f>
        <v>Recall Precision</v>
      </c>
      <c r="C247" s="81" t="str">
        <f>VLOOKUP(A247,Fielddefinitions!A:T,20,FALSE)</f>
        <v>recallPrecision</v>
      </c>
      <c r="D247" s="216" t="str">
        <f>VLOOKUP(A247,Fielddefinitions!A:P,16,FALSE)</f>
        <v>No</v>
      </c>
      <c r="E247" s="104" t="s">
        <v>1698</v>
      </c>
      <c r="F247" s="160" t="s">
        <v>1698</v>
      </c>
      <c r="G247" s="104" t="s">
        <v>1698</v>
      </c>
      <c r="H247" s="104" t="s">
        <v>1698</v>
      </c>
      <c r="I247" s="104" t="s">
        <v>1698</v>
      </c>
      <c r="J247" s="104" t="s">
        <v>1698</v>
      </c>
      <c r="K247" s="193"/>
      <c r="L247" s="85"/>
      <c r="M247" s="85"/>
      <c r="N247" s="85"/>
    </row>
    <row r="248" spans="1:14" x14ac:dyDescent="0.25">
      <c r="A248" s="305">
        <f>Fielddefinitions!A248</f>
        <v>6373</v>
      </c>
      <c r="B248" s="81" t="str">
        <f>VLOOKUP(A248,Fielddefinitions!A:B,2,FALSE)</f>
        <v>Recall Precision - Language Code</v>
      </c>
      <c r="C248" s="81" t="str">
        <f>VLOOKUP(A248,Fielddefinitions!A:T,20,FALSE)</f>
        <v>recallPrecision/@languageCode</v>
      </c>
      <c r="D248" s="216" t="str">
        <f>VLOOKUP(A248,Fielddefinitions!A:P,16,FALSE)</f>
        <v>No</v>
      </c>
      <c r="E248" s="104" t="s">
        <v>1698</v>
      </c>
      <c r="F248" s="160" t="s">
        <v>1698</v>
      </c>
      <c r="G248" s="104" t="s">
        <v>1698</v>
      </c>
      <c r="H248" s="104" t="s">
        <v>1698</v>
      </c>
      <c r="I248" s="104" t="s">
        <v>1698</v>
      </c>
      <c r="J248" s="104" t="s">
        <v>1698</v>
      </c>
      <c r="K248" s="193"/>
      <c r="L248" s="85"/>
      <c r="M248" s="85"/>
      <c r="N248" s="85"/>
    </row>
    <row r="249" spans="1:14" x14ac:dyDescent="0.25">
      <c r="A249" s="305">
        <f>Fielddefinitions!A249</f>
        <v>6371</v>
      </c>
      <c r="B249" s="81" t="str">
        <f>VLOOKUP(A249,Fielddefinitions!A:B,2,FALSE)</f>
        <v>Recall Scope Type Code</v>
      </c>
      <c r="C249" s="81" t="str">
        <f>VLOOKUP(A249,Fielddefinitions!A:T,20,FALSE)</f>
        <v>recallScopeTypeCode</v>
      </c>
      <c r="D249" s="216" t="str">
        <f>VLOOKUP(A249,Fielddefinitions!A:P,16,FALSE)</f>
        <v>No</v>
      </c>
      <c r="E249" s="104" t="s">
        <v>1698</v>
      </c>
      <c r="F249" s="160" t="s">
        <v>1698</v>
      </c>
      <c r="G249" s="104" t="s">
        <v>1698</v>
      </c>
      <c r="H249" s="104" t="s">
        <v>1698</v>
      </c>
      <c r="I249" s="104" t="s">
        <v>1698</v>
      </c>
      <c r="J249" s="104" t="s">
        <v>1698</v>
      </c>
      <c r="K249" s="193"/>
      <c r="L249" s="85"/>
      <c r="M249" s="85"/>
      <c r="N249" s="85"/>
    </row>
  </sheetData>
  <sheetProtection insertColumns="0" insertRows="0" deleteColumns="0" deleteRows="0" sort="0" autoFilter="0"/>
  <autoFilter ref="A4:N62" xr:uid="{00000000-0009-0000-0000-000006000000}"/>
  <mergeCells count="8">
    <mergeCell ref="Q1:Q3"/>
    <mergeCell ref="R1:R3"/>
    <mergeCell ref="S1:S3"/>
    <mergeCell ref="A2:B2"/>
    <mergeCell ref="A1:B1"/>
    <mergeCell ref="O1:O3"/>
    <mergeCell ref="P1:P3"/>
    <mergeCell ref="L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dimension ref="A1:S249"/>
  <sheetViews>
    <sheetView zoomScale="70" zoomScaleNormal="70" workbookViewId="0">
      <pane xSplit="2" ySplit="4" topLeftCell="C5" activePane="bottomRight" state="frozen"/>
      <selection pane="topRight" activeCell="C1" sqref="C1"/>
      <selection pane="bottomLeft" activeCell="A5" sqref="A5"/>
      <selection pane="bottomRight" activeCell="C1" sqref="C1"/>
    </sheetView>
  </sheetViews>
  <sheetFormatPr defaultColWidth="8.7109375" defaultRowHeight="15" x14ac:dyDescent="0.25"/>
  <cols>
    <col min="1" max="1" width="17" style="186" customWidth="1"/>
    <col min="2" max="2" width="49.7109375" style="186" customWidth="1"/>
    <col min="3" max="3" width="41.7109375" style="186" customWidth="1"/>
    <col min="4" max="4" width="10" style="186" customWidth="1"/>
    <col min="5" max="5" width="28" style="188" customWidth="1"/>
    <col min="6" max="6" width="20.28515625" style="188" customWidth="1"/>
    <col min="7" max="7" width="43" style="188" customWidth="1"/>
    <col min="8" max="8" width="21.7109375" style="188" customWidth="1"/>
    <col min="9" max="9" width="26.140625" style="186" customWidth="1"/>
    <col min="10" max="10" width="23.28515625" style="188" customWidth="1"/>
    <col min="11" max="11" width="23.140625" style="188" hidden="1" customWidth="1"/>
    <col min="12" max="12" width="39.42578125" style="188" customWidth="1"/>
    <col min="13" max="13" width="36.42578125" style="188" customWidth="1"/>
    <col min="14" max="14" width="28.7109375" style="186" customWidth="1"/>
    <col min="15" max="16384" width="8.7109375" style="186"/>
  </cols>
  <sheetData>
    <row r="1" spans="1:19" customFormat="1" ht="46.5" customHeight="1" x14ac:dyDescent="0.25">
      <c r="A1" s="445" t="s">
        <v>2562</v>
      </c>
      <c r="B1" s="445"/>
      <c r="C1" s="186"/>
      <c r="D1" s="186"/>
      <c r="E1" s="188"/>
      <c r="F1" s="188"/>
      <c r="G1" s="188"/>
      <c r="H1" s="188"/>
      <c r="I1" s="188"/>
      <c r="J1" s="188"/>
      <c r="K1" s="248"/>
      <c r="L1" s="444" t="s">
        <v>2563</v>
      </c>
      <c r="M1" s="444"/>
      <c r="N1" s="444"/>
      <c r="O1" s="442"/>
      <c r="P1" s="442"/>
      <c r="Q1" s="442"/>
      <c r="R1" s="442"/>
      <c r="S1" s="442"/>
    </row>
    <row r="2" spans="1:19" customFormat="1" ht="22.5" customHeight="1" x14ac:dyDescent="0.25">
      <c r="A2" s="446" t="s">
        <v>100</v>
      </c>
      <c r="B2" s="446"/>
      <c r="C2" s="186"/>
      <c r="D2" s="186"/>
      <c r="E2" s="188"/>
      <c r="F2" s="188"/>
      <c r="G2" s="188"/>
      <c r="H2" s="188"/>
      <c r="I2" s="188"/>
      <c r="J2" s="188"/>
      <c r="K2" s="248"/>
      <c r="L2" s="444"/>
      <c r="M2" s="444"/>
      <c r="N2" s="444"/>
      <c r="O2" s="442"/>
      <c r="P2" s="442"/>
      <c r="Q2" s="442"/>
      <c r="R2" s="442"/>
      <c r="S2" s="442"/>
    </row>
    <row r="3" spans="1:19" customFormat="1" ht="15.75" customHeight="1" thickBot="1" x14ac:dyDescent="0.3">
      <c r="A3" s="248"/>
      <c r="B3" s="248"/>
      <c r="C3" s="248"/>
      <c r="D3" s="248"/>
      <c r="E3" s="248"/>
      <c r="F3" s="248"/>
      <c r="G3" s="248"/>
      <c r="H3" s="248"/>
      <c r="I3" s="248"/>
      <c r="J3" s="248"/>
      <c r="K3" s="248"/>
      <c r="L3" s="248"/>
      <c r="M3" s="248"/>
      <c r="N3" s="248"/>
      <c r="O3" s="443"/>
      <c r="P3" s="443"/>
      <c r="Q3" s="443"/>
      <c r="R3" s="443"/>
      <c r="S3" s="443"/>
    </row>
    <row r="4" spans="1:19" customFormat="1" ht="38.25" customHeight="1" x14ac:dyDescent="0.25">
      <c r="A4" s="307" t="s">
        <v>51</v>
      </c>
      <c r="B4" s="76" t="s">
        <v>53</v>
      </c>
      <c r="C4" s="76" t="s">
        <v>86</v>
      </c>
      <c r="D4" s="76" t="s">
        <v>81</v>
      </c>
      <c r="E4" s="84" t="s">
        <v>2564</v>
      </c>
      <c r="F4" s="84" t="s">
        <v>2565</v>
      </c>
      <c r="G4" s="84" t="s">
        <v>2566</v>
      </c>
      <c r="H4" s="84" t="s">
        <v>2567</v>
      </c>
      <c r="I4" s="84" t="s">
        <v>115</v>
      </c>
      <c r="J4" s="84" t="s">
        <v>2568</v>
      </c>
      <c r="K4" s="84" t="s">
        <v>1620</v>
      </c>
      <c r="L4" s="84" t="s">
        <v>2569</v>
      </c>
      <c r="M4" s="84" t="s">
        <v>2570</v>
      </c>
      <c r="N4" s="84" t="s">
        <v>2571</v>
      </c>
    </row>
    <row r="5" spans="1:19" ht="102" x14ac:dyDescent="0.25">
      <c r="A5" s="305">
        <f>Fielddefinitions!A5</f>
        <v>67</v>
      </c>
      <c r="B5" s="81" t="str">
        <f>VLOOKUP(A5,Fielddefinitions!A:B,2,FALSE)</f>
        <v>Trade Item Identification GTIN</v>
      </c>
      <c r="C5" s="81" t="str">
        <f>VLOOKUP(A5,Fielddefinitions!A:T,20,FALSE)</f>
        <v>gtin</v>
      </c>
      <c r="D5" s="214" t="str">
        <f>VLOOKUP(A5,Fielddefinitions!A:P,16,FALSE)</f>
        <v>Yes</v>
      </c>
      <c r="E5" s="85" t="s">
        <v>2572</v>
      </c>
      <c r="F5" s="89" t="s">
        <v>2573</v>
      </c>
      <c r="G5" s="85" t="s">
        <v>2574</v>
      </c>
      <c r="H5" s="85" t="s">
        <v>1698</v>
      </c>
      <c r="I5" s="89" t="s">
        <v>1627</v>
      </c>
      <c r="J5" s="254">
        <v>34005678901231</v>
      </c>
      <c r="K5" s="89" t="s">
        <v>2575</v>
      </c>
      <c r="L5" s="183" t="s">
        <v>2576</v>
      </c>
      <c r="M5" s="202" t="s">
        <v>2577</v>
      </c>
      <c r="N5" s="202"/>
    </row>
    <row r="6" spans="1:19" ht="318" customHeight="1" x14ac:dyDescent="0.25">
      <c r="A6" s="305">
        <f>Fielddefinitions!A6</f>
        <v>68</v>
      </c>
      <c r="B6" s="204" t="str">
        <f>VLOOKUP(A6,Fielddefinitions!A:B,2,FALSE)</f>
        <v>Additional Trade Item Identification</v>
      </c>
      <c r="C6" s="204" t="str">
        <f>VLOOKUP(A6,Fielddefinitions!A:T,20,FALSE)</f>
        <v>additionalTradeItemIdentification</v>
      </c>
      <c r="D6" s="215" t="str">
        <f>VLOOKUP(A6,Fielddefinitions!A:P,16,FALSE)</f>
        <v>No</v>
      </c>
      <c r="E6" s="85" t="s">
        <v>2578</v>
      </c>
      <c r="F6" s="91" t="s">
        <v>2579</v>
      </c>
      <c r="G6" s="85" t="s">
        <v>2580</v>
      </c>
      <c r="H6" s="85" t="s">
        <v>1698</v>
      </c>
      <c r="I6" s="89" t="s">
        <v>1627</v>
      </c>
      <c r="J6" s="85"/>
      <c r="K6" s="89" t="s">
        <v>2575</v>
      </c>
      <c r="L6" s="202" t="s">
        <v>2581</v>
      </c>
      <c r="M6" s="202" t="s">
        <v>2582</v>
      </c>
      <c r="N6" s="202"/>
    </row>
    <row r="7" spans="1:19" ht="242.25" x14ac:dyDescent="0.25">
      <c r="A7" s="305">
        <f>Fielddefinitions!A7</f>
        <v>69</v>
      </c>
      <c r="B7" s="204" t="str">
        <f>VLOOKUP(A7,Fielddefinitions!A:B,2,FALSE)</f>
        <v>Additional Trade Item Identification Type</v>
      </c>
      <c r="C7" s="204" t="str">
        <f>VLOOKUP(A7,Fielddefinitions!A:T,20,FALSE)</f>
        <v>additionalTradeItemIdentificationTypeCode</v>
      </c>
      <c r="D7" s="214" t="str">
        <f>VLOOKUP(A7,Fielddefinitions!A:P,16,FALSE)</f>
        <v>No</v>
      </c>
      <c r="E7" s="85" t="s">
        <v>2583</v>
      </c>
      <c r="F7" s="183" t="s">
        <v>1999</v>
      </c>
      <c r="G7" s="85"/>
      <c r="H7" s="85" t="s">
        <v>1698</v>
      </c>
      <c r="I7" s="89" t="s">
        <v>1627</v>
      </c>
      <c r="J7" s="85"/>
      <c r="K7" s="89" t="s">
        <v>2575</v>
      </c>
      <c r="L7" s="202" t="s">
        <v>2584</v>
      </c>
      <c r="M7" s="85"/>
      <c r="N7" s="85"/>
    </row>
    <row r="8" spans="1:19" ht="127.5" x14ac:dyDescent="0.25">
      <c r="A8" s="305">
        <f>Fielddefinitions!A8</f>
        <v>112</v>
      </c>
      <c r="B8" s="81" t="str">
        <f>VLOOKUP(A8,Fielddefinitions!A:B,2,FALSE)</f>
        <v>Target Market Country Code</v>
      </c>
      <c r="C8" s="81" t="str">
        <f>VLOOKUP(A8,Fielddefinitions!A:T,20,FALSE)</f>
        <v>targetMarketCountryCode</v>
      </c>
      <c r="D8" s="214" t="str">
        <f>VLOOKUP(A8,Fielddefinitions!A:P,16,FALSE)</f>
        <v>Yes</v>
      </c>
      <c r="E8" s="85" t="s">
        <v>2585</v>
      </c>
      <c r="F8" s="183" t="s">
        <v>1999</v>
      </c>
      <c r="G8" s="85" t="s">
        <v>2586</v>
      </c>
      <c r="H8" s="85" t="s">
        <v>1698</v>
      </c>
      <c r="I8" s="89" t="s">
        <v>1627</v>
      </c>
      <c r="J8" s="89"/>
      <c r="K8" s="89" t="s">
        <v>2575</v>
      </c>
      <c r="L8" s="202" t="s">
        <v>2587</v>
      </c>
      <c r="M8" s="183" t="s">
        <v>2588</v>
      </c>
      <c r="N8" s="202" t="s">
        <v>2589</v>
      </c>
    </row>
    <row r="9" spans="1:19" ht="76.5" x14ac:dyDescent="0.25">
      <c r="A9" s="305">
        <f>Fielddefinitions!A9</f>
        <v>66</v>
      </c>
      <c r="B9" s="81" t="str">
        <f>VLOOKUP(A9,Fielddefinitions!A:B,2,FALSE)</f>
        <v>Trade Item Unit Descriptor</v>
      </c>
      <c r="C9" s="81" t="str">
        <f>VLOOKUP(A9,Fielddefinitions!A:T,20,FALSE)</f>
        <v>tradeItemUnitDescriptorCode</v>
      </c>
      <c r="D9" s="214" t="str">
        <f>VLOOKUP(A9,Fielddefinitions!A:P,16,FALSE)</f>
        <v>Yes</v>
      </c>
      <c r="E9" s="85" t="s">
        <v>2590</v>
      </c>
      <c r="F9" s="183" t="s">
        <v>1999</v>
      </c>
      <c r="G9" s="85" t="s">
        <v>2591</v>
      </c>
      <c r="H9" s="85" t="s">
        <v>1698</v>
      </c>
      <c r="I9" s="89" t="s">
        <v>1627</v>
      </c>
      <c r="J9" s="85"/>
      <c r="K9" s="89" t="s">
        <v>2575</v>
      </c>
      <c r="L9" s="183" t="s">
        <v>2592</v>
      </c>
      <c r="M9" s="183" t="s">
        <v>2593</v>
      </c>
      <c r="N9" s="202" t="s">
        <v>2594</v>
      </c>
    </row>
    <row r="10" spans="1:19" ht="102" x14ac:dyDescent="0.25">
      <c r="A10" s="305">
        <f>Fielddefinitions!A10</f>
        <v>56</v>
      </c>
      <c r="B10" s="81" t="str">
        <f>VLOOKUP(A10,Fielddefinitions!A:B,2,FALSE)</f>
        <v>Is Trade Item A Base Unit</v>
      </c>
      <c r="C10" s="81" t="str">
        <f>VLOOKUP(A10,Fielddefinitions!A:T,20,FALSE)</f>
        <v>isTradeItemABaseUnit</v>
      </c>
      <c r="D10" s="214" t="str">
        <f>VLOOKUP(A10,Fielddefinitions!A:P,16,FALSE)</f>
        <v>Yes</v>
      </c>
      <c r="E10" s="85" t="s">
        <v>2595</v>
      </c>
      <c r="F10" s="183" t="s">
        <v>176</v>
      </c>
      <c r="G10" s="85" t="s">
        <v>2596</v>
      </c>
      <c r="H10" s="85" t="s">
        <v>1698</v>
      </c>
      <c r="I10" s="89" t="s">
        <v>1627</v>
      </c>
      <c r="J10" s="89"/>
      <c r="K10" s="89" t="s">
        <v>2575</v>
      </c>
      <c r="L10" s="183" t="s">
        <v>2597</v>
      </c>
      <c r="M10" s="183" t="s">
        <v>2598</v>
      </c>
      <c r="N10" s="202"/>
    </row>
    <row r="11" spans="1:19" ht="38.25" x14ac:dyDescent="0.25">
      <c r="A11" s="305">
        <f>Fielddefinitions!A11</f>
        <v>57</v>
      </c>
      <c r="B11" s="81" t="str">
        <f>VLOOKUP(A11,Fielddefinitions!A:B,2,FALSE)</f>
        <v>Is Trade Item A Consumer Unit</v>
      </c>
      <c r="C11" s="81" t="str">
        <f>VLOOKUP(A11,Fielddefinitions!A:T,20,FALSE)</f>
        <v>isTradeItemAConsumerUnit</v>
      </c>
      <c r="D11" s="214" t="str">
        <f>VLOOKUP(A11,Fielddefinitions!A:P,16,FALSE)</f>
        <v>Yes</v>
      </c>
      <c r="E11" s="85" t="s">
        <v>2599</v>
      </c>
      <c r="F11" s="183" t="s">
        <v>176</v>
      </c>
      <c r="G11" s="85" t="s">
        <v>2600</v>
      </c>
      <c r="H11" s="85" t="s">
        <v>1698</v>
      </c>
      <c r="I11" s="89" t="s">
        <v>1627</v>
      </c>
      <c r="J11" s="89"/>
      <c r="K11" s="89" t="s">
        <v>2575</v>
      </c>
      <c r="L11" s="183" t="s">
        <v>2601</v>
      </c>
      <c r="M11" s="183" t="s">
        <v>2602</v>
      </c>
      <c r="N11" s="202"/>
    </row>
    <row r="12" spans="1:19" ht="165.75" x14ac:dyDescent="0.25">
      <c r="A12" s="305">
        <f>Fielddefinitions!A12</f>
        <v>60</v>
      </c>
      <c r="B12" s="81" t="str">
        <f>VLOOKUP(A12,Fielddefinitions!A:B,2,FALSE)</f>
        <v>Is Trade Item An Orderable Unit</v>
      </c>
      <c r="C12" s="81" t="str">
        <f>VLOOKUP(A12,Fielddefinitions!A:T,20,FALSE)</f>
        <v>isTradeItemAnOrderableUnit</v>
      </c>
      <c r="D12" s="214" t="str">
        <f>VLOOKUP(A12,Fielddefinitions!A:P,16,FALSE)</f>
        <v>Yes</v>
      </c>
      <c r="E12" s="85" t="s">
        <v>2603</v>
      </c>
      <c r="F12" s="183" t="s">
        <v>176</v>
      </c>
      <c r="G12" s="85" t="s">
        <v>2604</v>
      </c>
      <c r="H12" s="85" t="s">
        <v>1698</v>
      </c>
      <c r="I12" s="89" t="s">
        <v>1627</v>
      </c>
      <c r="J12" s="89"/>
      <c r="K12" s="89" t="s">
        <v>2575</v>
      </c>
      <c r="L12" s="183" t="s">
        <v>2605</v>
      </c>
      <c r="M12" s="183" t="s">
        <v>2606</v>
      </c>
      <c r="N12" s="202"/>
    </row>
    <row r="13" spans="1:19" ht="89.25" x14ac:dyDescent="0.25">
      <c r="A13" s="305">
        <f>Fielddefinitions!A13</f>
        <v>58</v>
      </c>
      <c r="B13" s="81" t="str">
        <f>VLOOKUP(A13,Fielddefinitions!A:B,2,FALSE)</f>
        <v>Is Trade Item A Despatch Unit</v>
      </c>
      <c r="C13" s="81" t="str">
        <f>VLOOKUP(A13,Fielddefinitions!A:T,20,FALSE)</f>
        <v>isTradeItemADespatchUnit</v>
      </c>
      <c r="D13" s="214" t="str">
        <f>VLOOKUP(A13,Fielddefinitions!A:P,16,FALSE)</f>
        <v>Yes</v>
      </c>
      <c r="E13" s="85" t="s">
        <v>2607</v>
      </c>
      <c r="F13" s="183" t="s">
        <v>176</v>
      </c>
      <c r="G13" s="85" t="s">
        <v>2608</v>
      </c>
      <c r="H13" s="85" t="s">
        <v>1698</v>
      </c>
      <c r="I13" s="89" t="s">
        <v>1627</v>
      </c>
      <c r="J13" s="89"/>
      <c r="K13" s="89" t="s">
        <v>2575</v>
      </c>
      <c r="L13" s="183" t="s">
        <v>2609</v>
      </c>
      <c r="M13" s="183" t="s">
        <v>2598</v>
      </c>
      <c r="N13" s="202"/>
    </row>
    <row r="14" spans="1:19" ht="63.75" x14ac:dyDescent="0.25">
      <c r="A14" s="305">
        <f>Fielddefinitions!A14</f>
        <v>59</v>
      </c>
      <c r="B14" s="81" t="str">
        <f>VLOOKUP(A14,Fielddefinitions!A:B,2,FALSE)</f>
        <v>Is Trade Item An Invoice Unit</v>
      </c>
      <c r="C14" s="81" t="str">
        <f>VLOOKUP(A14,Fielddefinitions!A:T,20,FALSE)</f>
        <v>isTradeItemAnInvoiceUnit</v>
      </c>
      <c r="D14" s="214" t="str">
        <f>VLOOKUP(A14,Fielddefinitions!A:P,16,FALSE)</f>
        <v>Yes</v>
      </c>
      <c r="E14" s="85" t="s">
        <v>2610</v>
      </c>
      <c r="F14" s="183" t="s">
        <v>176</v>
      </c>
      <c r="G14" s="85" t="s">
        <v>2611</v>
      </c>
      <c r="H14" s="85" t="s">
        <v>1698</v>
      </c>
      <c r="I14" s="89" t="s">
        <v>1627</v>
      </c>
      <c r="J14" s="89"/>
      <c r="K14" s="89" t="s">
        <v>2575</v>
      </c>
      <c r="L14" s="183" t="s">
        <v>2612</v>
      </c>
      <c r="M14" s="183" t="s">
        <v>2602</v>
      </c>
      <c r="N14" s="202"/>
    </row>
    <row r="15" spans="1:19" ht="76.5" x14ac:dyDescent="0.25">
      <c r="A15" s="305">
        <f>Fielddefinitions!A15</f>
        <v>3908</v>
      </c>
      <c r="B15" s="81" t="str">
        <f>VLOOKUP(A15,Fielddefinitions!A:B,2,FALSE)</f>
        <v>Is Trade Item A Variable Unit</v>
      </c>
      <c r="C15" s="81" t="str">
        <f>VLOOKUP(A15,Fielddefinitions!A:T,20,FALSE)</f>
        <v>isTradeItemAVariableUnit</v>
      </c>
      <c r="D15" s="214" t="str">
        <f>VLOOKUP(A15,Fielddefinitions!A:P,16,FALSE)</f>
        <v>Yes</v>
      </c>
      <c r="E15" s="85" t="s">
        <v>2613</v>
      </c>
      <c r="F15" s="183" t="s">
        <v>176</v>
      </c>
      <c r="G15" s="85" t="s">
        <v>2614</v>
      </c>
      <c r="H15" s="85" t="s">
        <v>1698</v>
      </c>
      <c r="I15" s="89" t="s">
        <v>1627</v>
      </c>
      <c r="J15" s="89"/>
      <c r="K15" s="89" t="s">
        <v>2575</v>
      </c>
      <c r="L15" s="183" t="s">
        <v>2615</v>
      </c>
      <c r="M15" s="183" t="s">
        <v>2616</v>
      </c>
      <c r="N15" s="202"/>
    </row>
    <row r="16" spans="1:19" ht="76.5" x14ac:dyDescent="0.25">
      <c r="A16" s="305">
        <f>Fielddefinitions!A16</f>
        <v>144</v>
      </c>
      <c r="B16" s="81" t="str">
        <f>VLOOKUP(A16,Fielddefinitions!A:B,2,FALSE)</f>
        <v>Effective Date Time</v>
      </c>
      <c r="C16" s="81" t="str">
        <f>VLOOKUP(A16,Fielddefinitions!A:T,20,FALSE)</f>
        <v>effectiveDateTime</v>
      </c>
      <c r="D16" s="214" t="str">
        <f>VLOOKUP(A16,Fielddefinitions!A:P,16,FALSE)</f>
        <v>Yes</v>
      </c>
      <c r="E16" s="85" t="s">
        <v>2617</v>
      </c>
      <c r="F16" s="85" t="s">
        <v>2618</v>
      </c>
      <c r="G16" s="85" t="s">
        <v>2619</v>
      </c>
      <c r="H16" s="85" t="s">
        <v>1698</v>
      </c>
      <c r="I16" s="89" t="s">
        <v>1627</v>
      </c>
      <c r="J16" s="85"/>
      <c r="K16" s="89" t="s">
        <v>2575</v>
      </c>
      <c r="L16" s="183" t="s">
        <v>2620</v>
      </c>
      <c r="M16" s="183" t="s">
        <v>2621</v>
      </c>
      <c r="N16" s="202"/>
    </row>
    <row r="17" spans="1:14" ht="38.25" x14ac:dyDescent="0.25">
      <c r="A17" s="305">
        <f>Fielddefinitions!A17</f>
        <v>1025</v>
      </c>
      <c r="B17" s="81" t="str">
        <f>VLOOKUP(A17,Fielddefinitions!A:B,2,FALSE)</f>
        <v>Start Availability Date Time</v>
      </c>
      <c r="C17" s="81" t="str">
        <f>VLOOKUP(A17,Fielddefinitions!A:T,20,FALSE)</f>
        <v>startAvailabilityDateTime</v>
      </c>
      <c r="D17" s="214" t="str">
        <f>VLOOKUP(A17,Fielddefinitions!A:P,16,FALSE)</f>
        <v>Yes</v>
      </c>
      <c r="E17" s="85" t="s">
        <v>2622</v>
      </c>
      <c r="F17" s="91" t="s">
        <v>2618</v>
      </c>
      <c r="G17" s="85" t="s">
        <v>2623</v>
      </c>
      <c r="H17" s="85" t="s">
        <v>1698</v>
      </c>
      <c r="I17" s="89" t="s">
        <v>1627</v>
      </c>
      <c r="J17" s="85"/>
      <c r="K17" s="89" t="s">
        <v>2575</v>
      </c>
      <c r="L17" s="183" t="s">
        <v>2624</v>
      </c>
      <c r="M17" s="183"/>
      <c r="N17" s="202"/>
    </row>
    <row r="18" spans="1:14" ht="38.25" x14ac:dyDescent="0.25">
      <c r="A18" s="305">
        <f>Fielddefinitions!A18</f>
        <v>1002</v>
      </c>
      <c r="B18" s="81" t="str">
        <f>VLOOKUP(A18,Fielddefinitions!A:B,2,FALSE)</f>
        <v>End Availability Date Time</v>
      </c>
      <c r="C18" s="81" t="str">
        <f>VLOOKUP(A18,Fielddefinitions!A:T,20,FALSE)</f>
        <v>endAvailabilityDateTime</v>
      </c>
      <c r="D18" s="214" t="str">
        <f>VLOOKUP(A18,Fielddefinitions!A:P,16,FALSE)</f>
        <v>No</v>
      </c>
      <c r="E18" s="85" t="s">
        <v>2625</v>
      </c>
      <c r="F18" s="91" t="s">
        <v>2618</v>
      </c>
      <c r="G18" s="85" t="s">
        <v>2626</v>
      </c>
      <c r="H18" s="85" t="s">
        <v>1698</v>
      </c>
      <c r="I18" s="89" t="s">
        <v>1032</v>
      </c>
      <c r="J18" s="85"/>
      <c r="K18" s="89" t="s">
        <v>2575</v>
      </c>
      <c r="L18" s="183" t="s">
        <v>2627</v>
      </c>
      <c r="M18" s="183" t="s">
        <v>2628</v>
      </c>
      <c r="N18" s="202"/>
    </row>
    <row r="19" spans="1:14" ht="255" x14ac:dyDescent="0.25">
      <c r="A19" s="305">
        <f>Fielddefinitions!A19</f>
        <v>161</v>
      </c>
      <c r="B19" s="81" t="str">
        <f>VLOOKUP(A19,Fielddefinitions!A:B,2,FALSE)</f>
        <v>Global Product Classification: GPC Brick</v>
      </c>
      <c r="C19" s="81" t="str">
        <f>VLOOKUP(A19,Fielddefinitions!A:T,20,FALSE)</f>
        <v>gpcCategoryCode</v>
      </c>
      <c r="D19" s="214" t="str">
        <f>VLOOKUP(A19,Fielddefinitions!A:P,16,FALSE)</f>
        <v>Yes</v>
      </c>
      <c r="E19" s="85" t="s">
        <v>2629</v>
      </c>
      <c r="F19" s="183" t="s">
        <v>125</v>
      </c>
      <c r="G19" s="85" t="s">
        <v>2630</v>
      </c>
      <c r="H19" s="85" t="s">
        <v>1698</v>
      </c>
      <c r="I19" s="89" t="s">
        <v>1627</v>
      </c>
      <c r="J19" s="89"/>
      <c r="K19" s="89" t="s">
        <v>2575</v>
      </c>
      <c r="L19" s="183" t="s">
        <v>2631</v>
      </c>
      <c r="M19" s="183" t="s">
        <v>2632</v>
      </c>
      <c r="N19" s="202"/>
    </row>
    <row r="20" spans="1:14" ht="114.75" x14ac:dyDescent="0.25">
      <c r="A20" s="305">
        <f>Fielddefinitions!A20</f>
        <v>83</v>
      </c>
      <c r="B20" s="81" t="str">
        <f>VLOOKUP(A20,Fielddefinitions!A:B,2,FALSE)</f>
        <v>Information Provider GLN</v>
      </c>
      <c r="C20" s="81" t="str">
        <f>VLOOKUP(A20,Fielddefinitions!A:T,20,FALSE)</f>
        <v>gln</v>
      </c>
      <c r="D20" s="214" t="str">
        <f>VLOOKUP(A20,Fielddefinitions!A:P,16,FALSE)</f>
        <v>Yes</v>
      </c>
      <c r="E20" s="85" t="s">
        <v>2633</v>
      </c>
      <c r="F20" s="91" t="s">
        <v>125</v>
      </c>
      <c r="G20" s="85" t="s">
        <v>2634</v>
      </c>
      <c r="H20" s="85" t="s">
        <v>1698</v>
      </c>
      <c r="I20" s="89" t="s">
        <v>1627</v>
      </c>
      <c r="J20" s="200"/>
      <c r="K20" s="89" t="s">
        <v>2575</v>
      </c>
      <c r="L20" s="183" t="s">
        <v>2635</v>
      </c>
      <c r="M20" s="183" t="s">
        <v>2636</v>
      </c>
      <c r="N20" s="202"/>
    </row>
    <row r="21" spans="1:14" ht="75" x14ac:dyDescent="0.25">
      <c r="A21" s="305">
        <f>Fielddefinitions!A21</f>
        <v>85</v>
      </c>
      <c r="B21" s="81" t="str">
        <f>VLOOKUP(A21,Fielddefinitions!A:B,2,FALSE)</f>
        <v>Information Provider Name</v>
      </c>
      <c r="C21" s="81" t="str">
        <f>VLOOKUP(A21,Fielddefinitions!A:T,20,FALSE)</f>
        <v>partyName</v>
      </c>
      <c r="D21" s="214" t="str">
        <f>VLOOKUP(A21,Fielddefinitions!A:P,16,FALSE)</f>
        <v>Yes</v>
      </c>
      <c r="E21" s="85" t="s">
        <v>2637</v>
      </c>
      <c r="F21" s="91" t="s">
        <v>272</v>
      </c>
      <c r="G21" s="85" t="s">
        <v>2638</v>
      </c>
      <c r="H21" s="85" t="s">
        <v>1698</v>
      </c>
      <c r="I21" s="89" t="s">
        <v>1627</v>
      </c>
      <c r="J21" s="89"/>
      <c r="K21" s="89" t="s">
        <v>2575</v>
      </c>
      <c r="L21" s="183" t="s">
        <v>2639</v>
      </c>
      <c r="M21" s="187" t="s">
        <v>2640</v>
      </c>
      <c r="N21" s="203"/>
    </row>
    <row r="22" spans="1:14" ht="76.5" x14ac:dyDescent="0.25">
      <c r="A22" s="305">
        <f>Fielddefinitions!A22</f>
        <v>3541</v>
      </c>
      <c r="B22" s="81" t="str">
        <f>VLOOKUP(A22,Fielddefinitions!A:B,2,FALSE)</f>
        <v>Brand Name</v>
      </c>
      <c r="C22" s="81" t="str">
        <f>VLOOKUP(A22,Fielddefinitions!A:T,20,FALSE)</f>
        <v>brandName</v>
      </c>
      <c r="D22" s="214" t="str">
        <f>VLOOKUP(A22,Fielddefinitions!A:P,16,FALSE)</f>
        <v>No</v>
      </c>
      <c r="E22" s="85" t="s">
        <v>2641</v>
      </c>
      <c r="F22" s="91" t="s">
        <v>2579</v>
      </c>
      <c r="G22" s="85" t="s">
        <v>2642</v>
      </c>
      <c r="H22" s="85" t="s">
        <v>1698</v>
      </c>
      <c r="I22" s="89" t="s">
        <v>1627</v>
      </c>
      <c r="J22" s="89"/>
      <c r="K22" s="89" t="s">
        <v>2575</v>
      </c>
      <c r="L22" s="183" t="s">
        <v>2643</v>
      </c>
      <c r="M22" s="183" t="s">
        <v>2644</v>
      </c>
      <c r="N22" s="202"/>
    </row>
    <row r="23" spans="1:14" ht="127.5" x14ac:dyDescent="0.25">
      <c r="A23" s="305">
        <f>Fielddefinitions!A23</f>
        <v>3508</v>
      </c>
      <c r="B23" s="81" t="str">
        <f>VLOOKUP(A23,Fielddefinitions!A:B,2,FALSE)</f>
        <v>Functional Name</v>
      </c>
      <c r="C23" s="81" t="str">
        <f>VLOOKUP(A23,Fielddefinitions!A:T,20,FALSE)</f>
        <v>functionalName</v>
      </c>
      <c r="D23" s="214" t="str">
        <f>VLOOKUP(A23,Fielddefinitions!A:P,16,FALSE)</f>
        <v>No</v>
      </c>
      <c r="E23" s="91" t="s">
        <v>2645</v>
      </c>
      <c r="F23" s="91" t="s">
        <v>272</v>
      </c>
      <c r="G23" s="104" t="s">
        <v>2646</v>
      </c>
      <c r="H23" s="91" t="s">
        <v>1698</v>
      </c>
      <c r="I23" s="89" t="s">
        <v>1627</v>
      </c>
      <c r="J23" s="91"/>
      <c r="K23" s="193" t="s">
        <v>2647</v>
      </c>
      <c r="L23" s="91" t="s">
        <v>2648</v>
      </c>
      <c r="M23" s="91" t="s">
        <v>2649</v>
      </c>
      <c r="N23" s="91"/>
    </row>
    <row r="24" spans="1:14" s="405" customFormat="1" ht="25.5" x14ac:dyDescent="0.25">
      <c r="A24" s="305">
        <f>Fielddefinitions!A24</f>
        <v>3509</v>
      </c>
      <c r="B24" s="81" t="str">
        <f>VLOOKUP(A24,Fielddefinitions!A:B,2,FALSE)</f>
        <v>Functional Name - Language Code</v>
      </c>
      <c r="C24" s="81" t="str">
        <f>VLOOKUP(A24,Fielddefinitions!A:T,20,FALSE)</f>
        <v xml:space="preserve">functionalName/@languageCode
</v>
      </c>
      <c r="D24" s="404" t="str">
        <f>VLOOKUP(A24,Fielddefinitions!A:P,16,FALSE)</f>
        <v>No</v>
      </c>
      <c r="E24" s="399" t="s">
        <v>2650</v>
      </c>
      <c r="F24" s="399" t="s">
        <v>1999</v>
      </c>
      <c r="G24" s="391"/>
      <c r="H24" s="399"/>
      <c r="I24" s="396" t="s">
        <v>2651</v>
      </c>
      <c r="J24" s="399"/>
      <c r="K24" s="414"/>
      <c r="L24" s="399" t="s">
        <v>2650</v>
      </c>
      <c r="M24" s="399" t="s">
        <v>2652</v>
      </c>
      <c r="N24" s="399"/>
    </row>
    <row r="25" spans="1:14" ht="100.9" customHeight="1" x14ac:dyDescent="0.25">
      <c r="A25" s="305">
        <f>Fielddefinitions!A25</f>
        <v>3504</v>
      </c>
      <c r="B25" s="81" t="str">
        <f>VLOOKUP(A25,Fielddefinitions!A:B,2,FALSE)</f>
        <v>Additional Trade Item Description</v>
      </c>
      <c r="C25" s="81" t="str">
        <f>VLOOKUP(A25,Fielddefinitions!A:T,20,FALSE)</f>
        <v>additionalTradeItemDescription</v>
      </c>
      <c r="D25" s="214" t="str">
        <f>VLOOKUP(A25,Fielddefinitions!A:P,16,FALSE)</f>
        <v>No</v>
      </c>
      <c r="E25" s="85" t="s">
        <v>2653</v>
      </c>
      <c r="F25" s="91" t="s">
        <v>2579</v>
      </c>
      <c r="G25" s="85" t="s">
        <v>2654</v>
      </c>
      <c r="H25" s="85" t="s">
        <v>1698</v>
      </c>
      <c r="I25" s="89" t="s">
        <v>1032</v>
      </c>
      <c r="J25" s="89"/>
      <c r="K25" s="89" t="s">
        <v>2575</v>
      </c>
      <c r="L25" s="183" t="s">
        <v>2655</v>
      </c>
      <c r="M25" s="183" t="s">
        <v>2656</v>
      </c>
      <c r="N25" s="202"/>
    </row>
    <row r="26" spans="1:14" ht="63.75" x14ac:dyDescent="0.25">
      <c r="A26" s="305">
        <f>Fielddefinitions!A26</f>
        <v>3505</v>
      </c>
      <c r="B26" s="81" t="str">
        <f>VLOOKUP(A26,Fielddefinitions!A:B,2,FALSE)</f>
        <v>Additional Trade Item Description - Language Code</v>
      </c>
      <c r="C26" s="81" t="str">
        <f>VLOOKUP(A26,Fielddefinitions!A:T,20,FALSE)</f>
        <v>languageCode</v>
      </c>
      <c r="D26" s="214" t="str">
        <f>VLOOKUP(A26,Fielddefinitions!A:P,16,FALSE)</f>
        <v>No</v>
      </c>
      <c r="E26" s="85" t="s">
        <v>2657</v>
      </c>
      <c r="F26" s="183" t="s">
        <v>1999</v>
      </c>
      <c r="G26" s="85" t="s">
        <v>2658</v>
      </c>
      <c r="H26" s="85" t="s">
        <v>1698</v>
      </c>
      <c r="I26" s="89" t="s">
        <v>1032</v>
      </c>
      <c r="J26" s="89"/>
      <c r="K26" s="89" t="s">
        <v>2575</v>
      </c>
      <c r="L26" s="183" t="s">
        <v>2659</v>
      </c>
      <c r="M26" s="183" t="s">
        <v>2660</v>
      </c>
      <c r="N26" s="202"/>
    </row>
    <row r="27" spans="1:14" ht="38.25" x14ac:dyDescent="0.25">
      <c r="A27" s="305">
        <f>Fielddefinitions!A27</f>
        <v>3517</v>
      </c>
      <c r="B27" s="81" t="str">
        <f>VLOOKUP(A27,Fielddefinitions!A:B,2,FALSE)</f>
        <v>Trade Item Description</v>
      </c>
      <c r="C27" s="81" t="str">
        <f>VLOOKUP(A27,Fielddefinitions!A:T,20,FALSE)</f>
        <v>tradeItemDescription</v>
      </c>
      <c r="D27" s="214" t="str">
        <f>VLOOKUP(A27,Fielddefinitions!A:P,16,FALSE)</f>
        <v>No</v>
      </c>
      <c r="E27" s="85" t="s">
        <v>2661</v>
      </c>
      <c r="F27" s="91" t="s">
        <v>272</v>
      </c>
      <c r="G27" s="192" t="s">
        <v>2662</v>
      </c>
      <c r="H27" s="85" t="s">
        <v>1698</v>
      </c>
      <c r="I27" s="89" t="s">
        <v>1627</v>
      </c>
      <c r="J27" s="89"/>
      <c r="K27" s="89" t="s">
        <v>2575</v>
      </c>
      <c r="L27" s="183" t="s">
        <v>2663</v>
      </c>
      <c r="M27" s="183"/>
      <c r="N27" s="202"/>
    </row>
    <row r="28" spans="1:14" ht="63.75" x14ac:dyDescent="0.25">
      <c r="A28" s="305">
        <f>Fielddefinitions!A28</f>
        <v>3518</v>
      </c>
      <c r="B28" s="81" t="str">
        <f>VLOOKUP(A28,Fielddefinitions!A:B,2,FALSE)</f>
        <v>Trade Item Description - Language Code</v>
      </c>
      <c r="C28" s="81" t="str">
        <f>VLOOKUP(A28,Fielddefinitions!A:T,20,FALSE)</f>
        <v>languageCode</v>
      </c>
      <c r="D28" s="214" t="str">
        <f>VLOOKUP(A28,Fielddefinitions!A:P,16,FALSE)</f>
        <v>No</v>
      </c>
      <c r="E28" s="85" t="s">
        <v>2664</v>
      </c>
      <c r="F28" s="183" t="s">
        <v>1999</v>
      </c>
      <c r="G28" s="85" t="s">
        <v>2665</v>
      </c>
      <c r="H28" s="85" t="s">
        <v>1698</v>
      </c>
      <c r="I28" s="89" t="s">
        <v>1627</v>
      </c>
      <c r="J28" s="89"/>
      <c r="K28" s="89" t="s">
        <v>2575</v>
      </c>
      <c r="L28" s="183" t="s">
        <v>2659</v>
      </c>
      <c r="M28" s="183" t="s">
        <v>2666</v>
      </c>
      <c r="N28" s="202"/>
    </row>
    <row r="29" spans="1:14" ht="38.25" x14ac:dyDescent="0.25">
      <c r="A29" s="305">
        <f>Fielddefinitions!A29</f>
        <v>2306</v>
      </c>
      <c r="B29" s="81" t="str">
        <f>VLOOKUP(A29,Fielddefinitions!A:B,2,FALSE)</f>
        <v>Has Batch Number</v>
      </c>
      <c r="C29" s="81" t="str">
        <f>VLOOKUP(A29,Fielddefinitions!A:T,20,FALSE)</f>
        <v>hasBatchNumber</v>
      </c>
      <c r="D29" s="214" t="str">
        <f>VLOOKUP(A29,Fielddefinitions!A:P,16,FALSE)</f>
        <v>No</v>
      </c>
      <c r="E29" s="85" t="s">
        <v>2667</v>
      </c>
      <c r="F29" s="183" t="s">
        <v>176</v>
      </c>
      <c r="G29" s="85" t="s">
        <v>2668</v>
      </c>
      <c r="H29" s="85" t="s">
        <v>1698</v>
      </c>
      <c r="I29" s="89" t="s">
        <v>1032</v>
      </c>
      <c r="J29" s="89"/>
      <c r="K29" s="89" t="s">
        <v>2575</v>
      </c>
      <c r="L29" s="183" t="s">
        <v>2669</v>
      </c>
      <c r="M29" s="183" t="s">
        <v>2602</v>
      </c>
      <c r="N29" s="202"/>
    </row>
    <row r="30" spans="1:14" ht="76.5" x14ac:dyDescent="0.25">
      <c r="A30" s="305">
        <f>Fielddefinitions!A30</f>
        <v>2315</v>
      </c>
      <c r="B30" s="81" t="str">
        <f>VLOOKUP(A30,Fielddefinitions!A:B,2,FALSE)</f>
        <v>Serial Number Location Code</v>
      </c>
      <c r="C30" s="81" t="str">
        <f>VLOOKUP(A30,Fielddefinitions!A:T,20,FALSE)</f>
        <v>serialNumberLocationCode</v>
      </c>
      <c r="D30" s="214" t="str">
        <f>VLOOKUP(A30,Fielddefinitions!A:P,16,FALSE)</f>
        <v>No</v>
      </c>
      <c r="E30" s="85" t="s">
        <v>2670</v>
      </c>
      <c r="F30" s="183" t="s">
        <v>1999</v>
      </c>
      <c r="G30" s="85" t="s">
        <v>2671</v>
      </c>
      <c r="H30" s="85" t="s">
        <v>1698</v>
      </c>
      <c r="I30" s="89" t="s">
        <v>1032</v>
      </c>
      <c r="J30" s="85"/>
      <c r="K30" s="89" t="s">
        <v>2575</v>
      </c>
      <c r="L30" s="183" t="s">
        <v>2672</v>
      </c>
      <c r="M30" s="183"/>
      <c r="N30" s="202" t="s">
        <v>2673</v>
      </c>
    </row>
    <row r="31" spans="1:14" ht="127.5" x14ac:dyDescent="0.25">
      <c r="A31" s="305">
        <f>Fielddefinitions!A31</f>
        <v>3733</v>
      </c>
      <c r="B31" s="81" t="str">
        <f>VLOOKUP(A31,Fielddefinitions!A:B,2,FALSE)</f>
        <v>Net Content</v>
      </c>
      <c r="C31" s="81" t="str">
        <f>VLOOKUP(A31,Fielddefinitions!A:T,20,FALSE)</f>
        <v>netContent</v>
      </c>
      <c r="D31" s="214" t="str">
        <f>VLOOKUP(A31,Fielddefinitions!A:P,16,FALSE)</f>
        <v>No</v>
      </c>
      <c r="E31" s="91" t="s">
        <v>322</v>
      </c>
      <c r="F31" s="91" t="s">
        <v>125</v>
      </c>
      <c r="G31" s="85" t="s">
        <v>2674</v>
      </c>
      <c r="H31" s="91" t="s">
        <v>1698</v>
      </c>
      <c r="I31" s="89" t="s">
        <v>1627</v>
      </c>
      <c r="J31" s="91"/>
      <c r="K31" s="256" t="s">
        <v>2575</v>
      </c>
      <c r="L31" s="91" t="s">
        <v>2675</v>
      </c>
      <c r="M31" s="91" t="s">
        <v>2676</v>
      </c>
      <c r="N31" s="91"/>
    </row>
    <row r="32" spans="1:14" ht="38.25" x14ac:dyDescent="0.25">
      <c r="A32" s="305">
        <f>Fielddefinitions!A32</f>
        <v>3734</v>
      </c>
      <c r="B32" s="81" t="str">
        <f>VLOOKUP(A32,Fielddefinitions!A:B,2,FALSE)</f>
        <v>Net Content UOM</v>
      </c>
      <c r="C32" s="81" t="str">
        <f>VLOOKUP(A32,Fielddefinitions!A:T,20,FALSE)</f>
        <v>measurementUnitCode</v>
      </c>
      <c r="D32" s="214" t="str">
        <f>VLOOKUP(A32,Fielddefinitions!A:P,16,FALSE)</f>
        <v>No</v>
      </c>
      <c r="E32" s="91" t="s">
        <v>2677</v>
      </c>
      <c r="F32" s="91" t="s">
        <v>1999</v>
      </c>
      <c r="G32" s="85" t="s">
        <v>2678</v>
      </c>
      <c r="H32" s="91" t="s">
        <v>1698</v>
      </c>
      <c r="I32" s="89" t="s">
        <v>1627</v>
      </c>
      <c r="J32" s="91"/>
      <c r="K32" s="256" t="s">
        <v>2575</v>
      </c>
      <c r="L32" s="91" t="s">
        <v>2679</v>
      </c>
      <c r="M32" s="91" t="s">
        <v>2680</v>
      </c>
      <c r="N32" s="91"/>
    </row>
    <row r="33" spans="1:14" ht="76.5" x14ac:dyDescent="0.25">
      <c r="A33" s="305">
        <f>Fielddefinitions!A33</f>
        <v>2334</v>
      </c>
      <c r="B33" s="81" t="str">
        <f>VLOOKUP(A33,Fielddefinitions!A:B,2,FALSE)</f>
        <v>Trade Item Date On Packaging Type Code</v>
      </c>
      <c r="C33" s="81" t="str">
        <f>VLOOKUP(A33,Fielddefinitions!A:T,20,FALSE)</f>
        <v>tradeItemDateOnPackagingTypeCode</v>
      </c>
      <c r="D33" s="214" t="str">
        <f>VLOOKUP(A33,Fielddefinitions!A:P,16,FALSE)</f>
        <v>No</v>
      </c>
      <c r="E33" s="85" t="s">
        <v>2681</v>
      </c>
      <c r="F33" s="183" t="s">
        <v>1999</v>
      </c>
      <c r="G33" s="85" t="s">
        <v>2682</v>
      </c>
      <c r="H33" s="85" t="s">
        <v>1698</v>
      </c>
      <c r="I33" s="89" t="s">
        <v>1032</v>
      </c>
      <c r="J33" s="85"/>
      <c r="K33" s="89" t="s">
        <v>2575</v>
      </c>
      <c r="L33" s="183" t="s">
        <v>2683</v>
      </c>
      <c r="M33" s="183" t="s">
        <v>2684</v>
      </c>
      <c r="N33" s="202"/>
    </row>
    <row r="34" spans="1:14" ht="76.5" x14ac:dyDescent="0.25">
      <c r="A34" s="305">
        <f>Fielddefinitions!A34</f>
        <v>127</v>
      </c>
      <c r="B34" s="81" t="str">
        <f>VLOOKUP(A34,Fielddefinitions!A:B,2,FALSE)</f>
        <v>Contact Type Code</v>
      </c>
      <c r="C34" s="81" t="str">
        <f>VLOOKUP(A34,Fielddefinitions!A:T,20,FALSE)</f>
        <v>contactTypeCode</v>
      </c>
      <c r="D34" s="214" t="str">
        <f>VLOOKUP(A34,Fielddefinitions!A:P,16,FALSE)</f>
        <v>No</v>
      </c>
      <c r="E34" s="85" t="s">
        <v>2685</v>
      </c>
      <c r="F34" s="183" t="s">
        <v>1999</v>
      </c>
      <c r="G34" s="85" t="s">
        <v>2686</v>
      </c>
      <c r="H34" s="85" t="s">
        <v>1698</v>
      </c>
      <c r="I34" s="89" t="s">
        <v>1032</v>
      </c>
      <c r="J34" s="89"/>
      <c r="K34" s="89" t="s">
        <v>2575</v>
      </c>
      <c r="L34" s="183" t="s">
        <v>2687</v>
      </c>
      <c r="M34" s="183"/>
      <c r="N34" s="202" t="s">
        <v>2688</v>
      </c>
    </row>
    <row r="35" spans="1:14" ht="76.5" x14ac:dyDescent="0.25">
      <c r="A35" s="305">
        <f>Fielddefinitions!A35</f>
        <v>134</v>
      </c>
      <c r="B35" s="81" t="str">
        <f>VLOOKUP(A35,Fielddefinitions!A:B,2,FALSE)</f>
        <v>Communication Channel Code</v>
      </c>
      <c r="C35" s="81" t="str">
        <f>VLOOKUP(A35,Fielddefinitions!A:T,20,FALSE)</f>
        <v>communicationChannelCode</v>
      </c>
      <c r="D35" s="214" t="str">
        <f>VLOOKUP(A35,Fielddefinitions!A:P,16,FALSE)</f>
        <v>No</v>
      </c>
      <c r="E35" s="85" t="s">
        <v>2689</v>
      </c>
      <c r="F35" s="183" t="s">
        <v>1999</v>
      </c>
      <c r="G35" s="85" t="s">
        <v>2690</v>
      </c>
      <c r="H35" s="85" t="s">
        <v>1698</v>
      </c>
      <c r="I35" s="89" t="s">
        <v>1032</v>
      </c>
      <c r="J35" s="89"/>
      <c r="K35" s="89" t="s">
        <v>2575</v>
      </c>
      <c r="L35" s="183" t="s">
        <v>2691</v>
      </c>
      <c r="M35" s="183" t="s">
        <v>2692</v>
      </c>
      <c r="N35" s="202" t="s">
        <v>2688</v>
      </c>
    </row>
    <row r="36" spans="1:14" ht="102" x14ac:dyDescent="0.25">
      <c r="A36" s="305">
        <f>Fielddefinitions!A36</f>
        <v>135</v>
      </c>
      <c r="B36" s="81" t="str">
        <f>VLOOKUP(A36,Fielddefinitions!A:B,2,FALSE)</f>
        <v>Communication Value</v>
      </c>
      <c r="C36" s="81" t="str">
        <f>VLOOKUP(A36,Fielddefinitions!A:T,20,FALSE)</f>
        <v>communicationValue</v>
      </c>
      <c r="D36" s="214" t="str">
        <f>VLOOKUP(A36,Fielddefinitions!A:P,16,FALSE)</f>
        <v>No</v>
      </c>
      <c r="E36" s="85" t="s">
        <v>2693</v>
      </c>
      <c r="F36" s="183" t="s">
        <v>2579</v>
      </c>
      <c r="G36" s="85" t="s">
        <v>2694</v>
      </c>
      <c r="H36" s="85" t="s">
        <v>1698</v>
      </c>
      <c r="I36" s="89" t="s">
        <v>1032</v>
      </c>
      <c r="J36" s="255"/>
      <c r="K36" s="89" t="s">
        <v>2575</v>
      </c>
      <c r="L36" s="183" t="s">
        <v>2695</v>
      </c>
      <c r="M36" s="183" t="s">
        <v>2628</v>
      </c>
      <c r="N36" s="202"/>
    </row>
    <row r="37" spans="1:14" ht="51" x14ac:dyDescent="0.25">
      <c r="A37" s="305">
        <f>Fielddefinitions!A37</f>
        <v>1434</v>
      </c>
      <c r="B37" s="81" t="str">
        <f>VLOOKUP(A37,Fielddefinitions!A:B,2,FALSE)</f>
        <v>Does Trade Item Contain Latex</v>
      </c>
      <c r="C37" s="81" t="str">
        <f>VLOOKUP(A37,Fielddefinitions!A:T,20,FALSE)</f>
        <v>doesTradeItemContainLatex</v>
      </c>
      <c r="D37" s="214" t="str">
        <f>VLOOKUP(A37,Fielddefinitions!A:P,16,FALSE)</f>
        <v>No</v>
      </c>
      <c r="E37" s="85" t="s">
        <v>2696</v>
      </c>
      <c r="F37" s="183" t="s">
        <v>176</v>
      </c>
      <c r="G37" s="85" t="s">
        <v>2697</v>
      </c>
      <c r="H37" s="85" t="s">
        <v>1698</v>
      </c>
      <c r="I37" s="89" t="s">
        <v>1032</v>
      </c>
      <c r="J37" s="89"/>
      <c r="K37" s="89" t="s">
        <v>2575</v>
      </c>
      <c r="L37" s="183" t="s">
        <v>2698</v>
      </c>
      <c r="M37" s="183" t="s">
        <v>2602</v>
      </c>
      <c r="N37" s="202"/>
    </row>
    <row r="38" spans="1:14" ht="76.5" x14ac:dyDescent="0.25">
      <c r="A38" s="305">
        <f>Fielddefinitions!A38</f>
        <v>1581</v>
      </c>
      <c r="B38" s="81" t="str">
        <f>VLOOKUP(A38,Fielddefinitions!A:B,2,FALSE)</f>
        <v>MRI Compatibility Code</v>
      </c>
      <c r="C38" s="81" t="str">
        <f>VLOOKUP(A38,Fielddefinitions!A:T,20,FALSE)</f>
        <v>mRICompatibilityCode</v>
      </c>
      <c r="D38" s="214" t="str">
        <f>VLOOKUP(A38,Fielddefinitions!A:P,16,FALSE)</f>
        <v>No</v>
      </c>
      <c r="E38" s="85" t="s">
        <v>2699</v>
      </c>
      <c r="F38" s="183" t="s">
        <v>1999</v>
      </c>
      <c r="G38" s="89" t="s">
        <v>2700</v>
      </c>
      <c r="H38" s="85" t="s">
        <v>1698</v>
      </c>
      <c r="I38" s="89" t="s">
        <v>1032</v>
      </c>
      <c r="J38" s="85"/>
      <c r="K38" s="89" t="s">
        <v>2575</v>
      </c>
      <c r="L38" s="183" t="s">
        <v>2701</v>
      </c>
      <c r="M38" s="183"/>
      <c r="N38" s="202" t="s">
        <v>2702</v>
      </c>
    </row>
    <row r="39" spans="1:14" ht="76.5" x14ac:dyDescent="0.25">
      <c r="A39" s="305">
        <f>Fielddefinitions!A39</f>
        <v>1593</v>
      </c>
      <c r="B39" s="81" t="str">
        <f>VLOOKUP(A39,Fielddefinitions!A:B,2,FALSE)</f>
        <v>Initial Manufacturer Sterilisation Code</v>
      </c>
      <c r="C39" s="81" t="str">
        <f>VLOOKUP(A39,Fielddefinitions!A:T,20,FALSE)</f>
        <v>initialManufacturerSterilisationCode</v>
      </c>
      <c r="D39" s="214" t="str">
        <f>VLOOKUP(A39,Fielddefinitions!A:P,16,FALSE)</f>
        <v>No</v>
      </c>
      <c r="E39" s="85" t="s">
        <v>2703</v>
      </c>
      <c r="F39" s="183" t="s">
        <v>1999</v>
      </c>
      <c r="G39" s="85" t="s">
        <v>2704</v>
      </c>
      <c r="H39" s="85" t="s">
        <v>1698</v>
      </c>
      <c r="I39" s="89" t="s">
        <v>1032</v>
      </c>
      <c r="J39" s="89"/>
      <c r="K39" s="89" t="s">
        <v>2575</v>
      </c>
      <c r="L39" s="183" t="s">
        <v>2705</v>
      </c>
      <c r="M39" s="183" t="s">
        <v>2628</v>
      </c>
      <c r="N39" s="202"/>
    </row>
    <row r="40" spans="1:14" ht="38.25" x14ac:dyDescent="0.25">
      <c r="A40" s="305">
        <f>Fielddefinitions!A40</f>
        <v>1594</v>
      </c>
      <c r="B40" s="81" t="str">
        <f>VLOOKUP(A40,Fielddefinitions!A:B,2,FALSE)</f>
        <v>Initial Sterilisation Prior to Use Code</v>
      </c>
      <c r="C40" s="81" t="str">
        <f>VLOOKUP(A40,Fielddefinitions!A:T,20,FALSE)</f>
        <v>initialSterilisationPriorToUseCode</v>
      </c>
      <c r="D40" s="214" t="str">
        <f>VLOOKUP(A40,Fielddefinitions!A:P,16,FALSE)</f>
        <v>No</v>
      </c>
      <c r="E40" s="85" t="s">
        <v>2706</v>
      </c>
      <c r="F40" s="183" t="s">
        <v>1999</v>
      </c>
      <c r="G40" s="85" t="s">
        <v>2707</v>
      </c>
      <c r="H40" s="85" t="s">
        <v>1698</v>
      </c>
      <c r="I40" s="89" t="s">
        <v>1032</v>
      </c>
      <c r="J40" s="85"/>
      <c r="K40" s="89" t="s">
        <v>2575</v>
      </c>
      <c r="L40" s="183" t="s">
        <v>2708</v>
      </c>
      <c r="M40" s="183"/>
      <c r="N40" s="202"/>
    </row>
    <row r="41" spans="1:14" ht="89.25" x14ac:dyDescent="0.25">
      <c r="A41" s="305">
        <f>Fielddefinitions!A41</f>
        <v>1598</v>
      </c>
      <c r="B41" s="81" t="str">
        <f>VLOOKUP(A41,Fielddefinitions!A:B,2,FALSE)</f>
        <v>Manufacturer Declared Reusability Type Code</v>
      </c>
      <c r="C41" s="81" t="str">
        <f>VLOOKUP(A41,Fielddefinitions!A:T,20,FALSE)</f>
        <v>manufacturerDeclaredReusabilityTypeCode</v>
      </c>
      <c r="D41" s="214" t="str">
        <f>VLOOKUP(A41,Fielddefinitions!A:P,16,FALSE)</f>
        <v>No</v>
      </c>
      <c r="E41" s="85" t="s">
        <v>2709</v>
      </c>
      <c r="F41" s="183" t="s">
        <v>1999</v>
      </c>
      <c r="G41" s="85" t="s">
        <v>2710</v>
      </c>
      <c r="H41" s="85" t="s">
        <v>1698</v>
      </c>
      <c r="I41" s="89" t="s">
        <v>1032</v>
      </c>
      <c r="J41" s="85"/>
      <c r="K41" s="89" t="s">
        <v>2575</v>
      </c>
      <c r="L41" s="183" t="s">
        <v>2711</v>
      </c>
      <c r="M41" s="183" t="s">
        <v>2712</v>
      </c>
      <c r="N41" s="202" t="s">
        <v>2713</v>
      </c>
    </row>
    <row r="42" spans="1:14" ht="357" x14ac:dyDescent="0.25">
      <c r="A42" s="305">
        <f>Fielddefinitions!A42</f>
        <v>325</v>
      </c>
      <c r="B42" s="81" t="str">
        <f>VLOOKUP(A42,Fielddefinitions!A:B,2,FALSE)</f>
        <v>Component Identification</v>
      </c>
      <c r="C42" s="81" t="str">
        <f>VLOOKUP(A42,Fielddefinitions!A:T,20,FALSE)</f>
        <v>componentIdentification</v>
      </c>
      <c r="D42" s="214" t="str">
        <f>VLOOKUP(A42,Fielddefinitions!A:P,16,FALSE)</f>
        <v>No</v>
      </c>
      <c r="E42" s="85" t="s">
        <v>2714</v>
      </c>
      <c r="F42" s="91" t="s">
        <v>125</v>
      </c>
      <c r="G42" s="85" t="s">
        <v>1698</v>
      </c>
      <c r="H42" s="85" t="s">
        <v>1698</v>
      </c>
      <c r="I42" s="89" t="s">
        <v>1032</v>
      </c>
      <c r="J42" s="85"/>
      <c r="K42" s="89" t="s">
        <v>2575</v>
      </c>
      <c r="L42" s="202" t="s">
        <v>2715</v>
      </c>
      <c r="M42" s="202" t="s">
        <v>2716</v>
      </c>
      <c r="N42" s="202"/>
    </row>
    <row r="43" spans="1:14" ht="76.5" x14ac:dyDescent="0.25">
      <c r="A43" s="305">
        <f>Fielddefinitions!A43</f>
        <v>75</v>
      </c>
      <c r="B43" s="81" t="str">
        <f>VLOOKUP(A43,Fielddefinitions!A:B,2,FALSE)</f>
        <v>Brand Owner GLN</v>
      </c>
      <c r="C43" s="81" t="str">
        <f>VLOOKUP(A43,Fielddefinitions!A:T,20,FALSE)</f>
        <v>gln</v>
      </c>
      <c r="D43" s="214" t="str">
        <f>VLOOKUP(A43,Fielddefinitions!A:P,16,FALSE)</f>
        <v>No</v>
      </c>
      <c r="E43" s="85" t="s">
        <v>2717</v>
      </c>
      <c r="F43" s="91" t="s">
        <v>125</v>
      </c>
      <c r="G43" s="85" t="s">
        <v>2718</v>
      </c>
      <c r="H43" s="85" t="s">
        <v>1698</v>
      </c>
      <c r="I43" s="89" t="s">
        <v>1627</v>
      </c>
      <c r="J43" s="200"/>
      <c r="K43" s="89" t="s">
        <v>2575</v>
      </c>
      <c r="L43" s="183" t="s">
        <v>2719</v>
      </c>
      <c r="M43" s="202" t="s">
        <v>2628</v>
      </c>
      <c r="N43" s="202"/>
    </row>
    <row r="44" spans="1:14" ht="38.25" x14ac:dyDescent="0.25">
      <c r="A44" s="305">
        <f>Fielddefinitions!A44</f>
        <v>77</v>
      </c>
      <c r="B44" s="81" t="str">
        <f>VLOOKUP(A44,Fielddefinitions!A:B,2,FALSE)</f>
        <v>Brand Owner Name</v>
      </c>
      <c r="C44" s="81" t="str">
        <f>VLOOKUP(A44,Fielddefinitions!A:T,20,FALSE)</f>
        <v>partyName</v>
      </c>
      <c r="D44" s="214" t="str">
        <f>VLOOKUP(A44,Fielddefinitions!A:P,16,FALSE)</f>
        <v>No</v>
      </c>
      <c r="E44" s="85" t="s">
        <v>2720</v>
      </c>
      <c r="F44" s="91" t="s">
        <v>272</v>
      </c>
      <c r="G44" s="85" t="s">
        <v>2721</v>
      </c>
      <c r="H44" s="85" t="s">
        <v>1698</v>
      </c>
      <c r="I44" s="89" t="s">
        <v>1627</v>
      </c>
      <c r="J44" s="89"/>
      <c r="K44" s="89" t="s">
        <v>2575</v>
      </c>
      <c r="L44" s="183" t="s">
        <v>2722</v>
      </c>
      <c r="M44" s="202" t="s">
        <v>2723</v>
      </c>
      <c r="N44" s="202"/>
    </row>
    <row r="45" spans="1:14" ht="51" x14ac:dyDescent="0.25">
      <c r="A45" s="305">
        <f>Fielddefinitions!A45</f>
        <v>147</v>
      </c>
      <c r="B45" s="81" t="str">
        <f>VLOOKUP(A45,Fielddefinitions!A:B,2,FALSE)</f>
        <v>UDID First Publication Date Time</v>
      </c>
      <c r="C45" s="81" t="str">
        <f>VLOOKUP(A45,Fielddefinitions!A:T,20,FALSE)</f>
        <v>udidFirstPublicationDateTime</v>
      </c>
      <c r="D45" s="214" t="str">
        <f>VLOOKUP(A45,Fielddefinitions!A:P,16,FALSE)</f>
        <v>No</v>
      </c>
      <c r="E45" s="85" t="s">
        <v>1698</v>
      </c>
      <c r="F45" s="85" t="s">
        <v>1698</v>
      </c>
      <c r="G45" s="85" t="s">
        <v>1698</v>
      </c>
      <c r="H45" s="85" t="s">
        <v>1698</v>
      </c>
      <c r="I45" s="89" t="s">
        <v>1032</v>
      </c>
      <c r="J45" s="85"/>
      <c r="K45" s="89" t="s">
        <v>2575</v>
      </c>
      <c r="L45" s="183" t="s">
        <v>2724</v>
      </c>
      <c r="M45" s="104" t="s">
        <v>2628</v>
      </c>
      <c r="N45" s="104"/>
    </row>
    <row r="46" spans="1:14" ht="204" x14ac:dyDescent="0.25">
      <c r="A46" s="305">
        <f>Fielddefinitions!A46</f>
        <v>129</v>
      </c>
      <c r="B46" s="81" t="str">
        <f>VLOOKUP(A46,Fielddefinitions!A:B,2,FALSE)</f>
        <v>Additional Party Identification</v>
      </c>
      <c r="C46" s="81" t="str">
        <f>VLOOKUP(A46,Fielddefinitions!A:T,20,FALSE)</f>
        <v>additionalPartyIdentification</v>
      </c>
      <c r="D46" s="214" t="str">
        <f>VLOOKUP(A46,Fielddefinitions!A:P,16,FALSE)</f>
        <v>No</v>
      </c>
      <c r="E46" s="85" t="s">
        <v>2725</v>
      </c>
      <c r="F46" s="91" t="s">
        <v>125</v>
      </c>
      <c r="G46" s="85" t="s">
        <v>2726</v>
      </c>
      <c r="H46" s="85" t="s">
        <v>1698</v>
      </c>
      <c r="I46" s="89" t="s">
        <v>1032</v>
      </c>
      <c r="J46" s="85"/>
      <c r="K46" s="89" t="s">
        <v>2575</v>
      </c>
      <c r="L46" s="183" t="s">
        <v>2727</v>
      </c>
      <c r="M46" s="104" t="s">
        <v>2728</v>
      </c>
      <c r="N46" s="104"/>
    </row>
    <row r="47" spans="1:14" ht="25.5" x14ac:dyDescent="0.25">
      <c r="A47" s="305">
        <f>Fielddefinitions!A47</f>
        <v>130</v>
      </c>
      <c r="B47" s="81" t="str">
        <f>VLOOKUP(A47,Fielddefinitions!A:B,2,FALSE)</f>
        <v>Additional Party Identification Code</v>
      </c>
      <c r="C47" s="81" t="str">
        <f>VLOOKUP(A47,Fielddefinitions!A:T,20,FALSE)</f>
        <v>additionalPartyIdentificationTypeCode</v>
      </c>
      <c r="D47" s="214" t="str">
        <f>VLOOKUP(A47,Fielddefinitions!A:P,16,FALSE)</f>
        <v>Yes</v>
      </c>
      <c r="E47" s="85" t="s">
        <v>2729</v>
      </c>
      <c r="F47" s="183" t="s">
        <v>1999</v>
      </c>
      <c r="G47" s="85" t="s">
        <v>2730</v>
      </c>
      <c r="H47" s="85" t="s">
        <v>1698</v>
      </c>
      <c r="I47" s="89" t="s">
        <v>1032</v>
      </c>
      <c r="J47" s="85"/>
      <c r="K47" s="89" t="s">
        <v>2575</v>
      </c>
      <c r="L47" s="183" t="s">
        <v>2731</v>
      </c>
      <c r="M47" s="183" t="s">
        <v>2732</v>
      </c>
      <c r="N47" s="202"/>
    </row>
    <row r="48" spans="1:14" ht="76.5" x14ac:dyDescent="0.25">
      <c r="A48" s="305">
        <f>Fielddefinitions!A48</f>
        <v>1582</v>
      </c>
      <c r="B48" s="81" t="str">
        <f>VLOOKUP(A48,Fielddefinitions!A:B,2,FALSE)</f>
        <v>Is Trade Item Exempt from Direct Part Marking</v>
      </c>
      <c r="C48" s="81" t="str">
        <f>VLOOKUP(A48,Fielddefinitions!A:T,20,FALSE)</f>
        <v>isTradeItemExemptFromDirectPartMarking</v>
      </c>
      <c r="D48" s="214" t="str">
        <f>VLOOKUP(A48,Fielddefinitions!A:P,16,FALSE)</f>
        <v>No</v>
      </c>
      <c r="E48" s="85" t="s">
        <v>2733</v>
      </c>
      <c r="F48" s="183" t="s">
        <v>176</v>
      </c>
      <c r="G48" s="85" t="s">
        <v>2734</v>
      </c>
      <c r="H48" s="85" t="s">
        <v>1698</v>
      </c>
      <c r="I48" s="89" t="s">
        <v>1032</v>
      </c>
      <c r="J48" s="85"/>
      <c r="K48" s="89" t="s">
        <v>2575</v>
      </c>
      <c r="L48" s="183" t="s">
        <v>2735</v>
      </c>
      <c r="M48" s="183" t="s">
        <v>2736</v>
      </c>
      <c r="N48" s="202"/>
    </row>
    <row r="49" spans="1:14" ht="140.25" x14ac:dyDescent="0.25">
      <c r="A49" s="305">
        <f>Fielddefinitions!A49</f>
        <v>6095</v>
      </c>
      <c r="B49" s="81" t="str">
        <f>VLOOKUP(A49,Fielddefinitions!A:B,2,FALSE)</f>
        <v>Direct Part Marking Identifier</v>
      </c>
      <c r="C49" s="81" t="str">
        <f>VLOOKUP(A49,Fielddefinitions!A:T,20,FALSE)</f>
        <v>directPartMarkingIdentifier</v>
      </c>
      <c r="D49" s="404" t="str">
        <f>VLOOKUP(A49,Fielddefinitions!A:P,16,FALSE)</f>
        <v>No</v>
      </c>
      <c r="E49" s="85" t="s">
        <v>2737</v>
      </c>
      <c r="F49" s="85" t="s">
        <v>2579</v>
      </c>
      <c r="G49" s="85" t="s">
        <v>1698</v>
      </c>
      <c r="H49" s="85" t="s">
        <v>1698</v>
      </c>
      <c r="I49" s="396" t="s">
        <v>1032</v>
      </c>
      <c r="J49" s="85"/>
      <c r="K49" s="89" t="s">
        <v>2575</v>
      </c>
      <c r="L49" s="183" t="s">
        <v>2738</v>
      </c>
      <c r="M49" s="183" t="s">
        <v>2739</v>
      </c>
      <c r="N49" s="202"/>
    </row>
    <row r="50" spans="1:14" ht="38.25" x14ac:dyDescent="0.25">
      <c r="A50" s="305">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415" t="str">
        <f>VLOOKUP(A50,Fielddefinitions!A:P,16,FALSE)</f>
        <v>No</v>
      </c>
      <c r="E50" s="85" t="s">
        <v>1698</v>
      </c>
      <c r="F50" s="85" t="s">
        <v>1698</v>
      </c>
      <c r="G50" s="85" t="s">
        <v>1698</v>
      </c>
      <c r="H50" s="85" t="s">
        <v>1698</v>
      </c>
      <c r="I50" s="396" t="s">
        <v>1698</v>
      </c>
      <c r="J50" s="85"/>
      <c r="K50" s="89"/>
      <c r="L50" s="183"/>
      <c r="M50" s="183"/>
      <c r="N50" s="202"/>
    </row>
    <row r="51" spans="1:14" ht="127.5" x14ac:dyDescent="0.25">
      <c r="A51" s="305">
        <f>Fielddefinitions!A51</f>
        <v>6100</v>
      </c>
      <c r="B51" s="81" t="str">
        <f>VLOOKUP(A51,Fielddefinitions!A:B,2,FALSE)</f>
        <v>Is Exempt From Premarket Authorisation</v>
      </c>
      <c r="C51" s="81" t="str">
        <f>VLOOKUP(A51,Fielddefinitions!A:T,20,FALSE)</f>
        <v>isExemptFromPremarketAuthorisation</v>
      </c>
      <c r="D51" s="404" t="str">
        <f>VLOOKUP(A51,Fielddefinitions!A:P,16,FALSE)</f>
        <v>No</v>
      </c>
      <c r="E51" s="85" t="s">
        <v>1698</v>
      </c>
      <c r="F51" s="183" t="s">
        <v>176</v>
      </c>
      <c r="G51" s="85" t="s">
        <v>1698</v>
      </c>
      <c r="H51" s="85" t="s">
        <v>1698</v>
      </c>
      <c r="I51" s="396" t="s">
        <v>1032</v>
      </c>
      <c r="J51" s="85"/>
      <c r="K51" s="89" t="s">
        <v>2575</v>
      </c>
      <c r="L51" s="183" t="s">
        <v>2740</v>
      </c>
      <c r="M51" s="183" t="s">
        <v>2741</v>
      </c>
      <c r="N51" s="202"/>
    </row>
    <row r="52" spans="1:14" x14ac:dyDescent="0.25">
      <c r="A52" s="305" t="str">
        <f>Fielddefinitions!A52</f>
        <v>AVP - 1</v>
      </c>
      <c r="B52" s="81" t="str">
        <f>VLOOKUP(A52,Fielddefinitions!A:B,2,FALSE)</f>
        <v>FDA Medical Device Listing</v>
      </c>
      <c r="C52" s="81" t="str">
        <f>VLOOKUP(A52,Fielddefinitions!A:T,20,FALSE)</f>
        <v>fDAMedicalDeviceListing</v>
      </c>
      <c r="D52" s="214" t="str">
        <f>VLOOKUP(A52,Fielddefinitions!A:P,16,FALSE)</f>
        <v>No</v>
      </c>
      <c r="E52" s="85" t="s">
        <v>1698</v>
      </c>
      <c r="F52" s="85" t="s">
        <v>1698</v>
      </c>
      <c r="G52" s="85" t="s">
        <v>1698</v>
      </c>
      <c r="H52" s="85" t="s">
        <v>1698</v>
      </c>
      <c r="I52" s="89" t="s">
        <v>1698</v>
      </c>
      <c r="J52" s="85"/>
      <c r="K52" s="89" t="s">
        <v>2575</v>
      </c>
      <c r="L52" s="183"/>
      <c r="M52" s="202"/>
      <c r="N52" s="202"/>
    </row>
    <row r="53" spans="1:14" ht="114.75" x14ac:dyDescent="0.25">
      <c r="A53" s="305">
        <f>Fielddefinitions!A53</f>
        <v>2319</v>
      </c>
      <c r="B53" s="81" t="str">
        <f>VLOOKUP(A53,Fielddefinitions!A:B,2,FALSE)</f>
        <v>Trade Item Identification Marking Type Code</v>
      </c>
      <c r="C53" s="81" t="str">
        <f>VLOOKUP(A53,Fielddefinitions!A:T,20,FALSE)</f>
        <v>tradeItemIdentificationMarkingTypeCode</v>
      </c>
      <c r="D53" s="214" t="str">
        <f>VLOOKUP(A53,Fielddefinitions!A:P,16,FALSE)</f>
        <v>No</v>
      </c>
      <c r="E53" s="85" t="s">
        <v>2742</v>
      </c>
      <c r="F53" s="183" t="s">
        <v>176</v>
      </c>
      <c r="G53" s="85" t="s">
        <v>2743</v>
      </c>
      <c r="H53" s="85" t="s">
        <v>1698</v>
      </c>
      <c r="I53" s="89" t="s">
        <v>1032</v>
      </c>
      <c r="J53" s="85"/>
      <c r="K53" s="89" t="s">
        <v>2575</v>
      </c>
      <c r="L53" s="183" t="s">
        <v>2744</v>
      </c>
      <c r="M53" s="183" t="s">
        <v>2745</v>
      </c>
      <c r="N53" s="202"/>
    </row>
    <row r="54" spans="1:14" ht="89.25" x14ac:dyDescent="0.25">
      <c r="A54" s="305">
        <f>Fielddefinitions!A54</f>
        <v>1583</v>
      </c>
      <c r="B54" s="81" t="str">
        <f>VLOOKUP(A54,Fielddefinitions!A:B,2,FALSE)</f>
        <v>UDID Device Count</v>
      </c>
      <c r="C54" s="81" t="str">
        <f>VLOOKUP(A54,Fielddefinitions!A:T,20,FALSE)</f>
        <v>udidDeviceCount</v>
      </c>
      <c r="D54" s="214" t="str">
        <f>VLOOKUP(A54,Fielddefinitions!A:P,16,FALSE)</f>
        <v>No</v>
      </c>
      <c r="E54" s="85" t="s">
        <v>2746</v>
      </c>
      <c r="F54" s="183" t="s">
        <v>125</v>
      </c>
      <c r="G54" s="183" t="s">
        <v>2747</v>
      </c>
      <c r="H54" s="85" t="s">
        <v>1698</v>
      </c>
      <c r="I54" s="89" t="s">
        <v>1032</v>
      </c>
      <c r="J54" s="85"/>
      <c r="K54" s="89" t="s">
        <v>2575</v>
      </c>
      <c r="L54" s="183" t="s">
        <v>2748</v>
      </c>
      <c r="M54" s="183" t="s">
        <v>2628</v>
      </c>
      <c r="N54" s="104"/>
    </row>
    <row r="55" spans="1:14" ht="229.5" x14ac:dyDescent="0.25">
      <c r="A55" s="305">
        <f>Fielddefinitions!A55</f>
        <v>171</v>
      </c>
      <c r="B55" s="81" t="str">
        <f>VLOOKUP(A55,Fielddefinitions!A:B,2,FALSE)</f>
        <v>Additional Trade Item Classification System Code</v>
      </c>
      <c r="C55" s="81" t="str">
        <f>VLOOKUP(A55,Fielddefinitions!A:T,20,FALSE)</f>
        <v>additionalTradeItemClassificationSystemCode</v>
      </c>
      <c r="D55" s="214" t="str">
        <f>VLOOKUP(A55,Fielddefinitions!A:P,16,FALSE)</f>
        <v>No</v>
      </c>
      <c r="E55" s="85" t="s">
        <v>2749</v>
      </c>
      <c r="F55" s="183" t="s">
        <v>1999</v>
      </c>
      <c r="G55" s="183" t="s">
        <v>2750</v>
      </c>
      <c r="H55" s="85" t="s">
        <v>1698</v>
      </c>
      <c r="I55" s="89" t="s">
        <v>1032</v>
      </c>
      <c r="J55" s="85"/>
      <c r="K55" s="89" t="s">
        <v>2575</v>
      </c>
      <c r="L55" s="183" t="s">
        <v>2751</v>
      </c>
      <c r="M55" s="183" t="s">
        <v>2752</v>
      </c>
      <c r="N55" s="202"/>
    </row>
    <row r="56" spans="1:14" ht="331.5" x14ac:dyDescent="0.25">
      <c r="A56" s="305">
        <f>Fielddefinitions!A56</f>
        <v>173</v>
      </c>
      <c r="B56" s="81" t="str">
        <f>VLOOKUP(A56,Fielddefinitions!A:B,2,FALSE)</f>
        <v>Additional Trade Item Classification Code Value</v>
      </c>
      <c r="C56" s="81" t="str">
        <f>VLOOKUP(A56,Fielddefinitions!A:T,20,FALSE)</f>
        <v>additionalTradeItemClassificationCodeValue</v>
      </c>
      <c r="D56" s="214" t="str">
        <f>VLOOKUP(A56,Fielddefinitions!A:P,16,FALSE)</f>
        <v>No</v>
      </c>
      <c r="E56" s="85" t="s">
        <v>2753</v>
      </c>
      <c r="F56" s="188" t="s">
        <v>1999</v>
      </c>
      <c r="G56" s="183" t="s">
        <v>2753</v>
      </c>
      <c r="H56" s="85" t="s">
        <v>1698</v>
      </c>
      <c r="I56" s="89" t="s">
        <v>1032</v>
      </c>
      <c r="K56" s="89" t="s">
        <v>2575</v>
      </c>
      <c r="L56" s="183" t="s">
        <v>2754</v>
      </c>
      <c r="M56" s="202" t="s">
        <v>2755</v>
      </c>
      <c r="N56" s="202"/>
    </row>
    <row r="57" spans="1:14" x14ac:dyDescent="0.25">
      <c r="A57" s="305">
        <f>Fielddefinitions!A57</f>
        <v>175</v>
      </c>
      <c r="B57" s="81" t="str">
        <f>VLOOKUP(A57,Fielddefinitions!A:B,2,FALSE)</f>
        <v>Additional Trade Item Classification Version</v>
      </c>
      <c r="C57" s="81" t="str">
        <f>VLOOKUP(A57,Fielddefinitions!A:T,20,FALSE)</f>
        <v>AdditionalTradeItemClassificationVersion</v>
      </c>
      <c r="D57" s="214" t="str">
        <f>VLOOKUP(A57,Fielddefinitions!A:P,16,FALSE)</f>
        <v>No</v>
      </c>
      <c r="E57" s="81"/>
      <c r="F57" s="81"/>
      <c r="G57" s="81"/>
      <c r="I57" s="81" t="s">
        <v>1698</v>
      </c>
      <c r="J57" s="101"/>
      <c r="K57" s="89" t="s">
        <v>2575</v>
      </c>
      <c r="L57" s="186"/>
      <c r="M57" s="202"/>
      <c r="N57" s="202"/>
    </row>
    <row r="58" spans="1:14" ht="30" x14ac:dyDescent="0.25">
      <c r="A58" s="305">
        <f>Fielddefinitions!A58</f>
        <v>174</v>
      </c>
      <c r="B58" s="81" t="str">
        <f>VLOOKUP(A58,Fielddefinitions!A:B,2,FALSE)</f>
        <v>Additional Trade Item Classification Code Description</v>
      </c>
      <c r="C58" s="81" t="str">
        <f>VLOOKUP(A58,Fielddefinitions!A:T,20,FALSE)</f>
        <v>additionalTradeItemClassificationCodeDescription</v>
      </c>
      <c r="D58" s="214" t="str">
        <f>VLOOKUP(A58,Fielddefinitions!A:P,16,FALSE)</f>
        <v>No</v>
      </c>
      <c r="E58" s="81"/>
      <c r="F58" s="217" t="s">
        <v>2579</v>
      </c>
      <c r="G58" s="81"/>
      <c r="H58" s="81"/>
      <c r="I58" s="89" t="s">
        <v>1032</v>
      </c>
      <c r="J58" s="101"/>
      <c r="K58" s="89"/>
      <c r="L58" s="186" t="s">
        <v>2756</v>
      </c>
      <c r="M58" s="202" t="s">
        <v>2628</v>
      </c>
      <c r="N58" s="202"/>
    </row>
    <row r="59" spans="1:14" ht="25.5" x14ac:dyDescent="0.25">
      <c r="A59" s="305">
        <f>Fielddefinitions!A59</f>
        <v>177</v>
      </c>
      <c r="B59" s="81" t="str">
        <f>VLOOKUP(A59,Fielddefinitions!A:B,2,FALSE)</f>
        <v>Additional Trade Item Classification Property Code</v>
      </c>
      <c r="C59" s="81" t="str">
        <f>VLOOKUP(A59,Fielddefinitions!A:T,20,FALSE)</f>
        <v>additionalTradeItemClassificationPropertyCode</v>
      </c>
      <c r="D59" s="214" t="str">
        <f>VLOOKUP(A59,Fielddefinitions!A:P,16,FALSE)</f>
        <v>No</v>
      </c>
      <c r="E59" s="85" t="s">
        <v>1698</v>
      </c>
      <c r="F59" s="85" t="s">
        <v>1698</v>
      </c>
      <c r="G59" s="85" t="s">
        <v>1698</v>
      </c>
      <c r="H59" s="85" t="s">
        <v>1698</v>
      </c>
      <c r="I59" s="89" t="s">
        <v>1698</v>
      </c>
      <c r="J59" s="101"/>
      <c r="K59" s="89"/>
      <c r="L59" s="186"/>
      <c r="M59" s="202"/>
      <c r="N59" s="202"/>
    </row>
    <row r="60" spans="1:14" ht="25.5" x14ac:dyDescent="0.25">
      <c r="A60" s="305">
        <f>Fielddefinitions!A60</f>
        <v>178</v>
      </c>
      <c r="B60" s="81" t="str">
        <f>VLOOKUP(A60,Fielddefinitions!A:B,2,FALSE)</f>
        <v>Additional Trade Item Classification Property Description</v>
      </c>
      <c r="C60" s="81" t="str">
        <f>VLOOKUP(A60,Fielddefinitions!A:T,20,FALSE)</f>
        <v>additionalTradeItemClassificationPropertyDescription</v>
      </c>
      <c r="D60" s="214" t="str">
        <f>VLOOKUP(A60,Fielddefinitions!A:P,16,FALSE)</f>
        <v>No</v>
      </c>
      <c r="E60" s="85" t="s">
        <v>1698</v>
      </c>
      <c r="F60" s="85" t="s">
        <v>1698</v>
      </c>
      <c r="G60" s="85" t="s">
        <v>1698</v>
      </c>
      <c r="H60" s="85" t="s">
        <v>1698</v>
      </c>
      <c r="I60" s="89" t="s">
        <v>1698</v>
      </c>
      <c r="J60" s="101"/>
      <c r="K60" s="89"/>
      <c r="L60" s="186"/>
      <c r="M60" s="202"/>
      <c r="N60" s="202"/>
    </row>
    <row r="61" spans="1:14" ht="25.5" x14ac:dyDescent="0.25">
      <c r="A61" s="305">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14" t="str">
        <f>VLOOKUP(A61,Fielddefinitions!A:P,16,FALSE)</f>
        <v>No</v>
      </c>
      <c r="E61" s="85" t="s">
        <v>1698</v>
      </c>
      <c r="F61" s="85" t="s">
        <v>1698</v>
      </c>
      <c r="G61" s="85" t="s">
        <v>1698</v>
      </c>
      <c r="H61" s="85" t="s">
        <v>1698</v>
      </c>
      <c r="I61" s="89" t="s">
        <v>1698</v>
      </c>
      <c r="J61" s="101"/>
      <c r="K61" s="89"/>
      <c r="L61" s="186"/>
      <c r="M61" s="202"/>
      <c r="N61" s="202"/>
    </row>
    <row r="62" spans="1:14" ht="127.5" x14ac:dyDescent="0.25">
      <c r="A62" s="305">
        <f>Fielddefinitions!A62</f>
        <v>203</v>
      </c>
      <c r="B62" s="81" t="str">
        <f>VLOOKUP(A62,Fielddefinitions!A:B,2,FALSE)</f>
        <v>Child Trade Item Identification</v>
      </c>
      <c r="C62" s="81" t="str">
        <f>VLOOKUP(A62,Fielddefinitions!A:T,20,FALSE)</f>
        <v>ChildTradeItem/gtin</v>
      </c>
      <c r="D62" s="214" t="str">
        <f>VLOOKUP(A62,Fielddefinitions!A:P,16,FALSE)</f>
        <v>No</v>
      </c>
      <c r="E62" s="85" t="s">
        <v>2757</v>
      </c>
      <c r="F62" s="188" t="s">
        <v>125</v>
      </c>
      <c r="G62" s="202" t="s">
        <v>2758</v>
      </c>
      <c r="H62" s="85" t="s">
        <v>1698</v>
      </c>
      <c r="I62" s="89" t="s">
        <v>2651</v>
      </c>
      <c r="K62" s="89" t="s">
        <v>2575</v>
      </c>
      <c r="L62" s="202" t="s">
        <v>2759</v>
      </c>
      <c r="M62" s="202" t="s">
        <v>2760</v>
      </c>
      <c r="N62" s="202"/>
    </row>
    <row r="63" spans="1:14" ht="51" x14ac:dyDescent="0.25">
      <c r="A63" s="305">
        <f>Fielddefinitions!A63</f>
        <v>199</v>
      </c>
      <c r="B63" s="81" t="str">
        <f>VLOOKUP(A63,Fielddefinitions!A:B,2,FALSE)</f>
        <v>Quantity of Children</v>
      </c>
      <c r="C63" s="81" t="str">
        <f>VLOOKUP(A63,Fielddefinitions!A:T,20,FALSE)</f>
        <v>quantityOfChildren</v>
      </c>
      <c r="D63" s="214" t="str">
        <f>VLOOKUP(A63,Fielddefinitions!A:P,16,FALSE)</f>
        <v>No</v>
      </c>
      <c r="E63" s="85" t="s">
        <v>2761</v>
      </c>
      <c r="F63" s="188" t="s">
        <v>2579</v>
      </c>
      <c r="G63" s="202"/>
      <c r="H63" s="85"/>
      <c r="I63" s="89" t="s">
        <v>2651</v>
      </c>
      <c r="K63" s="89"/>
      <c r="L63" s="202" t="s">
        <v>2762</v>
      </c>
      <c r="M63" s="202" t="s">
        <v>2763</v>
      </c>
      <c r="N63" s="202"/>
    </row>
    <row r="64" spans="1:14" ht="38.25" x14ac:dyDescent="0.25">
      <c r="A64" s="305">
        <f>Fielddefinitions!A64</f>
        <v>200</v>
      </c>
      <c r="B64" s="81" t="str">
        <f>VLOOKUP(A64,Fielddefinitions!A:B,2,FALSE)</f>
        <v>Total Quantity Of Next Lower Level Trade Item</v>
      </c>
      <c r="C64" s="81" t="str">
        <f>VLOOKUP(A64,Fielddefinitions!A:T,20,FALSE)</f>
        <v>totalQuantityOfNextLowerLevelTradeItem</v>
      </c>
      <c r="D64" s="214" t="str">
        <f>VLOOKUP(A64,Fielddefinitions!A:P,16,FALSE)</f>
        <v>No</v>
      </c>
      <c r="E64" s="85" t="s">
        <v>2764</v>
      </c>
      <c r="F64" s="188" t="s">
        <v>2579</v>
      </c>
      <c r="G64" s="202"/>
      <c r="H64" s="85"/>
      <c r="I64" s="89" t="s">
        <v>2651</v>
      </c>
      <c r="K64" s="89"/>
      <c r="L64" s="202" t="s">
        <v>2765</v>
      </c>
      <c r="M64" s="202" t="s">
        <v>2760</v>
      </c>
      <c r="N64" s="202"/>
    </row>
    <row r="65" spans="1:14" ht="63.75" x14ac:dyDescent="0.25">
      <c r="A65" s="305">
        <f>Fielddefinitions!A65</f>
        <v>202</v>
      </c>
      <c r="B65" s="81" t="str">
        <f>VLOOKUP(A65,Fielddefinitions!A:B,2,FALSE)</f>
        <v>Quantity Of Next Lower Level Trade Item</v>
      </c>
      <c r="C65" s="81" t="str">
        <f>VLOOKUP(A65,Fielddefinitions!A:T,20,FALSE)</f>
        <v>quantityOfNextLowerLevelTradeItem</v>
      </c>
      <c r="D65" s="214" t="str">
        <f>VLOOKUP(A65,Fielddefinitions!A:P,16,FALSE)</f>
        <v>No</v>
      </c>
      <c r="E65" s="85" t="s">
        <v>2766</v>
      </c>
      <c r="F65" s="188" t="s">
        <v>2579</v>
      </c>
      <c r="G65" s="202"/>
      <c r="H65" s="85"/>
      <c r="I65" s="89" t="s">
        <v>2651</v>
      </c>
      <c r="K65" s="89"/>
      <c r="L65" s="202" t="s">
        <v>2767</v>
      </c>
      <c r="M65" s="202" t="s">
        <v>2768</v>
      </c>
      <c r="N65" s="202"/>
    </row>
    <row r="66" spans="1:14" x14ac:dyDescent="0.25">
      <c r="A66" s="305">
        <f>Fielddefinitions!A66</f>
        <v>322</v>
      </c>
      <c r="B66" s="81" t="str">
        <f>VLOOKUP(A66,Fielddefinitions!A:B,2,FALSE)</f>
        <v>Component Number</v>
      </c>
      <c r="C66" s="81" t="str">
        <f>VLOOKUP(A66,Fielddefinitions!A:T,20,FALSE)</f>
        <v>componentNumber</v>
      </c>
      <c r="D66" s="214" t="str">
        <f>VLOOKUP(A66,Fielddefinitions!A:P,16,FALSE)</f>
        <v>No</v>
      </c>
      <c r="E66" s="85" t="s">
        <v>1698</v>
      </c>
      <c r="F66" s="85" t="s">
        <v>1698</v>
      </c>
      <c r="G66" s="85" t="s">
        <v>1698</v>
      </c>
      <c r="H66" s="85" t="s">
        <v>1698</v>
      </c>
      <c r="I66" s="89" t="s">
        <v>1698</v>
      </c>
      <c r="K66" s="89"/>
      <c r="L66" s="202"/>
      <c r="M66" s="202"/>
      <c r="N66" s="202"/>
    </row>
    <row r="67" spans="1:14" x14ac:dyDescent="0.25">
      <c r="A67" s="305">
        <f>Fielddefinitions!A67</f>
        <v>1008</v>
      </c>
      <c r="B67" s="81" t="str">
        <f>VLOOKUP(A67,Fielddefinitions!A:B,2,FALSE)</f>
        <v>First Ship Date Time</v>
      </c>
      <c r="C67" s="81" t="str">
        <f>VLOOKUP(A67,Fielddefinitions!A:T,20,FALSE)</f>
        <v>firstShipDateTime</v>
      </c>
      <c r="D67" s="214" t="str">
        <f>VLOOKUP(A67,Fielddefinitions!A:P,16,FALSE)</f>
        <v>No</v>
      </c>
      <c r="E67" s="85" t="s">
        <v>1698</v>
      </c>
      <c r="F67" s="85" t="s">
        <v>1698</v>
      </c>
      <c r="G67" s="85" t="s">
        <v>1698</v>
      </c>
      <c r="H67" s="85" t="s">
        <v>1698</v>
      </c>
      <c r="I67" s="89" t="s">
        <v>1698</v>
      </c>
      <c r="K67" s="89"/>
      <c r="L67" s="202"/>
      <c r="M67" s="202"/>
      <c r="N67" s="202"/>
    </row>
    <row r="68" spans="1:14" ht="51" x14ac:dyDescent="0.25">
      <c r="A68" s="305" t="str">
        <f>Fielddefinitions!A68</f>
        <v>1017</v>
      </c>
      <c r="B68" s="81" t="str">
        <f>VLOOKUP(A68,Fielddefinitions!A:B,2,FALSE)</f>
        <v>Last Ship Date Time</v>
      </c>
      <c r="C68" s="81" t="str">
        <f>VLOOKUP(A68,Fielddefinitions!A:T,20,FALSE)</f>
        <v>lastShipDateTime</v>
      </c>
      <c r="D68" s="214" t="str">
        <f>VLOOKUP(A68,Fielddefinitions!A:P,16,FALSE)</f>
        <v>No</v>
      </c>
      <c r="E68" s="85" t="s">
        <v>2769</v>
      </c>
      <c r="F68" s="188" t="s">
        <v>2618</v>
      </c>
      <c r="G68" s="202"/>
      <c r="H68" s="85"/>
      <c r="I68" s="89" t="s">
        <v>1032</v>
      </c>
      <c r="K68" s="89"/>
      <c r="L68" s="202" t="s">
        <v>2770</v>
      </c>
      <c r="M68" s="202" t="s">
        <v>2628</v>
      </c>
      <c r="N68" s="202"/>
    </row>
    <row r="69" spans="1:14" x14ac:dyDescent="0.25">
      <c r="A69" s="305">
        <f>Fielddefinitions!A69</f>
        <v>2186</v>
      </c>
      <c r="B69" s="81" t="str">
        <f>VLOOKUP(A69,Fielddefinitions!A:B,2,FALSE)</f>
        <v>Packaging Type Code</v>
      </c>
      <c r="C69" s="81" t="str">
        <f>VLOOKUP(A69,Fielddefinitions!A:T,20,FALSE)</f>
        <v>packagingTypeCode</v>
      </c>
      <c r="D69" s="214" t="str">
        <f>VLOOKUP(A69,Fielddefinitions!A:P,16,FALSE)</f>
        <v>No</v>
      </c>
      <c r="E69" s="85" t="s">
        <v>1698</v>
      </c>
      <c r="F69" s="85" t="s">
        <v>1698</v>
      </c>
      <c r="G69" s="85" t="s">
        <v>1698</v>
      </c>
      <c r="H69" s="85" t="s">
        <v>1698</v>
      </c>
      <c r="I69" s="89" t="s">
        <v>1698</v>
      </c>
      <c r="K69" s="89"/>
      <c r="L69" s="202"/>
      <c r="M69" s="202"/>
      <c r="N69" s="202"/>
    </row>
    <row r="70" spans="1:14" ht="38.25" x14ac:dyDescent="0.25">
      <c r="A70" s="305" t="str">
        <f>Fielddefinitions!A70</f>
        <v>2187</v>
      </c>
      <c r="B70" s="81" t="str">
        <f>VLOOKUP(A70,Fielddefinitions!A:B,2,FALSE)</f>
        <v>Packaging Type Description</v>
      </c>
      <c r="C70" s="81" t="str">
        <f>VLOOKUP(A70,Fielddefinitions!A:T,20,FALSE)</f>
        <v>packagingTypeDescription</v>
      </c>
      <c r="D70" s="214" t="str">
        <f>VLOOKUP(A70,Fielddefinitions!A:P,16,FALSE)</f>
        <v>No</v>
      </c>
      <c r="E70" s="85" t="s">
        <v>2771</v>
      </c>
      <c r="F70" s="188" t="s">
        <v>2579</v>
      </c>
      <c r="G70" s="202"/>
      <c r="H70" s="85"/>
      <c r="I70" s="89" t="s">
        <v>1032</v>
      </c>
      <c r="K70" s="89"/>
      <c r="L70" s="202" t="s">
        <v>2772</v>
      </c>
      <c r="M70" s="202"/>
      <c r="N70" s="202"/>
    </row>
    <row r="71" spans="1:14" ht="38.25" x14ac:dyDescent="0.25">
      <c r="A71" s="305">
        <f>Fielddefinitions!A71</f>
        <v>143</v>
      </c>
      <c r="B71" s="81" t="str">
        <f>VLOOKUP(A71,Fielddefinitions!A:B,2,FALSE)</f>
        <v>Discontinued Date Time</v>
      </c>
      <c r="C71" s="81" t="str">
        <f>VLOOKUP(A71,Fielddefinitions!A:T,20,FALSE)</f>
        <v>discontinuedDateTime</v>
      </c>
      <c r="D71" s="214" t="str">
        <f>VLOOKUP(A71,Fielddefinitions!A:P,16,FALSE)</f>
        <v>No</v>
      </c>
      <c r="E71" s="85" t="s">
        <v>2773</v>
      </c>
      <c r="F71" s="188" t="s">
        <v>2618</v>
      </c>
      <c r="G71" s="202"/>
      <c r="H71" s="85"/>
      <c r="I71" s="89" t="s">
        <v>1032</v>
      </c>
      <c r="K71" s="89"/>
      <c r="L71" s="202" t="s">
        <v>2774</v>
      </c>
      <c r="M71" s="202" t="s">
        <v>2628</v>
      </c>
      <c r="N71" s="202"/>
    </row>
    <row r="72" spans="1:14" ht="76.5" x14ac:dyDescent="0.25">
      <c r="A72" s="305" t="str">
        <f>Fielddefinitions!A72</f>
        <v>6089</v>
      </c>
      <c r="B72" s="81" t="str">
        <f>VLOOKUP(A72,Fielddefinitions!A:B,2,FALSE)</f>
        <v>Does Trade Item Contain Human Tissue</v>
      </c>
      <c r="C72" s="81" t="str">
        <f>VLOOKUP(A72,Fielddefinitions!A:T,20,FALSE)</f>
        <v>doesTradeItemContainHumanTissue</v>
      </c>
      <c r="D72" s="214" t="str">
        <f>VLOOKUP(A72,Fielddefinitions!A:P,16,FALSE)</f>
        <v>No</v>
      </c>
      <c r="E72" s="85" t="s">
        <v>2775</v>
      </c>
      <c r="F72" s="188" t="s">
        <v>1999</v>
      </c>
      <c r="G72" s="202"/>
      <c r="H72" s="85"/>
      <c r="I72" s="89" t="s">
        <v>1032</v>
      </c>
      <c r="K72" s="89"/>
      <c r="L72" s="202" t="s">
        <v>2776</v>
      </c>
      <c r="M72" s="202" t="s">
        <v>2777</v>
      </c>
      <c r="N72" s="202" t="s">
        <v>2778</v>
      </c>
    </row>
    <row r="73" spans="1:14" ht="89.25" x14ac:dyDescent="0.25">
      <c r="A73" s="305" t="str">
        <f>Fielddefinitions!A73</f>
        <v>6090</v>
      </c>
      <c r="B73" s="81" t="str">
        <f>VLOOKUP(A73,Fielddefinitions!A:B,2,FALSE)</f>
        <v>Healthcare Grouped Product Code</v>
      </c>
      <c r="C73" s="81" t="str">
        <f>VLOOKUP(A73,Fielddefinitions!A:T,20,FALSE)</f>
        <v>healthcareGroupedProductCode</v>
      </c>
      <c r="D73" s="214" t="str">
        <f>VLOOKUP(A73,Fielddefinitions!A:P,16,FALSE)</f>
        <v>No</v>
      </c>
      <c r="E73" s="85" t="s">
        <v>2779</v>
      </c>
      <c r="F73" s="188" t="s">
        <v>1999</v>
      </c>
      <c r="G73" s="202"/>
      <c r="H73" s="85"/>
      <c r="I73" s="89" t="s">
        <v>1032</v>
      </c>
      <c r="K73" s="89"/>
      <c r="L73" s="202" t="s">
        <v>2780</v>
      </c>
      <c r="M73" s="202"/>
      <c r="N73" s="202"/>
    </row>
    <row r="74" spans="1:14" ht="102" x14ac:dyDescent="0.25">
      <c r="A74" s="305" t="str">
        <f>Fielddefinitions!A74</f>
        <v>1473</v>
      </c>
      <c r="B74" s="81" t="str">
        <f>VLOOKUP(A74,Fielddefinitions!A:B,2,FALSE)</f>
        <v>Packaging Marked Free From Code</v>
      </c>
      <c r="C74" s="81" t="str">
        <f>VLOOKUP(A74,Fielddefinitions!A:T,20,FALSE)</f>
        <v>packagingMarkedFreeFromCode</v>
      </c>
      <c r="D74" s="214" t="str">
        <f>VLOOKUP(A74,Fielddefinitions!A:P,16,FALSE)</f>
        <v>No</v>
      </c>
      <c r="E74" s="85" t="s">
        <v>2781</v>
      </c>
      <c r="F74" s="188" t="s">
        <v>1999</v>
      </c>
      <c r="G74" s="202"/>
      <c r="H74" s="85"/>
      <c r="I74" s="89" t="s">
        <v>1032</v>
      </c>
      <c r="J74" s="188" t="s">
        <v>627</v>
      </c>
      <c r="K74" s="89"/>
      <c r="L74" s="202" t="s">
        <v>2782</v>
      </c>
      <c r="M74" s="202" t="s">
        <v>2783</v>
      </c>
      <c r="N74" s="202" t="s">
        <v>2784</v>
      </c>
    </row>
    <row r="75" spans="1:14" ht="178.5" x14ac:dyDescent="0.25">
      <c r="A75" s="305" t="str">
        <f>Fielddefinitions!A75</f>
        <v>3325</v>
      </c>
      <c r="B75" s="81" t="str">
        <f>VLOOKUP(A75,Fielddefinitions!A:B,2,FALSE)</f>
        <v>Consumer Sales Condition Code</v>
      </c>
      <c r="C75" s="81" t="str">
        <f>VLOOKUP(A75,Fielddefinitions!A:T,20,FALSE)</f>
        <v>ConsumerSalesConditionTypeCode</v>
      </c>
      <c r="D75" s="214" t="str">
        <f>VLOOKUP(A75,Fielddefinitions!A:P,16,FALSE)</f>
        <v>No</v>
      </c>
      <c r="E75" s="85" t="s">
        <v>2785</v>
      </c>
      <c r="F75" s="188" t="s">
        <v>1999</v>
      </c>
      <c r="G75" s="202"/>
      <c r="H75" s="85"/>
      <c r="I75" s="89" t="s">
        <v>1032</v>
      </c>
      <c r="K75" s="89"/>
      <c r="L75" s="202" t="s">
        <v>2786</v>
      </c>
      <c r="M75" s="202" t="s">
        <v>2787</v>
      </c>
      <c r="N75" s="202" t="s">
        <v>2788</v>
      </c>
    </row>
    <row r="76" spans="1:14" ht="51" x14ac:dyDescent="0.25">
      <c r="A76" s="305">
        <f>Fielddefinitions!A76</f>
        <v>6077</v>
      </c>
      <c r="B76" s="81" t="str">
        <f>VLOOKUP(A76,Fielddefinitions!A:B,2,FALSE)</f>
        <v>Clinical Size Type Code</v>
      </c>
      <c r="C76" s="81" t="str">
        <f>VLOOKUP(A76,Fielddefinitions!A:T,20,FALSE)</f>
        <v>clinicalSizeTypeCode</v>
      </c>
      <c r="D76" s="214" t="str">
        <f>VLOOKUP(A76,Fielddefinitions!A:P,16,FALSE)</f>
        <v>No</v>
      </c>
      <c r="E76" s="85" t="s">
        <v>2789</v>
      </c>
      <c r="F76" s="188" t="s">
        <v>1999</v>
      </c>
      <c r="G76" s="202"/>
      <c r="H76" s="85"/>
      <c r="I76" s="89" t="s">
        <v>1032</v>
      </c>
      <c r="K76" s="89"/>
      <c r="L76" s="202" t="s">
        <v>2790</v>
      </c>
      <c r="M76" s="202" t="s">
        <v>2791</v>
      </c>
      <c r="N76" s="202"/>
    </row>
    <row r="77" spans="1:14" ht="25.5" x14ac:dyDescent="0.25">
      <c r="A77" s="305">
        <f>Fielddefinitions!A77</f>
        <v>6078</v>
      </c>
      <c r="B77" s="81" t="str">
        <f>VLOOKUP(A77,Fielddefinitions!A:B,2,FALSE)</f>
        <v>Clinical Size Value</v>
      </c>
      <c r="C77" s="81" t="str">
        <f>VLOOKUP(A77,Fielddefinitions!A:T,20,FALSE)</f>
        <v>clinicalSizeValue</v>
      </c>
      <c r="D77" s="214" t="str">
        <f>VLOOKUP(A77,Fielddefinitions!A:P,16,FALSE)</f>
        <v>No</v>
      </c>
      <c r="E77" s="85" t="s">
        <v>2792</v>
      </c>
      <c r="F77" s="188" t="s">
        <v>125</v>
      </c>
      <c r="G77" s="202"/>
      <c r="H77" s="85"/>
      <c r="I77" s="89" t="s">
        <v>1032</v>
      </c>
      <c r="K77" s="89"/>
      <c r="L77" s="202" t="s">
        <v>2793</v>
      </c>
      <c r="M77" s="202"/>
      <c r="N77" s="202"/>
    </row>
    <row r="78" spans="1:14" ht="114.75" x14ac:dyDescent="0.25">
      <c r="A78" s="305">
        <f>Fielddefinitions!A78</f>
        <v>6079</v>
      </c>
      <c r="B78" s="81" t="str">
        <f>VLOOKUP(A78,Fielddefinitions!A:B,2,FALSE)</f>
        <v>Clinical Size Value UOM</v>
      </c>
      <c r="C78" s="81" t="str">
        <f>VLOOKUP(A78,Fielddefinitions!A:T,20,FALSE)</f>
        <v>clinicalSizeValue/@measurementUnitCode</v>
      </c>
      <c r="D78" s="214" t="str">
        <f>VLOOKUP(A78,Fielddefinitions!A:P,16,FALSE)</f>
        <v>No</v>
      </c>
      <c r="E78" s="85" t="s">
        <v>2794</v>
      </c>
      <c r="F78" s="188" t="s">
        <v>1999</v>
      </c>
      <c r="G78" s="202"/>
      <c r="H78" s="85"/>
      <c r="I78" s="89" t="s">
        <v>2065</v>
      </c>
      <c r="K78" s="89"/>
      <c r="L78" s="202" t="s">
        <v>2795</v>
      </c>
      <c r="M78" s="202" t="s">
        <v>2796</v>
      </c>
      <c r="N78" s="202" t="s">
        <v>2797</v>
      </c>
    </row>
    <row r="79" spans="1:14" x14ac:dyDescent="0.25">
      <c r="A79" s="305">
        <f>Fielddefinitions!A79</f>
        <v>6379</v>
      </c>
      <c r="B79" s="81" t="str">
        <f>VLOOKUP(A79,Fielddefinitions!A:B,2,FALSE)</f>
        <v>Clinical Size Value Maximum</v>
      </c>
      <c r="C79" s="81" t="str">
        <f>VLOOKUP(A79,Fielddefinitions!A:T,20,FALSE)</f>
        <v>clinicalSizeValueMaximum</v>
      </c>
      <c r="D79" s="214" t="str">
        <f>VLOOKUP(A79,Fielddefinitions!A:P,16,FALSE)</f>
        <v>No</v>
      </c>
      <c r="E79" s="85" t="s">
        <v>1698</v>
      </c>
      <c r="F79" s="85" t="s">
        <v>1698</v>
      </c>
      <c r="G79" s="85" t="s">
        <v>1698</v>
      </c>
      <c r="H79" s="85" t="s">
        <v>1698</v>
      </c>
      <c r="I79" s="89" t="s">
        <v>1698</v>
      </c>
      <c r="K79" s="89"/>
      <c r="L79" s="202"/>
      <c r="M79" s="202"/>
      <c r="N79" s="202"/>
    </row>
    <row r="80" spans="1:14" ht="25.5" x14ac:dyDescent="0.25">
      <c r="A80" s="305">
        <f>Fielddefinitions!A80</f>
        <v>6380</v>
      </c>
      <c r="B80" s="81" t="str">
        <f>VLOOKUP(A80,Fielddefinitions!A:B,2,FALSE)</f>
        <v>Clinical Size Value Maximum UOM</v>
      </c>
      <c r="C80" s="81" t="str">
        <f>VLOOKUP(A80,Fielddefinitions!A:T,20,FALSE)</f>
        <v>clinicalSizeValueMaximum/@MeasurementUnitCode</v>
      </c>
      <c r="D80" s="214" t="str">
        <f>VLOOKUP(A80,Fielddefinitions!A:P,16,FALSE)</f>
        <v>No</v>
      </c>
      <c r="E80" s="85" t="s">
        <v>1698</v>
      </c>
      <c r="F80" s="85" t="s">
        <v>1698</v>
      </c>
      <c r="G80" s="85" t="s">
        <v>1698</v>
      </c>
      <c r="H80" s="85" t="s">
        <v>1698</v>
      </c>
      <c r="I80" s="89" t="s">
        <v>1698</v>
      </c>
      <c r="K80" s="89"/>
      <c r="L80" s="202"/>
      <c r="M80" s="202"/>
      <c r="N80" s="202"/>
    </row>
    <row r="81" spans="1:14" ht="63.75" x14ac:dyDescent="0.25">
      <c r="A81" s="305">
        <f>Fielddefinitions!A81</f>
        <v>6075</v>
      </c>
      <c r="B81" s="81" t="str">
        <f>VLOOKUP(A81,Fielddefinitions!A:B,2,FALSE)</f>
        <v>Clinical Size Description</v>
      </c>
      <c r="C81" s="81" t="str">
        <f>VLOOKUP(A81,Fielddefinitions!A:T,20,FALSE)</f>
        <v>clinicalSizeDescription</v>
      </c>
      <c r="D81" s="404" t="str">
        <f>VLOOKUP(A81,Fielddefinitions!A:P,16,FALSE)</f>
        <v>No</v>
      </c>
      <c r="E81" s="85" t="s">
        <v>2798</v>
      </c>
      <c r="F81" s="406" t="s">
        <v>2579</v>
      </c>
      <c r="G81" s="202"/>
      <c r="H81" s="85"/>
      <c r="I81" s="396" t="s">
        <v>1032</v>
      </c>
      <c r="J81" s="406"/>
      <c r="K81" s="89"/>
      <c r="L81" s="202" t="s">
        <v>2799</v>
      </c>
      <c r="M81" s="202" t="s">
        <v>2628</v>
      </c>
      <c r="N81" s="202"/>
    </row>
    <row r="82" spans="1:14" ht="63.75" x14ac:dyDescent="0.25">
      <c r="A82" s="305">
        <f>Fielddefinitions!A82</f>
        <v>6076</v>
      </c>
      <c r="B82" s="81" t="str">
        <f>VLOOKUP(A82,Fielddefinitions!A:B,2,FALSE)</f>
        <v>Clinical Size Description - Language Code</v>
      </c>
      <c r="C82" s="81" t="str">
        <f>VLOOKUP(A82,Fielddefinitions!A:T,20,FALSE)</f>
        <v>clinicalSizeDescription/@languageCode</v>
      </c>
      <c r="D82" s="404" t="str">
        <f>VLOOKUP(A82,Fielddefinitions!A:P,16,FALSE)</f>
        <v>No</v>
      </c>
      <c r="E82" s="85" t="s">
        <v>2800</v>
      </c>
      <c r="F82" s="406" t="s">
        <v>1999</v>
      </c>
      <c r="G82" s="202"/>
      <c r="H82" s="85"/>
      <c r="I82" s="396" t="s">
        <v>2065</v>
      </c>
      <c r="J82" s="406"/>
      <c r="K82" s="89"/>
      <c r="L82" s="202" t="s">
        <v>2801</v>
      </c>
      <c r="M82" s="202" t="s">
        <v>2802</v>
      </c>
      <c r="N82" s="202"/>
    </row>
    <row r="83" spans="1:14" x14ac:dyDescent="0.25">
      <c r="A83" s="305">
        <f>Fielddefinitions!A83</f>
        <v>6378</v>
      </c>
      <c r="B83" s="81" t="str">
        <f>VLOOKUP(A83,Fielddefinitions!A:B,2,FALSE)</f>
        <v>Clinical Size Measurement Precision Code</v>
      </c>
      <c r="C83" s="81" t="str">
        <f>VLOOKUP(A83,Fielddefinitions!A:T,20,FALSE)</f>
        <v>clinicalSizeMeasurementPrecisionCode</v>
      </c>
      <c r="D83" s="404" t="str">
        <f>VLOOKUP(A83,Fielddefinitions!A:P,16,FALSE)</f>
        <v>No</v>
      </c>
      <c r="E83" s="85" t="s">
        <v>1698</v>
      </c>
      <c r="F83" s="85" t="s">
        <v>1698</v>
      </c>
      <c r="G83" s="85" t="s">
        <v>1698</v>
      </c>
      <c r="H83" s="85" t="s">
        <v>1698</v>
      </c>
      <c r="I83" s="396" t="s">
        <v>1698</v>
      </c>
      <c r="J83" s="406"/>
      <c r="K83" s="89"/>
      <c r="L83" s="202"/>
      <c r="M83" s="202"/>
      <c r="N83" s="202"/>
    </row>
    <row r="84" spans="1:14" x14ac:dyDescent="0.25">
      <c r="A84" s="305">
        <f>Fielddefinitions!A84</f>
        <v>6143</v>
      </c>
      <c r="B84" s="81" t="str">
        <f>VLOOKUP(A84,Fielddefinitions!A:B,2,FALSE)</f>
        <v>Clinical Warning Agency Code</v>
      </c>
      <c r="C84" s="81" t="str">
        <f>VLOOKUP(A84,Fielddefinitions!A:T,20,FALSE)</f>
        <v>clinicalWarningAgencyCode</v>
      </c>
      <c r="D84" s="404" t="str">
        <f>VLOOKUP(A84,Fielddefinitions!A:P,16,FALSE)</f>
        <v>No</v>
      </c>
      <c r="E84" s="85" t="s">
        <v>1698</v>
      </c>
      <c r="F84" s="85" t="s">
        <v>1698</v>
      </c>
      <c r="G84" s="85" t="s">
        <v>1698</v>
      </c>
      <c r="H84" s="85" t="s">
        <v>1698</v>
      </c>
      <c r="I84" s="396" t="s">
        <v>1698</v>
      </c>
      <c r="J84" s="406"/>
      <c r="K84" s="89"/>
      <c r="L84" s="202"/>
      <c r="M84" s="202"/>
      <c r="N84" s="202"/>
    </row>
    <row r="85" spans="1:14" x14ac:dyDescent="0.25">
      <c r="A85" s="305">
        <f>Fielddefinitions!A85</f>
        <v>6144</v>
      </c>
      <c r="B85" s="81" t="str">
        <f>VLOOKUP(A85,Fielddefinitions!A:B,2,FALSE)</f>
        <v>Clinical Warning Code</v>
      </c>
      <c r="C85" s="81" t="str">
        <f>VLOOKUP(A85,Fielddefinitions!A:T,20,FALSE)</f>
        <v>ClinicalWarning</v>
      </c>
      <c r="D85" s="404" t="str">
        <f>VLOOKUP(A85,Fielddefinitions!A:P,16,FALSE)</f>
        <v>No</v>
      </c>
      <c r="E85" s="85" t="s">
        <v>1698</v>
      </c>
      <c r="F85" s="85" t="s">
        <v>1698</v>
      </c>
      <c r="G85" s="85" t="s">
        <v>1698</v>
      </c>
      <c r="H85" s="85" t="s">
        <v>1698</v>
      </c>
      <c r="I85" s="396" t="s">
        <v>1698</v>
      </c>
      <c r="J85" s="406"/>
      <c r="K85" s="89"/>
      <c r="L85" s="202"/>
      <c r="M85" s="202"/>
      <c r="N85" s="202"/>
    </row>
    <row r="86" spans="1:14" x14ac:dyDescent="0.25">
      <c r="A86" s="305">
        <f>Fielddefinitions!A86</f>
        <v>6381</v>
      </c>
      <c r="B86" s="81" t="str">
        <f>VLOOKUP(A86,Fielddefinitions!A:B,2,FALSE)</f>
        <v>Warnings Or Contra Indication Description</v>
      </c>
      <c r="C86" s="81" t="str">
        <f>VLOOKUP(A86,Fielddefinitions!A:T,20,FALSE)</f>
        <v>warningsOrContraIndicationDescription</v>
      </c>
      <c r="D86" s="404" t="str">
        <f>VLOOKUP(A86,Fielddefinitions!A:P,16,FALSE)</f>
        <v>No</v>
      </c>
      <c r="E86" s="85" t="s">
        <v>1698</v>
      </c>
      <c r="F86" s="85" t="s">
        <v>1698</v>
      </c>
      <c r="G86" s="85" t="s">
        <v>1698</v>
      </c>
      <c r="H86" s="85" t="s">
        <v>1698</v>
      </c>
      <c r="I86" s="396" t="s">
        <v>1698</v>
      </c>
      <c r="J86" s="406"/>
      <c r="K86" s="89"/>
      <c r="L86" s="202"/>
      <c r="M86" s="202"/>
      <c r="N86" s="202"/>
    </row>
    <row r="87" spans="1:14" ht="25.5" x14ac:dyDescent="0.25">
      <c r="A87" s="305">
        <f>Fielddefinitions!A87</f>
        <v>6382</v>
      </c>
      <c r="B87" s="81" t="str">
        <f>VLOOKUP(A87,Fielddefinitions!A:B,2,FALSE)</f>
        <v>Warnings Or Contra Indication Description - Language Code</v>
      </c>
      <c r="C87" s="81" t="str">
        <f>VLOOKUP(A87,Fielddefinitions!A:T,20,FALSE)</f>
        <v>warningsOrContraIndicationDescription/@languageCode</v>
      </c>
      <c r="D87" s="404" t="str">
        <f>VLOOKUP(A87,Fielddefinitions!A:P,16,FALSE)</f>
        <v>No</v>
      </c>
      <c r="E87" s="85" t="s">
        <v>1698</v>
      </c>
      <c r="F87" s="85" t="s">
        <v>1698</v>
      </c>
      <c r="G87" s="85" t="s">
        <v>1698</v>
      </c>
      <c r="H87" s="85" t="s">
        <v>1698</v>
      </c>
      <c r="I87" s="396" t="s">
        <v>1698</v>
      </c>
      <c r="J87" s="406"/>
      <c r="K87" s="89"/>
      <c r="L87" s="202"/>
      <c r="M87" s="202"/>
      <c r="N87" s="202"/>
    </row>
    <row r="88" spans="1:14" x14ac:dyDescent="0.25">
      <c r="A88" s="305">
        <f>Fielddefinitions!A88</f>
        <v>6377</v>
      </c>
      <c r="B88" s="81" t="str">
        <f>VLOOKUP(A88,Fielddefinitions!A:B,2,FALSE)</f>
        <v>Clinical Storage Handling Type Code</v>
      </c>
      <c r="C88" s="81" t="str">
        <f>VLOOKUP(A88,Fielddefinitions!A:T,20,FALSE)</f>
        <v>clinicalStorageHandlingTypeCode</v>
      </c>
      <c r="D88" s="404" t="str">
        <f>VLOOKUP(A88,Fielddefinitions!A:P,16,FALSE)</f>
        <v>No</v>
      </c>
      <c r="E88" s="85" t="s">
        <v>1698</v>
      </c>
      <c r="F88" s="85" t="s">
        <v>1698</v>
      </c>
      <c r="G88" s="85" t="s">
        <v>1698</v>
      </c>
      <c r="H88" s="85" t="s">
        <v>1698</v>
      </c>
      <c r="I88" s="396" t="s">
        <v>1698</v>
      </c>
      <c r="J88" s="406"/>
      <c r="K88" s="89"/>
      <c r="L88" s="202"/>
      <c r="M88" s="202"/>
      <c r="N88" s="202"/>
    </row>
    <row r="89" spans="1:14" x14ac:dyDescent="0.25">
      <c r="A89" s="305">
        <f>Fielddefinitions!A89</f>
        <v>6375</v>
      </c>
      <c r="B89" s="81" t="str">
        <f>VLOOKUP(A89,Fielddefinitions!A:B,2,FALSE)</f>
        <v>Clinical Storage Handling Description</v>
      </c>
      <c r="C89" s="81" t="str">
        <f>VLOOKUP(A89,Fielddefinitions!A:T,20,FALSE)</f>
        <v>clinicalStorageHandlingDescription</v>
      </c>
      <c r="D89" s="404" t="str">
        <f>VLOOKUP(A89,Fielddefinitions!A:P,16,FALSE)</f>
        <v>No</v>
      </c>
      <c r="E89" s="85" t="s">
        <v>1698</v>
      </c>
      <c r="F89" s="85" t="s">
        <v>1698</v>
      </c>
      <c r="G89" s="85" t="s">
        <v>1698</v>
      </c>
      <c r="H89" s="85" t="s">
        <v>1698</v>
      </c>
      <c r="I89" s="396" t="s">
        <v>1698</v>
      </c>
      <c r="J89" s="406"/>
      <c r="K89" s="89"/>
      <c r="L89" s="202"/>
      <c r="M89" s="202"/>
      <c r="N89" s="202"/>
    </row>
    <row r="90" spans="1:14" ht="25.5" x14ac:dyDescent="0.25">
      <c r="A90" s="305">
        <f>Fielddefinitions!A90</f>
        <v>6376</v>
      </c>
      <c r="B90" s="81" t="str">
        <f>VLOOKUP(A90,Fielddefinitions!A:B,2,FALSE)</f>
        <v>Clinical Storage Handling Description - Language Code</v>
      </c>
      <c r="C90" s="81" t="str">
        <f>VLOOKUP(A90,Fielddefinitions!A:T,20,FALSE)</f>
        <v>clinicalStorageHandlingDescription/@languageCode</v>
      </c>
      <c r="D90" s="404" t="str">
        <f>VLOOKUP(A90,Fielddefinitions!A:P,16,FALSE)</f>
        <v>No</v>
      </c>
      <c r="E90" s="85" t="s">
        <v>1698</v>
      </c>
      <c r="F90" s="85" t="s">
        <v>1698</v>
      </c>
      <c r="G90" s="85" t="s">
        <v>1698</v>
      </c>
      <c r="H90" s="85" t="s">
        <v>1698</v>
      </c>
      <c r="I90" s="396" t="s">
        <v>1698</v>
      </c>
      <c r="J90" s="406"/>
      <c r="K90" s="89"/>
      <c r="L90" s="202"/>
      <c r="M90" s="202"/>
      <c r="N90" s="202"/>
    </row>
    <row r="91" spans="1:14" x14ac:dyDescent="0.25">
      <c r="A91" s="305">
        <f>Fielddefinitions!A91</f>
        <v>3830</v>
      </c>
      <c r="B91" s="81" t="str">
        <f>VLOOKUP(A91,Fielddefinitions!A:B,2,FALSE)</f>
        <v>Temperature Qualifier Code</v>
      </c>
      <c r="C91" s="81" t="str">
        <f>VLOOKUP(A91,Fielddefinitions!A:T,20,FALSE)</f>
        <v>temperatureQualifierCode</v>
      </c>
      <c r="D91" s="404" t="str">
        <f>VLOOKUP(A91,Fielddefinitions!A:P,16,FALSE)</f>
        <v>No</v>
      </c>
      <c r="E91" s="85"/>
      <c r="F91" s="406"/>
      <c r="G91" s="202"/>
      <c r="H91" s="85"/>
      <c r="I91" s="396" t="s">
        <v>1698</v>
      </c>
      <c r="J91" s="406"/>
      <c r="K91" s="89"/>
      <c r="L91" s="202"/>
      <c r="M91" s="202"/>
      <c r="N91" s="202"/>
    </row>
    <row r="92" spans="1:14" x14ac:dyDescent="0.25">
      <c r="A92" s="305">
        <f>Fielddefinitions!A92</f>
        <v>3820</v>
      </c>
      <c r="B92" s="81" t="str">
        <f>VLOOKUP(A92,Fielddefinitions!A:B,2,FALSE)</f>
        <v>Maximum Temperature</v>
      </c>
      <c r="C92" s="81" t="str">
        <f>VLOOKUP(A92,Fielddefinitions!A:T,20,FALSE)</f>
        <v>maximumTemperature</v>
      </c>
      <c r="D92" s="404" t="str">
        <f>VLOOKUP(A92,Fielddefinitions!A:P,16,FALSE)</f>
        <v>No</v>
      </c>
      <c r="E92" s="85"/>
      <c r="F92" s="406"/>
      <c r="G92" s="202"/>
      <c r="H92" s="85"/>
      <c r="I92" s="396" t="s">
        <v>1698</v>
      </c>
      <c r="J92" s="406"/>
      <c r="K92" s="89"/>
      <c r="L92" s="202"/>
      <c r="M92" s="202"/>
      <c r="N92" s="202"/>
    </row>
    <row r="93" spans="1:14" ht="25.5" x14ac:dyDescent="0.25">
      <c r="A93" s="305">
        <f>Fielddefinitions!A93</f>
        <v>3821</v>
      </c>
      <c r="B93" s="81" t="str">
        <f>VLOOKUP(A93,Fielddefinitions!A:B,2,FALSE)</f>
        <v>Maximum Temperature UOM</v>
      </c>
      <c r="C93" s="81" t="str">
        <f>VLOOKUP(A93,Fielddefinitions!A:T,20,FALSE)</f>
        <v>maximumTemperature/@temperatureMeasurementUnitCode</v>
      </c>
      <c r="D93" s="404" t="str">
        <f>VLOOKUP(A93,Fielddefinitions!A:P,16,FALSE)</f>
        <v>No</v>
      </c>
      <c r="E93" s="85"/>
      <c r="F93" s="406"/>
      <c r="G93" s="202"/>
      <c r="H93" s="85"/>
      <c r="I93" s="396" t="s">
        <v>1698</v>
      </c>
      <c r="J93" s="406"/>
      <c r="K93" s="89"/>
      <c r="L93" s="202"/>
      <c r="M93" s="202"/>
      <c r="N93" s="202"/>
    </row>
    <row r="94" spans="1:14" x14ac:dyDescent="0.25">
      <c r="A94" s="305">
        <f>Fielddefinitions!A94</f>
        <v>3826</v>
      </c>
      <c r="B94" s="81" t="str">
        <f>VLOOKUP(A94,Fielddefinitions!A:B,2,FALSE)</f>
        <v>Minimum Temperature</v>
      </c>
      <c r="C94" s="81" t="str">
        <f>VLOOKUP(A94,Fielddefinitions!A:T,20,FALSE)</f>
        <v>minimumTemperature</v>
      </c>
      <c r="D94" s="404" t="str">
        <f>VLOOKUP(A94,Fielddefinitions!A:P,16,FALSE)</f>
        <v>No</v>
      </c>
      <c r="E94" s="85"/>
      <c r="F94" s="406"/>
      <c r="G94" s="202"/>
      <c r="H94" s="85"/>
      <c r="I94" s="396" t="s">
        <v>1698</v>
      </c>
      <c r="J94" s="406"/>
      <c r="K94" s="89"/>
      <c r="L94" s="202"/>
      <c r="M94" s="202"/>
      <c r="N94" s="202"/>
    </row>
    <row r="95" spans="1:14" ht="25.5" x14ac:dyDescent="0.25">
      <c r="A95" s="305">
        <f>Fielddefinitions!A95</f>
        <v>3827</v>
      </c>
      <c r="B95" s="81" t="str">
        <f>VLOOKUP(A95,Fielddefinitions!A:B,2,FALSE)</f>
        <v>Minimum Temperature UOM</v>
      </c>
      <c r="C95" s="81" t="str">
        <f>VLOOKUP(A95,Fielddefinitions!A:T,20,FALSE)</f>
        <v>minimumTemperature/@temperatureMeasurementUnitCode</v>
      </c>
      <c r="D95" s="404" t="str">
        <f>VLOOKUP(A95,Fielddefinitions!A:P,16,FALSE)</f>
        <v>No</v>
      </c>
      <c r="E95" s="85"/>
      <c r="F95" s="406"/>
      <c r="G95" s="202"/>
      <c r="H95" s="85"/>
      <c r="I95" s="396" t="s">
        <v>1698</v>
      </c>
      <c r="J95" s="406"/>
      <c r="K95" s="89"/>
      <c r="L95" s="202"/>
      <c r="M95" s="202"/>
      <c r="N95" s="202"/>
    </row>
    <row r="96" spans="1:14" x14ac:dyDescent="0.25">
      <c r="A96" s="305">
        <f>Fielddefinitions!A96</f>
        <v>6139</v>
      </c>
      <c r="B96" s="81" t="str">
        <f>VLOOKUP(A96,Fielddefinitions!A:B,2,FALSE)</f>
        <v>Maximum Environment Atmospheric Pressure</v>
      </c>
      <c r="C96" s="81" t="str">
        <f>VLOOKUP(A96,Fielddefinitions!A:T,20,FALSE)</f>
        <v>maximumEnvironmentAtmosphericPressure</v>
      </c>
      <c r="D96" s="404" t="str">
        <f>VLOOKUP(A96,Fielddefinitions!A:P,16,FALSE)</f>
        <v>No</v>
      </c>
      <c r="E96" s="85"/>
      <c r="F96" s="406"/>
      <c r="G96" s="202"/>
      <c r="H96" s="85"/>
      <c r="I96" s="396" t="s">
        <v>1698</v>
      </c>
      <c r="J96" s="406"/>
      <c r="K96" s="89"/>
      <c r="L96" s="202"/>
      <c r="M96" s="202"/>
      <c r="N96" s="202"/>
    </row>
    <row r="97" spans="1:14" ht="25.5" x14ac:dyDescent="0.25">
      <c r="A97" s="305">
        <f>Fielddefinitions!A97</f>
        <v>6140</v>
      </c>
      <c r="B97" s="81" t="str">
        <f>VLOOKUP(A97,Fielddefinitions!A:B,2,FALSE)</f>
        <v>Maximum Environment Atmospheric Pressure UOM</v>
      </c>
      <c r="C97" s="81" t="str">
        <f>VLOOKUP(A97,Fielddefinitions!A:T,20,FALSE)</f>
        <v>maximumEnvironmentAtmosphericPressure/@measurementUnitCode</v>
      </c>
      <c r="D97" s="404" t="str">
        <f>VLOOKUP(A97,Fielddefinitions!A:P,16,FALSE)</f>
        <v>No</v>
      </c>
      <c r="E97" s="85"/>
      <c r="F97" s="406"/>
      <c r="G97" s="202"/>
      <c r="H97" s="85"/>
      <c r="I97" s="396" t="s">
        <v>1698</v>
      </c>
      <c r="J97" s="406"/>
      <c r="K97" s="89"/>
      <c r="L97" s="202"/>
      <c r="M97" s="202"/>
      <c r="N97" s="202"/>
    </row>
    <row r="98" spans="1:14" x14ac:dyDescent="0.25">
      <c r="A98" s="305">
        <f>Fielddefinitions!A98</f>
        <v>6141</v>
      </c>
      <c r="B98" s="81" t="str">
        <f>VLOOKUP(A98,Fielddefinitions!A:B,2,FALSE)</f>
        <v>Minimum Environment Atmospheric Pressure</v>
      </c>
      <c r="C98" s="81" t="str">
        <f>VLOOKUP(A98,Fielddefinitions!A:T,20,FALSE)</f>
        <v>minimumEnvironmentAtmosphericPressure</v>
      </c>
      <c r="D98" s="404" t="str">
        <f>VLOOKUP(A98,Fielddefinitions!A:P,16,FALSE)</f>
        <v>No</v>
      </c>
      <c r="E98" s="85"/>
      <c r="F98" s="406"/>
      <c r="G98" s="202"/>
      <c r="H98" s="85"/>
      <c r="I98" s="396" t="s">
        <v>1698</v>
      </c>
      <c r="J98" s="406"/>
      <c r="K98" s="89"/>
      <c r="L98" s="202"/>
      <c r="M98" s="202"/>
      <c r="N98" s="202"/>
    </row>
    <row r="99" spans="1:14" x14ac:dyDescent="0.25">
      <c r="A99" s="305">
        <f>Fielddefinitions!A99</f>
        <v>6142</v>
      </c>
      <c r="B99" s="81" t="str">
        <f>VLOOKUP(A99,Fielddefinitions!A:B,2,FALSE)</f>
        <v>Minimum Environment Atmospheric Pressure UOM</v>
      </c>
      <c r="C99" s="81" t="str">
        <f>VLOOKUP(A99,Fielddefinitions!A:T,20,FALSE)</f>
        <v>minimumEnvironmentAtmosphericPressure</v>
      </c>
      <c r="D99" s="404" t="str">
        <f>VLOOKUP(A99,Fielddefinitions!A:P,16,FALSE)</f>
        <v>No</v>
      </c>
      <c r="E99" s="85"/>
      <c r="F99" s="406"/>
      <c r="G99" s="202"/>
      <c r="H99" s="85"/>
      <c r="I99" s="396" t="s">
        <v>1698</v>
      </c>
      <c r="J99" s="406"/>
      <c r="K99" s="89"/>
      <c r="L99" s="202"/>
      <c r="M99" s="202"/>
      <c r="N99" s="202"/>
    </row>
    <row r="100" spans="1:14" x14ac:dyDescent="0.25">
      <c r="A100" s="305">
        <f>Fielddefinitions!A100</f>
        <v>3640</v>
      </c>
      <c r="B100" s="81" t="str">
        <f>VLOOKUP(A100,Fielddefinitions!A:B,2,FALSE)</f>
        <v>Humidity Qualifier Code</v>
      </c>
      <c r="C100" s="81" t="str">
        <f>VLOOKUP(A100,Fielddefinitions!A:T,20,FALSE)</f>
        <v>humidityQualifierCode</v>
      </c>
      <c r="D100" s="404" t="str">
        <f>VLOOKUP(A100,Fielddefinitions!A:P,16,FALSE)</f>
        <v>No</v>
      </c>
      <c r="E100" s="85"/>
      <c r="F100" s="406"/>
      <c r="G100" s="202"/>
      <c r="H100" s="85"/>
      <c r="I100" s="396" t="s">
        <v>1698</v>
      </c>
      <c r="J100" s="406"/>
      <c r="K100" s="89"/>
      <c r="L100" s="202"/>
      <c r="M100" s="202"/>
      <c r="N100" s="202"/>
    </row>
    <row r="101" spans="1:14" x14ac:dyDescent="0.25">
      <c r="A101" s="305">
        <f>Fielddefinitions!A101</f>
        <v>3643</v>
      </c>
      <c r="B101" s="81" t="str">
        <f>VLOOKUP(A101,Fielddefinitions!A:B,2,FALSE)</f>
        <v>Maximum Humidity Percentage</v>
      </c>
      <c r="C101" s="81" t="str">
        <f>VLOOKUP(A101,Fielddefinitions!A:T,20,FALSE)</f>
        <v>maximumHumidityPercentage</v>
      </c>
      <c r="D101" s="404" t="str">
        <f>VLOOKUP(A101,Fielddefinitions!A:P,16,FALSE)</f>
        <v>No</v>
      </c>
      <c r="E101" s="85"/>
      <c r="F101" s="406"/>
      <c r="G101" s="202"/>
      <c r="H101" s="85"/>
      <c r="I101" s="396" t="s">
        <v>1698</v>
      </c>
      <c r="J101" s="406"/>
      <c r="K101" s="396"/>
      <c r="L101" s="202"/>
      <c r="M101" s="202"/>
      <c r="N101" s="202"/>
    </row>
    <row r="102" spans="1:14" x14ac:dyDescent="0.25">
      <c r="A102" s="305">
        <f>Fielddefinitions!A102</f>
        <v>3644</v>
      </c>
      <c r="B102" s="81" t="str">
        <f>VLOOKUP(A102,Fielddefinitions!A:B,2,FALSE)</f>
        <v>Minimum Humidity Percentage</v>
      </c>
      <c r="C102" s="81" t="str">
        <f>VLOOKUP(A102,Fielddefinitions!A:T,20,FALSE)</f>
        <v>minimumHumidityPercentage</v>
      </c>
      <c r="D102" s="404" t="str">
        <f>VLOOKUP(A102,Fielddefinitions!A:P,16,FALSE)</f>
        <v>No</v>
      </c>
      <c r="E102" s="85"/>
      <c r="F102" s="406"/>
      <c r="G102" s="202"/>
      <c r="H102" s="85"/>
      <c r="I102" s="396" t="s">
        <v>1698</v>
      </c>
      <c r="J102" s="406"/>
      <c r="K102" s="396"/>
      <c r="L102" s="202"/>
      <c r="M102" s="202"/>
      <c r="N102" s="202"/>
    </row>
    <row r="103" spans="1:14" ht="38.25" x14ac:dyDescent="0.25">
      <c r="A103" s="305">
        <f>Fielddefinitions!A103</f>
        <v>789</v>
      </c>
      <c r="B103" s="81" t="str">
        <f>VLOOKUP(A103,Fielddefinitions!A:B,2,FALSE)</f>
        <v>Consumer Storage Instructions</v>
      </c>
      <c r="C103" s="81" t="str">
        <f>VLOOKUP(A103,Fielddefinitions!A:T,20,FALSE)</f>
        <v>consumerStorageInstructions</v>
      </c>
      <c r="D103" s="214" t="str">
        <f>VLOOKUP(A103,Fielddefinitions!A:P,16,FALSE)</f>
        <v>No</v>
      </c>
      <c r="E103" s="85" t="s">
        <v>2803</v>
      </c>
      <c r="F103" s="406" t="s">
        <v>2579</v>
      </c>
      <c r="G103" s="202"/>
      <c r="H103" s="85"/>
      <c r="I103" s="396" t="s">
        <v>1032</v>
      </c>
      <c r="J103" s="406"/>
      <c r="K103" s="396"/>
      <c r="L103" s="202" t="s">
        <v>2804</v>
      </c>
      <c r="M103" s="202" t="s">
        <v>2628</v>
      </c>
      <c r="N103" s="202"/>
    </row>
    <row r="104" spans="1:14" ht="114.75" x14ac:dyDescent="0.25">
      <c r="A104" s="305">
        <f>Fielddefinitions!A104</f>
        <v>3725</v>
      </c>
      <c r="B104" s="81" t="str">
        <f>VLOOKUP(A104,Fielddefinitions!A:B,2,FALSE)</f>
        <v>Height</v>
      </c>
      <c r="C104" s="81" t="str">
        <f>VLOOKUP(A104,Fielddefinitions!A:T,20,FALSE)</f>
        <v>height</v>
      </c>
      <c r="D104" s="214" t="str">
        <f>VLOOKUP(A104,Fielddefinitions!A:P,16,FALSE)</f>
        <v>No</v>
      </c>
      <c r="E104" s="85" t="s">
        <v>2805</v>
      </c>
      <c r="F104" s="406" t="s">
        <v>125</v>
      </c>
      <c r="G104" s="202"/>
      <c r="H104" s="85"/>
      <c r="I104" s="396" t="s">
        <v>2065</v>
      </c>
      <c r="J104" s="406"/>
      <c r="K104" s="396"/>
      <c r="L104" s="202" t="s">
        <v>2806</v>
      </c>
      <c r="M104" s="202" t="s">
        <v>2807</v>
      </c>
      <c r="N104" s="202"/>
    </row>
    <row r="105" spans="1:14" ht="114.75" x14ac:dyDescent="0.25">
      <c r="A105" s="305">
        <f>Fielddefinitions!A105</f>
        <v>3726</v>
      </c>
      <c r="B105" s="81" t="str">
        <f>VLOOKUP(A105,Fielddefinitions!A:B,2,FALSE)</f>
        <v>Height UOM</v>
      </c>
      <c r="C105" s="81" t="str">
        <f>VLOOKUP(A105,Fielddefinitions!A:T,20,FALSE)</f>
        <v>height/@measurementUnitCode</v>
      </c>
      <c r="D105" s="214" t="str">
        <f>VLOOKUP(A105,Fielddefinitions!A:P,16,FALSE)</f>
        <v>No</v>
      </c>
      <c r="E105" s="85" t="s">
        <v>2808</v>
      </c>
      <c r="F105" s="406" t="s">
        <v>1999</v>
      </c>
      <c r="G105" s="202"/>
      <c r="H105" s="85"/>
      <c r="I105" s="396" t="s">
        <v>2065</v>
      </c>
      <c r="J105" s="406"/>
      <c r="K105" s="396"/>
      <c r="L105" s="202" t="s">
        <v>2808</v>
      </c>
      <c r="M105" s="202" t="s">
        <v>2809</v>
      </c>
      <c r="N105" s="202" t="s">
        <v>2797</v>
      </c>
    </row>
    <row r="106" spans="1:14" ht="140.25" x14ac:dyDescent="0.25">
      <c r="A106" s="305">
        <f>Fielddefinitions!A106</f>
        <v>3739</v>
      </c>
      <c r="B106" s="81" t="str">
        <f>VLOOKUP(A106,Fielddefinitions!A:B,2,FALSE)</f>
        <v>Width</v>
      </c>
      <c r="C106" s="81" t="str">
        <f>VLOOKUP(A106,Fielddefinitions!A:T,20,FALSE)</f>
        <v>width</v>
      </c>
      <c r="D106" s="214" t="str">
        <f>VLOOKUP(A106,Fielddefinitions!A:P,16,FALSE)</f>
        <v>No</v>
      </c>
      <c r="E106" s="85" t="s">
        <v>2810</v>
      </c>
      <c r="F106" s="406" t="s">
        <v>125</v>
      </c>
      <c r="G106" s="202"/>
      <c r="H106" s="85"/>
      <c r="I106" s="396" t="s">
        <v>2065</v>
      </c>
      <c r="J106" s="406"/>
      <c r="K106" s="396"/>
      <c r="L106" s="202" t="s">
        <v>2811</v>
      </c>
      <c r="M106" s="202" t="s">
        <v>2807</v>
      </c>
      <c r="N106" s="202"/>
    </row>
    <row r="107" spans="1:14" ht="114.75" x14ac:dyDescent="0.25">
      <c r="A107" s="305">
        <f>Fielddefinitions!A107</f>
        <v>3740</v>
      </c>
      <c r="B107" s="81" t="str">
        <f>VLOOKUP(A107,Fielddefinitions!A:B,2,FALSE)</f>
        <v>Width UOM</v>
      </c>
      <c r="C107" s="81" t="str">
        <f>VLOOKUP(A107,Fielddefinitions!A:T,20,FALSE)</f>
        <v>width/@measurementUnitCode</v>
      </c>
      <c r="D107" s="214" t="str">
        <f>VLOOKUP(A107,Fielddefinitions!A:P,16,FALSE)</f>
        <v>No</v>
      </c>
      <c r="E107" s="85" t="s">
        <v>2812</v>
      </c>
      <c r="F107" s="406" t="s">
        <v>1999</v>
      </c>
      <c r="G107" s="202"/>
      <c r="H107" s="85"/>
      <c r="I107" s="396" t="s">
        <v>2065</v>
      </c>
      <c r="J107" s="406"/>
      <c r="K107" s="396"/>
      <c r="L107" s="202" t="s">
        <v>2812</v>
      </c>
      <c r="M107" s="202" t="s">
        <v>2813</v>
      </c>
      <c r="N107" s="202" t="s">
        <v>2797</v>
      </c>
    </row>
    <row r="108" spans="1:14" ht="140.25" x14ac:dyDescent="0.25">
      <c r="A108" s="305">
        <f>Fielddefinitions!A108</f>
        <v>3721</v>
      </c>
      <c r="B108" s="81" t="str">
        <f>VLOOKUP(A108,Fielddefinitions!A:B,2,FALSE)</f>
        <v>Depth</v>
      </c>
      <c r="C108" s="81" t="str">
        <f>VLOOKUP(A108,Fielddefinitions!A:T,20,FALSE)</f>
        <v>depth</v>
      </c>
      <c r="D108" s="214" t="str">
        <f>VLOOKUP(A108,Fielddefinitions!A:P,16,FALSE)</f>
        <v>No</v>
      </c>
      <c r="E108" s="85" t="s">
        <v>2814</v>
      </c>
      <c r="F108" s="406" t="s">
        <v>125</v>
      </c>
      <c r="G108" s="202"/>
      <c r="H108" s="85"/>
      <c r="I108" s="396" t="s">
        <v>2065</v>
      </c>
      <c r="J108" s="406"/>
      <c r="K108" s="396"/>
      <c r="L108" s="202" t="s">
        <v>2815</v>
      </c>
      <c r="M108" s="202" t="s">
        <v>2807</v>
      </c>
      <c r="N108" s="202"/>
    </row>
    <row r="109" spans="1:14" ht="114.75" x14ac:dyDescent="0.25">
      <c r="A109" s="305">
        <f>Fielddefinitions!A109</f>
        <v>3722</v>
      </c>
      <c r="B109" s="81" t="str">
        <f>VLOOKUP(A109,Fielddefinitions!A:B,2,FALSE)</f>
        <v>Depth UOM</v>
      </c>
      <c r="C109" s="81" t="str">
        <f>VLOOKUP(A109,Fielddefinitions!A:T,20,FALSE)</f>
        <v>depth/@measurementUnitCode</v>
      </c>
      <c r="D109" s="214" t="str">
        <f>VLOOKUP(A109,Fielddefinitions!A:P,16,FALSE)</f>
        <v>No</v>
      </c>
      <c r="E109" s="85" t="s">
        <v>2816</v>
      </c>
      <c r="F109" s="406" t="s">
        <v>1999</v>
      </c>
      <c r="G109" s="202"/>
      <c r="H109" s="85"/>
      <c r="I109" s="396" t="s">
        <v>2065</v>
      </c>
      <c r="J109" s="406"/>
      <c r="K109" s="396"/>
      <c r="L109" s="202" t="s">
        <v>2816</v>
      </c>
      <c r="M109" s="202" t="s">
        <v>2817</v>
      </c>
      <c r="N109" s="202" t="s">
        <v>2797</v>
      </c>
    </row>
    <row r="110" spans="1:14" ht="51" x14ac:dyDescent="0.25">
      <c r="A110" s="305">
        <f>Fielddefinitions!A110</f>
        <v>2308</v>
      </c>
      <c r="B110" s="81" t="str">
        <f>VLOOKUP(A110,Fielddefinitions!A:B,2,FALSE)</f>
        <v>Is Packaging Marked Returnable</v>
      </c>
      <c r="C110" s="81" t="str">
        <f>VLOOKUP(A110,Fielddefinitions!A:T,20,FALSE)</f>
        <v>isPackagingMarkedReturnable</v>
      </c>
      <c r="D110" s="404" t="str">
        <f>VLOOKUP(A110,Fielddefinitions!A:P,16,FALSE)</f>
        <v>No</v>
      </c>
      <c r="E110" s="85" t="s">
        <v>2818</v>
      </c>
      <c r="F110" s="406" t="s">
        <v>176</v>
      </c>
      <c r="G110" s="202"/>
      <c r="H110" s="85"/>
      <c r="I110" s="396" t="s">
        <v>1032</v>
      </c>
      <c r="J110" s="406"/>
      <c r="K110" s="396"/>
      <c r="L110" s="202" t="s">
        <v>2819</v>
      </c>
      <c r="M110" s="202" t="s">
        <v>2602</v>
      </c>
      <c r="N110" s="202"/>
    </row>
    <row r="111" spans="1:14" ht="216.75" x14ac:dyDescent="0.25">
      <c r="A111" s="305">
        <f>Fielddefinitions!A111</f>
        <v>3777</v>
      </c>
      <c r="B111" s="81" t="str">
        <f>VLOOKUP(A111,Fielddefinitions!A:B,2,FALSE)</f>
        <v>Gross Weight</v>
      </c>
      <c r="C111" s="81" t="str">
        <f>VLOOKUP(A111,Fielddefinitions!A:T,20,FALSE)</f>
        <v>grossWeight</v>
      </c>
      <c r="D111" s="404" t="str">
        <f>VLOOKUP(A111,Fielddefinitions!A:P,16,FALSE)</f>
        <v>No</v>
      </c>
      <c r="E111" s="85" t="s">
        <v>2820</v>
      </c>
      <c r="F111" s="406" t="s">
        <v>125</v>
      </c>
      <c r="G111" s="202"/>
      <c r="H111" s="85"/>
      <c r="I111" s="396" t="s">
        <v>2065</v>
      </c>
      <c r="J111" s="406"/>
      <c r="K111" s="396"/>
      <c r="L111" s="202" t="s">
        <v>2821</v>
      </c>
      <c r="M111" s="202" t="s">
        <v>2807</v>
      </c>
      <c r="N111" s="202"/>
    </row>
    <row r="112" spans="1:14" ht="114.75" x14ac:dyDescent="0.25">
      <c r="A112" s="305">
        <f>Fielddefinitions!A112</f>
        <v>3778</v>
      </c>
      <c r="B112" s="81" t="str">
        <f>VLOOKUP(A112,Fielddefinitions!A:B,2,FALSE)</f>
        <v>Gross Weight UOM</v>
      </c>
      <c r="C112" s="81" t="str">
        <f>VLOOKUP(A112,Fielddefinitions!A:T,20,FALSE)</f>
        <v>grossWeight/@measurementUnitCode</v>
      </c>
      <c r="D112" s="404" t="str">
        <f>VLOOKUP(A112,Fielddefinitions!A:P,16,FALSE)</f>
        <v>No</v>
      </c>
      <c r="E112" s="85" t="s">
        <v>2822</v>
      </c>
      <c r="F112" s="406" t="s">
        <v>1999</v>
      </c>
      <c r="G112" s="202"/>
      <c r="H112" s="85"/>
      <c r="I112" s="396" t="s">
        <v>1032</v>
      </c>
      <c r="J112" s="406"/>
      <c r="K112" s="396"/>
      <c r="L112" s="202" t="s">
        <v>2823</v>
      </c>
      <c r="M112" s="202" t="s">
        <v>2824</v>
      </c>
      <c r="N112" s="202" t="s">
        <v>2797</v>
      </c>
    </row>
    <row r="113" spans="1:14" ht="25.5" x14ac:dyDescent="0.25">
      <c r="A113" s="305">
        <f>Fielddefinitions!A113</f>
        <v>3478</v>
      </c>
      <c r="B113" s="81" t="str">
        <f>VLOOKUP(A113,Fielddefinitions!A:B,2,FALSE)</f>
        <v>Data Carrier Family Type Code</v>
      </c>
      <c r="C113" s="81" t="str">
        <f>VLOOKUP(A113,Fielddefinitions!A:T,20,FALSE)</f>
        <v>dataCarrierFamilyTypeCode</v>
      </c>
      <c r="D113" s="404" t="str">
        <f>VLOOKUP(A113,Fielddefinitions!A:P,16,FALSE)</f>
        <v>No</v>
      </c>
      <c r="E113" s="85" t="s">
        <v>2825</v>
      </c>
      <c r="F113" s="406" t="s">
        <v>2579</v>
      </c>
      <c r="G113" s="202"/>
      <c r="H113" s="85"/>
      <c r="I113" s="396" t="s">
        <v>1032</v>
      </c>
      <c r="J113" s="406"/>
      <c r="K113" s="396"/>
      <c r="L113" s="202" t="s">
        <v>2826</v>
      </c>
      <c r="M113" s="202"/>
      <c r="N113" s="202"/>
    </row>
    <row r="114" spans="1:14" x14ac:dyDescent="0.25">
      <c r="A114" s="305">
        <f>Fielddefinitions!A114</f>
        <v>3480</v>
      </c>
      <c r="B114" s="81" t="str">
        <f>VLOOKUP(A114,Fielddefinitions!A:B,2,FALSE)</f>
        <v>Data Carrier Type Code</v>
      </c>
      <c r="C114" s="81" t="str">
        <f>VLOOKUP(A114,Fielddefinitions!A:T,20,FALSE)</f>
        <v>dataCarrierTypeCode</v>
      </c>
      <c r="D114" s="404" t="str">
        <f>VLOOKUP(A114,Fielddefinitions!A:P,16,FALSE)</f>
        <v>No</v>
      </c>
      <c r="E114" s="85" t="s">
        <v>2827</v>
      </c>
      <c r="F114" s="406" t="s">
        <v>2579</v>
      </c>
      <c r="G114" s="202"/>
      <c r="H114" s="85"/>
      <c r="I114" s="396" t="s">
        <v>1032</v>
      </c>
      <c r="J114" s="406"/>
      <c r="K114" s="396"/>
      <c r="L114" s="202" t="s">
        <v>2828</v>
      </c>
      <c r="M114" s="202"/>
      <c r="N114" s="202"/>
    </row>
    <row r="115" spans="1:14" ht="51" x14ac:dyDescent="0.25">
      <c r="A115" s="305">
        <f>Fielddefinitions!A115</f>
        <v>3704</v>
      </c>
      <c r="B115" s="81" t="str">
        <f>VLOOKUP(A115,Fielddefinitions!A:B,2,FALSE)</f>
        <v>Minimum Trade Item Lifespan From Time Of Production</v>
      </c>
      <c r="C115" s="81" t="str">
        <f>VLOOKUP(A115,Fielddefinitions!A:T,20,FALSE)</f>
        <v>minimumTradeItemLifespanFromTimeOfProduction</v>
      </c>
      <c r="D115" s="404" t="str">
        <f>VLOOKUP(A115,Fielddefinitions!A:P,16,FALSE)</f>
        <v>No</v>
      </c>
      <c r="E115" s="85" t="s">
        <v>2829</v>
      </c>
      <c r="F115" s="406" t="s">
        <v>2579</v>
      </c>
      <c r="G115" s="202"/>
      <c r="H115" s="85"/>
      <c r="I115" s="396" t="s">
        <v>1032</v>
      </c>
      <c r="J115" s="406"/>
      <c r="K115" s="396"/>
      <c r="L115" s="202" t="s">
        <v>2830</v>
      </c>
      <c r="M115" s="202"/>
      <c r="N115" s="202"/>
    </row>
    <row r="116" spans="1:14" ht="51" x14ac:dyDescent="0.25">
      <c r="A116" s="305">
        <f>Fielddefinitions!A116</f>
        <v>3703</v>
      </c>
      <c r="B116" s="81" t="str">
        <f>VLOOKUP(A116,Fielddefinitions!A:B,2,FALSE)</f>
        <v>Minimum Trade Item Lifespan From Time Of Arrival</v>
      </c>
      <c r="C116" s="81" t="str">
        <f>VLOOKUP(A116,Fielddefinitions!A:T,20,FALSE)</f>
        <v>minimumTradeItemLifespanFromTimeOfArrival</v>
      </c>
      <c r="D116" s="404" t="str">
        <f>VLOOKUP(A116,Fielddefinitions!A:P,16,FALSE)</f>
        <v>No</v>
      </c>
      <c r="E116" s="85" t="s">
        <v>2831</v>
      </c>
      <c r="F116" s="406" t="s">
        <v>2579</v>
      </c>
      <c r="G116" s="202"/>
      <c r="H116" s="85"/>
      <c r="I116" s="396" t="s">
        <v>1032</v>
      </c>
      <c r="J116" s="406"/>
      <c r="K116" s="396"/>
      <c r="L116" s="202" t="s">
        <v>2832</v>
      </c>
      <c r="M116" s="202" t="s">
        <v>2628</v>
      </c>
      <c r="N116" s="202"/>
    </row>
    <row r="117" spans="1:14" x14ac:dyDescent="0.25">
      <c r="A117" s="305">
        <f>Fielddefinitions!A117</f>
        <v>1580</v>
      </c>
      <c r="B117" s="81" t="str">
        <f>VLOOKUP(A117,Fielddefinitions!A:B,2,FALSE)</f>
        <v>Is Trade Item Implantable</v>
      </c>
      <c r="C117" s="81" t="str">
        <f>VLOOKUP(A117,Fielddefinitions!A:T,20,FALSE)</f>
        <v>isTradeItemImplantable</v>
      </c>
      <c r="D117" s="404" t="str">
        <f>VLOOKUP(A117,Fielddefinitions!A:P,16,FALSE)</f>
        <v>No</v>
      </c>
      <c r="E117" s="85" t="s">
        <v>1698</v>
      </c>
      <c r="F117" s="85" t="s">
        <v>1698</v>
      </c>
      <c r="G117" s="85" t="s">
        <v>1698</v>
      </c>
      <c r="H117" s="85" t="s">
        <v>1698</v>
      </c>
      <c r="I117" s="396" t="s">
        <v>1698</v>
      </c>
      <c r="J117" s="406"/>
      <c r="K117" s="396"/>
      <c r="L117" s="202"/>
      <c r="M117" s="202"/>
      <c r="N117" s="202"/>
    </row>
    <row r="118" spans="1:14" ht="25.5" x14ac:dyDescent="0.25">
      <c r="A118" s="305">
        <f>Fielddefinitions!A118</f>
        <v>93</v>
      </c>
      <c r="B118" s="81" t="str">
        <f>VLOOKUP(A118,Fielddefinitions!A:B,2,FALSE)</f>
        <v>Name of manufacturer</v>
      </c>
      <c r="C118" s="81" t="str">
        <f>VLOOKUP(A118,Fielddefinitions!A:T,20,FALSE)</f>
        <v>partyName</v>
      </c>
      <c r="D118" s="404" t="str">
        <f>VLOOKUP(A118,Fielddefinitions!A:P,16,FALSE)</f>
        <v>No</v>
      </c>
      <c r="E118" s="85" t="s">
        <v>2833</v>
      </c>
      <c r="F118" s="406" t="s">
        <v>272</v>
      </c>
      <c r="G118" s="202"/>
      <c r="H118" s="85"/>
      <c r="I118" s="396" t="s">
        <v>2651</v>
      </c>
      <c r="J118" s="406"/>
      <c r="K118" s="396"/>
      <c r="L118" s="202" t="s">
        <v>2834</v>
      </c>
      <c r="M118" s="202" t="s">
        <v>2835</v>
      </c>
      <c r="N118" s="202"/>
    </row>
    <row r="119" spans="1:14" ht="51" x14ac:dyDescent="0.25">
      <c r="A119" s="305">
        <f>Fielddefinitions!A119</f>
        <v>91</v>
      </c>
      <c r="B119" s="81" t="str">
        <f>VLOOKUP(A119,Fielddefinitions!A:B,2,FALSE)</f>
        <v>Manufacturer (GLN)</v>
      </c>
      <c r="C119" s="81" t="str">
        <f>VLOOKUP(A119,Fielddefinitions!A:T,20,FALSE)</f>
        <v>gln</v>
      </c>
      <c r="D119" s="404" t="str">
        <f>VLOOKUP(A119,Fielddefinitions!A:P,16,FALSE)</f>
        <v>No</v>
      </c>
      <c r="E119" s="85" t="s">
        <v>2836</v>
      </c>
      <c r="F119" s="406" t="s">
        <v>125</v>
      </c>
      <c r="G119" s="202"/>
      <c r="H119" s="85"/>
      <c r="I119" s="396" t="s">
        <v>1032</v>
      </c>
      <c r="J119" s="406"/>
      <c r="K119" s="396"/>
      <c r="L119" s="202" t="s">
        <v>2837</v>
      </c>
      <c r="M119" s="202" t="s">
        <v>2628</v>
      </c>
      <c r="N119" s="202"/>
    </row>
    <row r="120" spans="1:14" x14ac:dyDescent="0.25">
      <c r="A120" s="305">
        <f>Fielddefinitions!A120</f>
        <v>1709</v>
      </c>
      <c r="B120" s="81" t="str">
        <f>VLOOKUP(A120,Fielddefinitions!A:B,2,FALSE)</f>
        <v>Nutritional Claim Nutrient Element Code</v>
      </c>
      <c r="C120" s="81" t="str">
        <f>VLOOKUP(A120,Fielddefinitions!A:T,20,FALSE)</f>
        <v>nutritionalClaimNutrientElementCode</v>
      </c>
      <c r="D120" s="404" t="str">
        <f>VLOOKUP(A120,Fielddefinitions!A:P,16,FALSE)</f>
        <v>No</v>
      </c>
      <c r="E120" s="85" t="s">
        <v>1698</v>
      </c>
      <c r="F120" s="85" t="s">
        <v>1698</v>
      </c>
      <c r="G120" s="85" t="s">
        <v>1698</v>
      </c>
      <c r="H120" s="85" t="s">
        <v>1698</v>
      </c>
      <c r="I120" s="396" t="s">
        <v>1698</v>
      </c>
      <c r="J120" s="406"/>
      <c r="K120" s="396"/>
      <c r="L120" s="202"/>
      <c r="M120" s="202"/>
      <c r="N120" s="202"/>
    </row>
    <row r="121" spans="1:14" x14ac:dyDescent="0.25">
      <c r="A121" s="305">
        <f>Fielddefinitions!A121</f>
        <v>1710</v>
      </c>
      <c r="B121" s="81" t="str">
        <f>VLOOKUP(A121,Fielddefinitions!A:B,2,FALSE)</f>
        <v>Nutritional Claim Type Code</v>
      </c>
      <c r="C121" s="81" t="str">
        <f>VLOOKUP(A121,Fielddefinitions!A:T,20,FALSE)</f>
        <v>nutritionalClaimTypeCode</v>
      </c>
      <c r="D121" s="404" t="str">
        <f>VLOOKUP(A121,Fielddefinitions!A:P,16,FALSE)</f>
        <v>No</v>
      </c>
      <c r="E121" s="85" t="s">
        <v>1698</v>
      </c>
      <c r="F121" s="85" t="s">
        <v>1698</v>
      </c>
      <c r="G121" s="85" t="s">
        <v>1698</v>
      </c>
      <c r="H121" s="85" t="s">
        <v>1698</v>
      </c>
      <c r="I121" s="396" t="s">
        <v>1698</v>
      </c>
      <c r="J121" s="406"/>
      <c r="K121" s="396"/>
      <c r="L121" s="202"/>
      <c r="M121" s="202"/>
      <c r="N121" s="202"/>
    </row>
    <row r="122" spans="1:14" x14ac:dyDescent="0.25">
      <c r="A122" s="305" t="str">
        <f>Fielddefinitions!A122</f>
        <v>1514</v>
      </c>
      <c r="B122" s="81" t="str">
        <f>VLOOKUP(A122,Fielddefinitions!A:B,2,FALSE)</f>
        <v>Trade Item Feature Code Reference</v>
      </c>
      <c r="C122" s="81" t="str">
        <f>VLOOKUP(A122,Fielddefinitions!A:T,20,FALSE)</f>
        <v>tradeItemFeatureCodeReference</v>
      </c>
      <c r="D122" s="404" t="str">
        <f>VLOOKUP(A122,Fielddefinitions!A:P,16,FALSE)</f>
        <v>No</v>
      </c>
      <c r="E122" s="85" t="s">
        <v>1698</v>
      </c>
      <c r="F122" s="85" t="s">
        <v>1698</v>
      </c>
      <c r="G122" s="85" t="s">
        <v>1698</v>
      </c>
      <c r="H122" s="85" t="s">
        <v>1698</v>
      </c>
      <c r="I122" s="396" t="s">
        <v>1698</v>
      </c>
      <c r="J122" s="406"/>
      <c r="K122" s="396"/>
      <c r="L122" s="202"/>
      <c r="M122" s="202"/>
      <c r="N122" s="202"/>
    </row>
    <row r="123" spans="1:14" x14ac:dyDescent="0.25">
      <c r="A123" s="305">
        <f>Fielddefinitions!A123</f>
        <v>2999</v>
      </c>
      <c r="B123" s="81" t="str">
        <f>VLOOKUP(A123,Fielddefinitions!A:B,2,FALSE)</f>
        <v>Referenced File Type Code</v>
      </c>
      <c r="C123" s="81" t="str">
        <f>VLOOKUP(A123,Fielddefinitions!A:T,20,FALSE)</f>
        <v>referencedFileTypeCode</v>
      </c>
      <c r="D123" s="404" t="str">
        <f>VLOOKUP(A123,Fielddefinitions!A:P,16,FALSE)</f>
        <v>No</v>
      </c>
      <c r="E123" s="85"/>
      <c r="F123" s="406"/>
      <c r="G123" s="202"/>
      <c r="H123" s="85"/>
      <c r="I123" s="396" t="s">
        <v>1698</v>
      </c>
      <c r="J123" s="406"/>
      <c r="K123" s="396"/>
      <c r="L123" s="202"/>
      <c r="M123" s="202"/>
      <c r="N123" s="202"/>
    </row>
    <row r="124" spans="1:14" x14ac:dyDescent="0.25">
      <c r="A124" s="305">
        <f>Fielddefinitions!A124</f>
        <v>3000</v>
      </c>
      <c r="B124" s="81" t="str">
        <f>VLOOKUP(A124,Fielddefinitions!A:B,2,FALSE)</f>
        <v>Uniform Resource Identifier</v>
      </c>
      <c r="C124" s="81" t="str">
        <f>VLOOKUP(A124,Fielddefinitions!A:T,20,FALSE)</f>
        <v>uniformResourceIdentifier</v>
      </c>
      <c r="D124" s="404" t="str">
        <f>VLOOKUP(A124,Fielddefinitions!A:P,16,FALSE)</f>
        <v>No</v>
      </c>
      <c r="E124" s="85"/>
      <c r="F124" s="406"/>
      <c r="G124" s="202"/>
      <c r="H124" s="85"/>
      <c r="I124" s="396" t="s">
        <v>1698</v>
      </c>
      <c r="J124" s="406"/>
      <c r="K124" s="396"/>
      <c r="L124" s="202"/>
      <c r="M124" s="202"/>
      <c r="N124" s="202"/>
    </row>
    <row r="125" spans="1:14" ht="25.5" x14ac:dyDescent="0.25">
      <c r="A125" s="305">
        <f>Fielddefinitions!A125</f>
        <v>2995</v>
      </c>
      <c r="B125" s="81" t="str">
        <f>VLOOKUP(A125,Fielddefinitions!A:B,2,FALSE)</f>
        <v>File Name</v>
      </c>
      <c r="C125" s="81" t="str">
        <f>VLOOKUP(A125,Fielddefinitions!A:T,20,FALSE)</f>
        <v xml:space="preserve">fileName
</v>
      </c>
      <c r="D125" s="404" t="str">
        <f>VLOOKUP(A125,Fielddefinitions!A:P,16,FALSE)</f>
        <v>No</v>
      </c>
      <c r="E125" s="85" t="s">
        <v>2838</v>
      </c>
      <c r="F125" s="406" t="s">
        <v>272</v>
      </c>
      <c r="G125" s="202"/>
      <c r="H125" s="85"/>
      <c r="I125" s="396" t="s">
        <v>1032</v>
      </c>
      <c r="J125" s="406"/>
      <c r="K125" s="396"/>
      <c r="L125" s="202" t="s">
        <v>2839</v>
      </c>
      <c r="M125" s="202"/>
      <c r="N125" s="202"/>
    </row>
    <row r="126" spans="1:14" x14ac:dyDescent="0.25">
      <c r="A126" s="305">
        <f>Fielddefinitions!A126</f>
        <v>2993</v>
      </c>
      <c r="B126" s="81" t="str">
        <f>VLOOKUP(A126,Fielddefinitions!A:B,2,FALSE)</f>
        <v>File Format Name</v>
      </c>
      <c r="C126" s="81" t="str">
        <f>VLOOKUP(A126,Fielddefinitions!A:T,20,FALSE)</f>
        <v>fileFormatName</v>
      </c>
      <c r="D126" s="404" t="str">
        <f>VLOOKUP(A126,Fielddefinitions!A:P,16,FALSE)</f>
        <v>No</v>
      </c>
      <c r="E126" s="85" t="s">
        <v>1698</v>
      </c>
      <c r="F126" s="85" t="s">
        <v>1698</v>
      </c>
      <c r="G126" s="85" t="s">
        <v>1698</v>
      </c>
      <c r="H126" s="85" t="s">
        <v>1698</v>
      </c>
      <c r="I126" s="396" t="s">
        <v>1698</v>
      </c>
      <c r="J126" s="406"/>
      <c r="K126" s="396"/>
      <c r="L126" s="202"/>
      <c r="M126" s="202"/>
      <c r="N126" s="202"/>
    </row>
    <row r="127" spans="1:14" x14ac:dyDescent="0.25">
      <c r="A127" s="305">
        <f>Fielddefinitions!A127</f>
        <v>2990</v>
      </c>
      <c r="B127" s="81" t="str">
        <f>VLOOKUP(A127,Fielddefinitions!A:B,2,FALSE)</f>
        <v>File Effective Start Date Time</v>
      </c>
      <c r="C127" s="81" t="str">
        <f>VLOOKUP(A127,Fielddefinitions!A:T,20,FALSE)</f>
        <v>fileEffectiveStartDateTime</v>
      </c>
      <c r="D127" s="404" t="str">
        <f>VLOOKUP(A127,Fielddefinitions!A:P,16,FALSE)</f>
        <v>No</v>
      </c>
      <c r="E127" s="85" t="s">
        <v>1698</v>
      </c>
      <c r="F127" s="85" t="s">
        <v>1698</v>
      </c>
      <c r="G127" s="85" t="s">
        <v>1698</v>
      </c>
      <c r="H127" s="85" t="s">
        <v>1698</v>
      </c>
      <c r="I127" s="396" t="s">
        <v>1698</v>
      </c>
      <c r="J127" s="406"/>
      <c r="K127" s="396"/>
      <c r="L127" s="202"/>
      <c r="M127" s="202"/>
      <c r="N127" s="202"/>
    </row>
    <row r="128" spans="1:14" x14ac:dyDescent="0.25">
      <c r="A128" s="305">
        <f>Fielddefinitions!A128</f>
        <v>2989</v>
      </c>
      <c r="B128" s="81" t="str">
        <f>VLOOKUP(A128,Fielddefinitions!A:B,2,FALSE)</f>
        <v>File Effective End Date Time</v>
      </c>
      <c r="C128" s="81" t="str">
        <f>VLOOKUP(A128,Fielddefinitions!A:T,20,FALSE)</f>
        <v>fileEffectiveEndDateTime</v>
      </c>
      <c r="D128" s="404" t="str">
        <f>VLOOKUP(A128,Fielddefinitions!A:P,16,FALSE)</f>
        <v>No</v>
      </c>
      <c r="E128" s="85" t="s">
        <v>1698</v>
      </c>
      <c r="F128" s="85" t="s">
        <v>1698</v>
      </c>
      <c r="G128" s="85" t="s">
        <v>1698</v>
      </c>
      <c r="H128" s="85" t="s">
        <v>1698</v>
      </c>
      <c r="I128" s="396" t="s">
        <v>1698</v>
      </c>
      <c r="J128" s="406"/>
      <c r="K128" s="396"/>
      <c r="L128" s="202"/>
      <c r="M128" s="202"/>
      <c r="N128" s="202"/>
    </row>
    <row r="129" spans="1:14" x14ac:dyDescent="0.25">
      <c r="A129" s="305">
        <f>Fielddefinitions!A129</f>
        <v>3012</v>
      </c>
      <c r="B129" s="81" t="str">
        <f>VLOOKUP(A129,Fielddefinitions!A:B,2,FALSE)</f>
        <v>File Aspect Ratio</v>
      </c>
      <c r="C129" s="81" t="str">
        <f>VLOOKUP(A129,Fielddefinitions!A:T,20,FALSE)</f>
        <v>fileAspectRatio</v>
      </c>
      <c r="D129" s="404" t="str">
        <f>VLOOKUP(A129,Fielddefinitions!A:P,16,FALSE)</f>
        <v>No</v>
      </c>
      <c r="E129" s="85" t="s">
        <v>1698</v>
      </c>
      <c r="F129" s="85" t="s">
        <v>1698</v>
      </c>
      <c r="G129" s="85" t="s">
        <v>1698</v>
      </c>
      <c r="H129" s="85" t="s">
        <v>1698</v>
      </c>
      <c r="I129" s="396" t="s">
        <v>1698</v>
      </c>
      <c r="J129" s="406"/>
      <c r="K129" s="396"/>
      <c r="L129" s="202"/>
      <c r="M129" s="202"/>
      <c r="N129" s="202"/>
    </row>
    <row r="130" spans="1:14" x14ac:dyDescent="0.25">
      <c r="A130" s="305">
        <f>Fielddefinitions!A130</f>
        <v>3017</v>
      </c>
      <c r="B130" s="81" t="str">
        <f>VLOOKUP(A130,Fielddefinitions!A:B,2,FALSE)</f>
        <v>File Colour Scheme Code</v>
      </c>
      <c r="C130" s="81" t="str">
        <f>VLOOKUP(A130,Fielddefinitions!A:T,20,FALSE)</f>
        <v>fileColourSchemeCode</v>
      </c>
      <c r="D130" s="404" t="str">
        <f>VLOOKUP(A130,Fielddefinitions!A:P,16,FALSE)</f>
        <v>No</v>
      </c>
      <c r="E130" s="85" t="s">
        <v>1698</v>
      </c>
      <c r="F130" s="85" t="s">
        <v>1698</v>
      </c>
      <c r="G130" s="85" t="s">
        <v>1698</v>
      </c>
      <c r="H130" s="85" t="s">
        <v>1698</v>
      </c>
      <c r="I130" s="396" t="s">
        <v>1698</v>
      </c>
      <c r="J130" s="406"/>
      <c r="K130" s="396"/>
      <c r="L130" s="202"/>
      <c r="M130" s="202"/>
      <c r="N130" s="202"/>
    </row>
    <row r="131" spans="1:14" x14ac:dyDescent="0.25">
      <c r="A131" s="305">
        <f>Fielddefinitions!A131</f>
        <v>3021</v>
      </c>
      <c r="B131" s="81" t="str">
        <f>VLOOKUP(A131,Fielddefinitions!A:B,2,FALSE)</f>
        <v>File Pixel Height</v>
      </c>
      <c r="C131" s="81" t="str">
        <f>VLOOKUP(A131,Fielddefinitions!A:T,20,FALSE)</f>
        <v>filePixelHeight</v>
      </c>
      <c r="D131" s="404" t="str">
        <f>VLOOKUP(A131,Fielddefinitions!A:P,16,FALSE)</f>
        <v>No</v>
      </c>
      <c r="E131" s="85" t="s">
        <v>1698</v>
      </c>
      <c r="F131" s="85" t="s">
        <v>1698</v>
      </c>
      <c r="G131" s="85" t="s">
        <v>1698</v>
      </c>
      <c r="H131" s="85" t="s">
        <v>1698</v>
      </c>
      <c r="I131" s="396" t="s">
        <v>1698</v>
      </c>
      <c r="J131" s="406"/>
      <c r="K131" s="396"/>
      <c r="L131" s="202"/>
      <c r="M131" s="202"/>
      <c r="N131" s="202"/>
    </row>
    <row r="132" spans="1:14" x14ac:dyDescent="0.25">
      <c r="A132" s="305">
        <f>Fielddefinitions!A132</f>
        <v>3022</v>
      </c>
      <c r="B132" s="81" t="str">
        <f>VLOOKUP(A132,Fielddefinitions!A:B,2,FALSE)</f>
        <v>File Pixel Width</v>
      </c>
      <c r="C132" s="81" t="str">
        <f>VLOOKUP(A132,Fielddefinitions!A:T,20,FALSE)</f>
        <v>filePixelWidth</v>
      </c>
      <c r="D132" s="214" t="str">
        <f>VLOOKUP(A132,Fielddefinitions!A:P,16,FALSE)</f>
        <v>No</v>
      </c>
      <c r="E132" s="85" t="s">
        <v>1698</v>
      </c>
      <c r="F132" s="85" t="s">
        <v>1698</v>
      </c>
      <c r="G132" s="85" t="s">
        <v>1698</v>
      </c>
      <c r="H132" s="85" t="s">
        <v>1698</v>
      </c>
      <c r="I132" s="89" t="s">
        <v>1698</v>
      </c>
      <c r="K132" s="89"/>
      <c r="L132" s="202"/>
      <c r="M132" s="202"/>
      <c r="N132" s="202"/>
    </row>
    <row r="133" spans="1:14" x14ac:dyDescent="0.25">
      <c r="A133" s="305">
        <f>Fielddefinitions!A133</f>
        <v>3028</v>
      </c>
      <c r="B133" s="81" t="str">
        <f>VLOOKUP(A133,Fielddefinitions!A:B,2,FALSE)</f>
        <v>File Resolution Description</v>
      </c>
      <c r="C133" s="81" t="str">
        <f>VLOOKUP(A133,Fielddefinitions!A:T,20,FALSE)</f>
        <v>fileResolutionDescription</v>
      </c>
      <c r="D133" s="214" t="str">
        <f>VLOOKUP(A133,Fielddefinitions!A:P,16,FALSE)</f>
        <v>No</v>
      </c>
      <c r="E133" s="85" t="s">
        <v>1698</v>
      </c>
      <c r="F133" s="85" t="s">
        <v>1698</v>
      </c>
      <c r="G133" s="85" t="s">
        <v>1698</v>
      </c>
      <c r="H133" s="85" t="s">
        <v>1698</v>
      </c>
      <c r="I133" s="89" t="s">
        <v>1698</v>
      </c>
      <c r="K133" s="89"/>
      <c r="L133" s="202"/>
      <c r="M133" s="202"/>
      <c r="N133" s="202"/>
    </row>
    <row r="134" spans="1:14" x14ac:dyDescent="0.25">
      <c r="A134" s="305">
        <f>Fielddefinitions!A134</f>
        <v>3029</v>
      </c>
      <c r="B134" s="81" t="str">
        <f>VLOOKUP(A134,Fielddefinitions!A:B,2,FALSE)</f>
        <v>File Resolution Description - Language Code</v>
      </c>
      <c r="C134" s="81" t="str">
        <f>VLOOKUP(A134,Fielddefinitions!A:T,20,FALSE)</f>
        <v>fileResolutionDescription/@languageCode</v>
      </c>
      <c r="D134" s="214" t="str">
        <f>VLOOKUP(A134,Fielddefinitions!A:P,16,FALSE)</f>
        <v>No</v>
      </c>
      <c r="E134" s="85" t="s">
        <v>1698</v>
      </c>
      <c r="F134" s="85" t="s">
        <v>1698</v>
      </c>
      <c r="G134" s="85" t="s">
        <v>1698</v>
      </c>
      <c r="H134" s="85" t="s">
        <v>1698</v>
      </c>
      <c r="I134" s="89" t="s">
        <v>1698</v>
      </c>
      <c r="K134" s="89"/>
      <c r="L134" s="202"/>
      <c r="M134" s="202"/>
      <c r="N134" s="202"/>
    </row>
    <row r="135" spans="1:14" ht="14.25" customHeight="1" x14ac:dyDescent="0.25">
      <c r="A135" s="305">
        <f>Fielddefinitions!A135</f>
        <v>3031</v>
      </c>
      <c r="B135" s="81" t="str">
        <f>VLOOKUP(A135,Fielddefinitions!A:B,2,FALSE)</f>
        <v>File Size</v>
      </c>
      <c r="C135" s="81" t="str">
        <f>VLOOKUP(A135,Fielddefinitions!A:T,20,FALSE)</f>
        <v>fileSize</v>
      </c>
      <c r="D135" s="214" t="str">
        <f>VLOOKUP(A135,Fielddefinitions!A:P,16,FALSE)</f>
        <v>No</v>
      </c>
      <c r="E135" s="85" t="s">
        <v>1698</v>
      </c>
      <c r="F135" s="85" t="s">
        <v>1698</v>
      </c>
      <c r="G135" s="85" t="s">
        <v>1698</v>
      </c>
      <c r="H135" s="85" t="s">
        <v>1698</v>
      </c>
      <c r="I135" s="89" t="s">
        <v>1698</v>
      </c>
      <c r="K135" s="89"/>
      <c r="L135" s="202"/>
      <c r="M135" s="202"/>
      <c r="N135" s="202"/>
    </row>
    <row r="136" spans="1:14" ht="14.25" customHeight="1" x14ac:dyDescent="0.25">
      <c r="A136" s="305">
        <f>Fielddefinitions!A136</f>
        <v>3032</v>
      </c>
      <c r="B136" s="81" t="str">
        <f>VLOOKUP(A136,Fielddefinitions!A:B,2,FALSE)</f>
        <v>File Size UOM</v>
      </c>
      <c r="C136" s="81" t="str">
        <f>VLOOKUP(A136,Fielddefinitions!A:T,20,FALSE)</f>
        <v>fileSize/@measurementUnitCode</v>
      </c>
      <c r="D136" s="214" t="str">
        <f>VLOOKUP(A136,Fielddefinitions!A:P,16,FALSE)</f>
        <v>No</v>
      </c>
      <c r="E136" s="85" t="s">
        <v>1698</v>
      </c>
      <c r="F136" s="85" t="s">
        <v>1698</v>
      </c>
      <c r="G136" s="85" t="s">
        <v>1698</v>
      </c>
      <c r="H136" s="85" t="s">
        <v>1698</v>
      </c>
      <c r="I136" s="89" t="s">
        <v>1698</v>
      </c>
      <c r="K136" s="89"/>
      <c r="L136" s="202"/>
      <c r="M136" s="202"/>
      <c r="N136" s="202"/>
    </row>
    <row r="137" spans="1:14" x14ac:dyDescent="0.25">
      <c r="A137" s="305" t="str">
        <f>Fielddefinitions!A137</f>
        <v>AVP - 2</v>
      </c>
      <c r="B137" s="81" t="str">
        <f>VLOOKUP(A137,Fielddefinitions!A:B,2,FALSE)</f>
        <v>Qualification Date Time</v>
      </c>
      <c r="C137" s="81">
        <f>VLOOKUP(A137,Fielddefinitions!A:T,20,FALSE)</f>
        <v>0</v>
      </c>
      <c r="D137" s="214" t="str">
        <f>VLOOKUP(A137,Fielddefinitions!A:P,16,FALSE)</f>
        <v>No</v>
      </c>
      <c r="E137" s="85" t="s">
        <v>1698</v>
      </c>
      <c r="F137" s="85" t="s">
        <v>1698</v>
      </c>
      <c r="G137" s="85" t="s">
        <v>1698</v>
      </c>
      <c r="H137" s="85" t="s">
        <v>1698</v>
      </c>
      <c r="I137" s="89" t="s">
        <v>1698</v>
      </c>
      <c r="K137" s="89"/>
      <c r="L137" s="202"/>
      <c r="M137" s="202"/>
      <c r="N137" s="202"/>
    </row>
    <row r="138" spans="1:14" x14ac:dyDescent="0.25">
      <c r="A138" s="305">
        <f>Fielddefinitions!A138</f>
        <v>665</v>
      </c>
      <c r="B138" s="81" t="str">
        <f>VLOOKUP(A138,Fielddefinitions!A:B,2,FALSE)</f>
        <v>Certification Agency</v>
      </c>
      <c r="C138" s="81" t="str">
        <f>VLOOKUP(A138,Fielddefinitions!A:T,20,FALSE)</f>
        <v>certificationAgency</v>
      </c>
      <c r="D138" s="214" t="str">
        <f>VLOOKUP(A138,Fielddefinitions!A:P,16,FALSE)</f>
        <v>No</v>
      </c>
      <c r="E138" s="85" t="s">
        <v>1698</v>
      </c>
      <c r="F138" s="85" t="s">
        <v>1698</v>
      </c>
      <c r="G138" s="85" t="s">
        <v>1698</v>
      </c>
      <c r="H138" s="85" t="s">
        <v>1698</v>
      </c>
      <c r="I138" s="396" t="s">
        <v>1698</v>
      </c>
      <c r="J138" s="406"/>
      <c r="K138" s="396"/>
      <c r="L138" s="202"/>
      <c r="M138" s="202"/>
      <c r="N138" s="202"/>
    </row>
    <row r="139" spans="1:14" x14ac:dyDescent="0.25">
      <c r="A139" s="305">
        <f>Fielddefinitions!A139</f>
        <v>667</v>
      </c>
      <c r="B139" s="81" t="str">
        <f>VLOOKUP(A139,Fielddefinitions!A:B,2,FALSE)</f>
        <v>Certification Standard</v>
      </c>
      <c r="C139" s="81" t="str">
        <f>VLOOKUP(A139,Fielddefinitions!A:T,20,FALSE)</f>
        <v>certificationStandard</v>
      </c>
      <c r="D139" s="214" t="str">
        <f>VLOOKUP(A139,Fielddefinitions!A:P,16,FALSE)</f>
        <v>No</v>
      </c>
      <c r="E139" s="85" t="s">
        <v>1698</v>
      </c>
      <c r="F139" s="85" t="s">
        <v>1698</v>
      </c>
      <c r="G139" s="85" t="s">
        <v>1698</v>
      </c>
      <c r="H139" s="85" t="s">
        <v>1698</v>
      </c>
      <c r="I139" s="396" t="s">
        <v>1698</v>
      </c>
      <c r="J139" s="406"/>
      <c r="K139" s="396"/>
      <c r="L139" s="202"/>
      <c r="M139" s="202"/>
      <c r="N139" s="202"/>
    </row>
    <row r="140" spans="1:14" x14ac:dyDescent="0.25">
      <c r="A140" s="305">
        <f>Fielddefinitions!A140</f>
        <v>685</v>
      </c>
      <c r="B140" s="81" t="str">
        <f>VLOOKUP(A140,Fielddefinitions!A:B,2,FALSE)</f>
        <v>Certification Value</v>
      </c>
      <c r="C140" s="81" t="str">
        <f>VLOOKUP(A140,Fielddefinitions!A:T,20,FALSE)</f>
        <v>certificationValue</v>
      </c>
      <c r="D140" s="214" t="str">
        <f>VLOOKUP(A140,Fielddefinitions!A:P,16,FALSE)</f>
        <v>No</v>
      </c>
      <c r="E140" s="85" t="s">
        <v>1698</v>
      </c>
      <c r="F140" s="85" t="s">
        <v>1698</v>
      </c>
      <c r="G140" s="85" t="s">
        <v>1698</v>
      </c>
      <c r="H140" s="85" t="s">
        <v>1698</v>
      </c>
      <c r="I140" s="396" t="s">
        <v>1698</v>
      </c>
      <c r="J140" s="406"/>
      <c r="K140" s="396"/>
      <c r="L140" s="202"/>
      <c r="M140" s="202"/>
      <c r="N140" s="202"/>
    </row>
    <row r="141" spans="1:14" x14ac:dyDescent="0.25">
      <c r="A141" s="305">
        <f>Fielddefinitions!A141</f>
        <v>684</v>
      </c>
      <c r="B141" s="81" t="str">
        <f>VLOOKUP(A141,Fielddefinitions!A:B,2,FALSE)</f>
        <v>Certification Identification</v>
      </c>
      <c r="C141" s="81" t="str">
        <f>VLOOKUP(A141,Fielddefinitions!A:T,20,FALSE)</f>
        <v>certificationIdentification</v>
      </c>
      <c r="D141" s="214" t="str">
        <f>VLOOKUP(A141,Fielddefinitions!A:P,16,FALSE)</f>
        <v>No</v>
      </c>
      <c r="E141" s="85" t="s">
        <v>1698</v>
      </c>
      <c r="F141" s="85" t="s">
        <v>1698</v>
      </c>
      <c r="G141" s="85" t="s">
        <v>1698</v>
      </c>
      <c r="H141" s="85" t="s">
        <v>1698</v>
      </c>
      <c r="I141" s="396" t="s">
        <v>1698</v>
      </c>
      <c r="J141" s="406"/>
      <c r="K141" s="396"/>
      <c r="L141" s="202"/>
      <c r="M141" s="202"/>
      <c r="N141" s="202"/>
    </row>
    <row r="142" spans="1:14" ht="51" x14ac:dyDescent="0.25">
      <c r="A142" s="305">
        <f>Fielddefinitions!A142</f>
        <v>682</v>
      </c>
      <c r="B142" s="81" t="str">
        <f>VLOOKUP(A142,Fielddefinitions!A:B,2,FALSE)</f>
        <v>Certification Effective End Date Time</v>
      </c>
      <c r="C142" s="81" t="str">
        <f>VLOOKUP(A142,Fielddefinitions!A:T,20,FALSE)</f>
        <v>certificationEffectiveEndDateTime</v>
      </c>
      <c r="D142" s="214" t="str">
        <f>VLOOKUP(A142,Fielddefinitions!A:P,16,FALSE)</f>
        <v>No</v>
      </c>
      <c r="E142" s="85" t="s">
        <v>2840</v>
      </c>
      <c r="F142" s="406" t="s">
        <v>2618</v>
      </c>
      <c r="G142" s="202"/>
      <c r="H142" s="85"/>
      <c r="I142" s="396" t="s">
        <v>1032</v>
      </c>
      <c r="J142" s="406"/>
      <c r="K142" s="396"/>
      <c r="L142" s="202" t="s">
        <v>2841</v>
      </c>
      <c r="M142" s="202" t="s">
        <v>2628</v>
      </c>
      <c r="N142" s="202"/>
    </row>
    <row r="143" spans="1:14" ht="25.5" x14ac:dyDescent="0.25">
      <c r="A143" s="305">
        <f>Fielddefinitions!A143</f>
        <v>668</v>
      </c>
      <c r="B143" s="81" t="str">
        <f>VLOOKUP(A143,Fielddefinitions!A:B,2,FALSE)</f>
        <v>Additional Certification Organisation Identifier</v>
      </c>
      <c r="C143" s="81" t="str">
        <f>VLOOKUP(A143,Fielddefinitions!A:T,20,FALSE)</f>
        <v>additionalCertificationOrganisationIdentifier</v>
      </c>
      <c r="D143" s="214" t="str">
        <f>VLOOKUP(A143,Fielddefinitions!A:P,16,FALSE)</f>
        <v>No</v>
      </c>
      <c r="E143" s="85" t="s">
        <v>1698</v>
      </c>
      <c r="F143" s="85" t="s">
        <v>1698</v>
      </c>
      <c r="G143" s="85" t="s">
        <v>1698</v>
      </c>
      <c r="H143" s="85" t="s">
        <v>1698</v>
      </c>
      <c r="I143" s="85" t="s">
        <v>1698</v>
      </c>
      <c r="J143" s="85"/>
      <c r="K143" s="396"/>
      <c r="L143" s="202"/>
      <c r="M143" s="202"/>
      <c r="N143" s="202"/>
    </row>
    <row r="144" spans="1:14" ht="178.5" x14ac:dyDescent="0.25">
      <c r="A144" s="305">
        <f>Fielddefinitions!A144</f>
        <v>3506</v>
      </c>
      <c r="B144" s="81" t="str">
        <f>VLOOKUP(A144,Fielddefinitions!A:B,2,FALSE)</f>
        <v>Description Short</v>
      </c>
      <c r="C144" s="81" t="str">
        <f>VLOOKUP(A144,Fielddefinitions!A:T,20,FALSE)</f>
        <v>descriptionShort</v>
      </c>
      <c r="D144" s="214" t="str">
        <f>VLOOKUP(A144,Fielddefinitions!A:P,16,FALSE)</f>
        <v>No</v>
      </c>
      <c r="E144" s="85" t="s">
        <v>2842</v>
      </c>
      <c r="F144" s="406" t="s">
        <v>272</v>
      </c>
      <c r="G144" s="202"/>
      <c r="H144" s="85"/>
      <c r="I144" s="396" t="s">
        <v>1032</v>
      </c>
      <c r="J144" s="406"/>
      <c r="K144" s="396"/>
      <c r="L144" s="202" t="s">
        <v>2843</v>
      </c>
      <c r="M144" s="202"/>
      <c r="N144" s="202"/>
    </row>
    <row r="145" spans="1:14" ht="25.5" x14ac:dyDescent="0.25">
      <c r="A145" s="305">
        <f>Fielddefinitions!A145</f>
        <v>3507</v>
      </c>
      <c r="B145" s="81" t="str">
        <f>VLOOKUP(A145,Fielddefinitions!A:B,2,FALSE)</f>
        <v>Description Short Language Code</v>
      </c>
      <c r="C145" s="81" t="str">
        <f>VLOOKUP(A145,Fielddefinitions!A:T,20,FALSE)</f>
        <v>descriptionShort/@languageCode</v>
      </c>
      <c r="D145" s="214" t="str">
        <f>VLOOKUP(A145,Fielddefinitions!A:P,16,FALSE)</f>
        <v>No</v>
      </c>
      <c r="E145" s="85" t="s">
        <v>2844</v>
      </c>
      <c r="F145" s="406" t="s">
        <v>2579</v>
      </c>
      <c r="G145" s="202"/>
      <c r="H145" s="85"/>
      <c r="I145" s="396" t="s">
        <v>2065</v>
      </c>
      <c r="J145" s="406"/>
      <c r="K145" s="396"/>
      <c r="L145" s="202" t="s">
        <v>2845</v>
      </c>
      <c r="M145" s="202" t="s">
        <v>2846</v>
      </c>
      <c r="N145" s="202"/>
    </row>
    <row r="146" spans="1:14" x14ac:dyDescent="0.25">
      <c r="A146" s="305">
        <f>Fielddefinitions!A146</f>
        <v>3779</v>
      </c>
      <c r="B146" s="81" t="str">
        <f>VLOOKUP(A146,Fielddefinitions!A:B,2,FALSE)</f>
        <v>Net Weight</v>
      </c>
      <c r="C146" s="81" t="str">
        <f>VLOOKUP(A146,Fielddefinitions!A:T,20,FALSE)</f>
        <v>netWeight</v>
      </c>
      <c r="D146" s="214" t="str">
        <f>VLOOKUP(A146,Fielddefinitions!A:P,16,FALSE)</f>
        <v>No</v>
      </c>
      <c r="E146" s="85" t="s">
        <v>1698</v>
      </c>
      <c r="F146" s="85" t="s">
        <v>1698</v>
      </c>
      <c r="G146" s="85" t="s">
        <v>1698</v>
      </c>
      <c r="H146" s="85" t="s">
        <v>1698</v>
      </c>
      <c r="I146" s="89" t="s">
        <v>1698</v>
      </c>
      <c r="K146" s="89"/>
      <c r="L146" s="202"/>
      <c r="M146" s="202"/>
      <c r="N146" s="202"/>
    </row>
    <row r="147" spans="1:14" x14ac:dyDescent="0.25">
      <c r="A147" s="305">
        <f>Fielddefinitions!A147</f>
        <v>3780</v>
      </c>
      <c r="B147" s="81" t="str">
        <f>VLOOKUP(A147,Fielddefinitions!A:B,2,FALSE)</f>
        <v>Net Weight UOM</v>
      </c>
      <c r="C147" s="81" t="str">
        <f>VLOOKUP(A147,Fielddefinitions!A:T,20,FALSE)</f>
        <v>netWeight/@measurementUnitCode</v>
      </c>
      <c r="D147" s="214" t="str">
        <f>VLOOKUP(A147,Fielddefinitions!A:P,16,FALSE)</f>
        <v>No</v>
      </c>
      <c r="E147" s="85" t="s">
        <v>1698</v>
      </c>
      <c r="F147" s="85" t="s">
        <v>1698</v>
      </c>
      <c r="G147" s="85" t="s">
        <v>1698</v>
      </c>
      <c r="H147" s="85" t="s">
        <v>1698</v>
      </c>
      <c r="I147" s="89" t="s">
        <v>1698</v>
      </c>
      <c r="K147" s="89"/>
      <c r="L147" s="202"/>
      <c r="M147" s="202"/>
      <c r="N147" s="202"/>
    </row>
    <row r="148" spans="1:14" ht="76.5" x14ac:dyDescent="0.25">
      <c r="A148" s="305">
        <f>Fielddefinitions!A148</f>
        <v>145</v>
      </c>
      <c r="B148" s="81" t="str">
        <f>VLOOKUP(A148,Fielddefinitions!A:B,2,FALSE)</f>
        <v>Last Change Date Time</v>
      </c>
      <c r="C148" s="81" t="str">
        <f>VLOOKUP(A148,Fielddefinitions!A:T,20,FALSE)</f>
        <v>lastChangeDateTime</v>
      </c>
      <c r="D148" s="404" t="str">
        <f>VLOOKUP(A148,Fielddefinitions!A:P,16,FALSE)</f>
        <v>Yes</v>
      </c>
      <c r="E148" s="85" t="s">
        <v>2847</v>
      </c>
      <c r="F148" s="406" t="s">
        <v>2618</v>
      </c>
      <c r="G148" s="202"/>
      <c r="H148" s="85"/>
      <c r="I148" s="396" t="s">
        <v>1627</v>
      </c>
      <c r="K148" s="89"/>
      <c r="L148" s="202" t="s">
        <v>2848</v>
      </c>
      <c r="M148" s="202" t="s">
        <v>2621</v>
      </c>
      <c r="N148" s="202"/>
    </row>
    <row r="149" spans="1:14" ht="76.5" x14ac:dyDescent="0.25">
      <c r="A149" s="305">
        <f>Fielddefinitions!A149</f>
        <v>146</v>
      </c>
      <c r="B149" s="81" t="str">
        <f>VLOOKUP(A149,Fielddefinitions!A:B,2,FALSE)</f>
        <v>Publication Date Time</v>
      </c>
      <c r="C149" s="81" t="str">
        <f>VLOOKUP(A149,Fielddefinitions!A:T,20,FALSE)</f>
        <v>publicationDateTime</v>
      </c>
      <c r="D149" s="404" t="str">
        <f>VLOOKUP(A149,Fielddefinitions!A:P,16,FALSE)</f>
        <v>No</v>
      </c>
      <c r="E149" s="85" t="s">
        <v>2849</v>
      </c>
      <c r="F149" s="406" t="s">
        <v>2618</v>
      </c>
      <c r="G149" s="202"/>
      <c r="H149" s="85"/>
      <c r="I149" s="396" t="s">
        <v>1627</v>
      </c>
      <c r="K149" s="89"/>
      <c r="L149" s="202" t="s">
        <v>2850</v>
      </c>
      <c r="M149" s="202" t="s">
        <v>2621</v>
      </c>
      <c r="N149" s="202"/>
    </row>
    <row r="150" spans="1:14" ht="94.5" customHeight="1" x14ac:dyDescent="0.25">
      <c r="A150" s="305">
        <f>Fielddefinitions!A150</f>
        <v>3070</v>
      </c>
      <c r="B150" s="81" t="str">
        <f>VLOOKUP(A150,Fielddefinitions!A:B,2,FALSE)</f>
        <v>Regulation Type Code</v>
      </c>
      <c r="C150" s="81" t="str">
        <f>VLOOKUP(A150,Fielddefinitions!A:T,20,FALSE)</f>
        <v>regulationTypeCode</v>
      </c>
      <c r="D150" s="404" t="str">
        <f>VLOOKUP(A150,Fielddefinitions!A:P,16,FALSE)</f>
        <v>No</v>
      </c>
      <c r="E150" s="85" t="s">
        <v>2851</v>
      </c>
      <c r="F150" s="406" t="s">
        <v>1999</v>
      </c>
      <c r="G150" s="202"/>
      <c r="H150" s="85"/>
      <c r="I150" s="396" t="s">
        <v>1032</v>
      </c>
      <c r="K150" s="89"/>
      <c r="L150" s="202" t="s">
        <v>2852</v>
      </c>
      <c r="M150" s="202" t="s">
        <v>2853</v>
      </c>
      <c r="N150" s="202" t="s">
        <v>2854</v>
      </c>
    </row>
    <row r="151" spans="1:14" x14ac:dyDescent="0.25">
      <c r="A151" s="305">
        <f>Fielddefinitions!A151</f>
        <v>3072</v>
      </c>
      <c r="B151" s="81" t="str">
        <f>VLOOKUP(A151,Fielddefinitions!A:B,2,FALSE)</f>
        <v>Regulatory Agency</v>
      </c>
      <c r="C151" s="81" t="str">
        <f>VLOOKUP(A151,Fielddefinitions!A:T,20,FALSE)</f>
        <v>regulatoryAgency</v>
      </c>
      <c r="D151" s="404" t="str">
        <f>VLOOKUP(A151,Fielddefinitions!A:P,16,FALSE)</f>
        <v>No</v>
      </c>
      <c r="E151" s="85"/>
      <c r="F151" s="406"/>
      <c r="G151" s="202"/>
      <c r="H151" s="85"/>
      <c r="I151" s="396" t="s">
        <v>1698</v>
      </c>
      <c r="K151" s="89"/>
      <c r="L151" s="202"/>
      <c r="M151" s="202"/>
      <c r="N151" s="202"/>
    </row>
    <row r="152" spans="1:14" x14ac:dyDescent="0.25">
      <c r="A152" s="305">
        <f>Fielddefinitions!A152</f>
        <v>3087</v>
      </c>
      <c r="B152" s="81" t="str">
        <f>VLOOKUP(A152,Fielddefinitions!A:B,2,FALSE)</f>
        <v>Regulatory Permit Identification</v>
      </c>
      <c r="C152" s="81" t="str">
        <f>VLOOKUP(A152,Fielddefinitions!A:T,20,FALSE)</f>
        <v>regulatoryPermitIdentification</v>
      </c>
      <c r="D152" s="404" t="str">
        <f>VLOOKUP(A152,Fielddefinitions!A:P,16,FALSE)</f>
        <v>No</v>
      </c>
      <c r="E152" s="85"/>
      <c r="F152" s="406"/>
      <c r="G152" s="202"/>
      <c r="H152" s="85"/>
      <c r="I152" s="396" t="s">
        <v>1698</v>
      </c>
      <c r="K152" s="89"/>
      <c r="L152" s="202"/>
      <c r="M152" s="202"/>
      <c r="N152" s="202"/>
    </row>
    <row r="153" spans="1:14" ht="63.75" x14ac:dyDescent="0.25">
      <c r="A153" s="305">
        <f>Fielddefinitions!A153</f>
        <v>3086</v>
      </c>
      <c r="B153" s="81" t="str">
        <f>VLOOKUP(A153,Fielddefinitions!A:B,2,FALSE)</f>
        <v>Permit Start Date Time</v>
      </c>
      <c r="C153" s="81" t="str">
        <f>VLOOKUP(A153,Fielddefinitions!A:T,20,FALSE)</f>
        <v>permitStartDateTime</v>
      </c>
      <c r="D153" s="404" t="str">
        <f>VLOOKUP(A153,Fielddefinitions!A:P,16,FALSE)</f>
        <v>No</v>
      </c>
      <c r="E153" s="85" t="s">
        <v>2855</v>
      </c>
      <c r="F153" s="406" t="s">
        <v>2618</v>
      </c>
      <c r="G153" s="202"/>
      <c r="H153" s="85"/>
      <c r="I153" s="396" t="s">
        <v>1032</v>
      </c>
      <c r="K153" s="89"/>
      <c r="L153" s="202" t="s">
        <v>2856</v>
      </c>
      <c r="M153" s="202" t="s">
        <v>2628</v>
      </c>
      <c r="N153" s="202"/>
    </row>
    <row r="154" spans="1:14" ht="178.5" x14ac:dyDescent="0.25">
      <c r="A154" s="305">
        <f>Fielddefinitions!A154</f>
        <v>3071</v>
      </c>
      <c r="B154" s="81" t="str">
        <f>VLOOKUP(A154,Fielddefinitions!A:B,2,FALSE)</f>
        <v>Regulatory Act</v>
      </c>
      <c r="C154" s="81" t="str">
        <f>VLOOKUP(A154,Fielddefinitions!A:T,20,FALSE)</f>
        <v>regulatoryAct</v>
      </c>
      <c r="D154" s="404" t="str">
        <f>VLOOKUP(A154,Fielddefinitions!A:P,16,FALSE)</f>
        <v>No</v>
      </c>
      <c r="E154" s="85" t="s">
        <v>2857</v>
      </c>
      <c r="F154" s="406" t="s">
        <v>2579</v>
      </c>
      <c r="G154" s="202"/>
      <c r="H154" s="85"/>
      <c r="I154" s="396" t="s">
        <v>1032</v>
      </c>
      <c r="J154" s="396" t="s">
        <v>2858</v>
      </c>
      <c r="K154" s="396"/>
      <c r="L154" s="202" t="s">
        <v>2856</v>
      </c>
      <c r="M154" s="202" t="s">
        <v>2859</v>
      </c>
      <c r="N154" s="202"/>
    </row>
    <row r="155" spans="1:14" ht="191.25" x14ac:dyDescent="0.25">
      <c r="A155" s="305">
        <f>Fielddefinitions!A155</f>
        <v>2794</v>
      </c>
      <c r="B155" s="81" t="str">
        <f>VLOOKUP(A155,Fielddefinitions!A:B,2,FALSE)</f>
        <v>Country of Origin</v>
      </c>
      <c r="C155" s="81" t="str">
        <f>VLOOKUP(A155,Fielddefinitions!A:T,20,FALSE)</f>
        <v>countryCode</v>
      </c>
      <c r="D155" s="214" t="str">
        <f>VLOOKUP(A155,Fielddefinitions!A:P,16,FALSE)</f>
        <v>No</v>
      </c>
      <c r="E155" s="85" t="s">
        <v>2860</v>
      </c>
      <c r="F155" s="406" t="s">
        <v>125</v>
      </c>
      <c r="G155" s="202"/>
      <c r="H155" s="85"/>
      <c r="I155" s="396" t="s">
        <v>1032</v>
      </c>
      <c r="J155" s="406"/>
      <c r="K155" s="396"/>
      <c r="L155" s="202" t="s">
        <v>2861</v>
      </c>
      <c r="M155" s="202"/>
      <c r="N155" s="202" t="s">
        <v>2862</v>
      </c>
    </row>
    <row r="156" spans="1:14" ht="76.5" x14ac:dyDescent="0.25">
      <c r="A156" s="305">
        <f>Fielddefinitions!A156</f>
        <v>1436</v>
      </c>
      <c r="B156" s="81" t="str">
        <f>VLOOKUP(A156,Fielddefinitions!A:B,2,FALSE)</f>
        <v>Prescription Type Code</v>
      </c>
      <c r="C156" s="81" t="str">
        <f>VLOOKUP(A156,Fielddefinitions!A:T,20,FALSE)</f>
        <v>prescriptionTypeCode</v>
      </c>
      <c r="D156" s="214" t="str">
        <f>VLOOKUP(A156,Fielddefinitions!A:P,16,FALSE)</f>
        <v>No</v>
      </c>
      <c r="E156" s="85" t="s">
        <v>2863</v>
      </c>
      <c r="F156" s="406" t="s">
        <v>1999</v>
      </c>
      <c r="G156" s="202"/>
      <c r="H156" s="85"/>
      <c r="I156" s="396" t="s">
        <v>1032</v>
      </c>
      <c r="J156" s="406"/>
      <c r="K156" s="396"/>
      <c r="L156" s="202" t="s">
        <v>2864</v>
      </c>
      <c r="M156" s="202" t="s">
        <v>2628</v>
      </c>
      <c r="N156" s="202" t="s">
        <v>2865</v>
      </c>
    </row>
    <row r="157" spans="1:14" ht="102" x14ac:dyDescent="0.25">
      <c r="A157" s="305">
        <f>Fielddefinitions!A157</f>
        <v>1596</v>
      </c>
      <c r="B157" s="81" t="str">
        <f>VLOOKUP(A157,Fielddefinitions!A:B,2,FALSE)</f>
        <v>Manufacturer Specified Acceptable Resterilisation Code</v>
      </c>
      <c r="C157" s="81" t="str">
        <f>VLOOKUP(A157,Fielddefinitions!A:T,20,FALSE)</f>
        <v>manufacturerSpecifiedAcceptableResterilisationCode</v>
      </c>
      <c r="D157" s="214" t="str">
        <f>VLOOKUP(A157,Fielddefinitions!A:P,16,FALSE)</f>
        <v>No</v>
      </c>
      <c r="E157" s="85" t="s">
        <v>2866</v>
      </c>
      <c r="F157" s="406" t="s">
        <v>1999</v>
      </c>
      <c r="G157" s="202"/>
      <c r="H157" s="85"/>
      <c r="I157" s="396" t="s">
        <v>1032</v>
      </c>
      <c r="J157" s="406"/>
      <c r="K157" s="396"/>
      <c r="L157" s="202" t="s">
        <v>2867</v>
      </c>
      <c r="M157" s="202"/>
      <c r="N157" s="202" t="s">
        <v>2868</v>
      </c>
    </row>
    <row r="158" spans="1:14" x14ac:dyDescent="0.25">
      <c r="A158" s="305">
        <f>Fielddefinitions!A158</f>
        <v>2776</v>
      </c>
      <c r="B158" s="81" t="str">
        <f>VLOOKUP(A158,Fielddefinitions!A:B,2,FALSE)</f>
        <v>Import Classification Type Code</v>
      </c>
      <c r="C158" s="81" t="str">
        <f>VLOOKUP(A158,Fielddefinitions!A:T,20,FALSE)</f>
        <v>importClassificationTypeCode</v>
      </c>
      <c r="D158" s="214" t="str">
        <f>VLOOKUP(A158,Fielddefinitions!A:P,16,FALSE)</f>
        <v>No</v>
      </c>
      <c r="E158" s="85" t="s">
        <v>1698</v>
      </c>
      <c r="F158" s="85" t="s">
        <v>1698</v>
      </c>
      <c r="G158" s="85" t="s">
        <v>1698</v>
      </c>
      <c r="H158" s="85" t="s">
        <v>1698</v>
      </c>
      <c r="I158" s="396" t="s">
        <v>1698</v>
      </c>
      <c r="J158" s="406"/>
      <c r="K158" s="396"/>
      <c r="L158" s="202"/>
      <c r="M158" s="202"/>
      <c r="N158" s="202"/>
    </row>
    <row r="159" spans="1:14" ht="38.25" x14ac:dyDescent="0.25">
      <c r="A159" s="305">
        <f>Fielddefinitions!A159</f>
        <v>2777</v>
      </c>
      <c r="B159" s="81" t="str">
        <f>VLOOKUP(A159,Fielddefinitions!A:B,2,FALSE)</f>
        <v>Import Classification Value</v>
      </c>
      <c r="C159" s="81" t="str">
        <f>VLOOKUP(A159,Fielddefinitions!A:T,20,FALSE)</f>
        <v>importClassificationValue</v>
      </c>
      <c r="D159" s="214" t="str">
        <f>VLOOKUP(A159,Fielddefinitions!A:P,16,FALSE)</f>
        <v>No</v>
      </c>
      <c r="E159" s="85" t="s">
        <v>2869</v>
      </c>
      <c r="F159" s="406" t="s">
        <v>2579</v>
      </c>
      <c r="G159" s="202"/>
      <c r="H159" s="85"/>
      <c r="I159" s="396" t="s">
        <v>1032</v>
      </c>
      <c r="J159" s="406"/>
      <c r="K159" s="396"/>
      <c r="L159" s="202" t="s">
        <v>2870</v>
      </c>
      <c r="M159" s="202" t="s">
        <v>2628</v>
      </c>
      <c r="N159" s="202"/>
    </row>
    <row r="160" spans="1:14" ht="191.25" x14ac:dyDescent="0.25">
      <c r="A160" s="305">
        <f>Fielddefinitions!A160</f>
        <v>3894</v>
      </c>
      <c r="B160" s="81" t="str">
        <f>VLOOKUP(A160,Fielddefinitions!A:B,2,FALSE)</f>
        <v>United Nations Dangerous Goods Number</v>
      </c>
      <c r="C160" s="81" t="str">
        <f>VLOOKUP(A160,Fielddefinitions!A:T,20,FALSE)</f>
        <v>unitedNationsDangerousGoodsNumber</v>
      </c>
      <c r="D160" s="214" t="str">
        <f>VLOOKUP(A160,Fielddefinitions!A:P,16,FALSE)</f>
        <v>No</v>
      </c>
      <c r="E160" s="85" t="s">
        <v>2871</v>
      </c>
      <c r="F160" s="406" t="s">
        <v>2579</v>
      </c>
      <c r="G160" s="202"/>
      <c r="H160" s="85"/>
      <c r="I160" s="396" t="s">
        <v>1032</v>
      </c>
      <c r="J160" s="406"/>
      <c r="K160" s="396"/>
      <c r="L160" s="202" t="s">
        <v>2872</v>
      </c>
      <c r="M160" s="202" t="s">
        <v>2873</v>
      </c>
      <c r="N160" s="202" t="s">
        <v>2874</v>
      </c>
    </row>
    <row r="161" spans="1:14" x14ac:dyDescent="0.25">
      <c r="A161" s="305">
        <f>Fielddefinitions!A161</f>
        <v>3865</v>
      </c>
      <c r="B161" s="81" t="str">
        <f>VLOOKUP(A161,Fielddefinitions!A:B,2,FALSE)</f>
        <v>Dangerous Goods Regulation Code</v>
      </c>
      <c r="C161" s="81" t="str">
        <f>VLOOKUP(A161,Fielddefinitions!A:T,20,FALSE)</f>
        <v>dangerousGoodsRegulationCode</v>
      </c>
      <c r="D161" s="214" t="str">
        <f>VLOOKUP(A161,Fielddefinitions!A:P,16,FALSE)</f>
        <v>No</v>
      </c>
      <c r="E161" s="85" t="s">
        <v>1698</v>
      </c>
      <c r="F161" s="85" t="s">
        <v>1698</v>
      </c>
      <c r="G161" s="85" t="s">
        <v>1698</v>
      </c>
      <c r="H161" s="85" t="s">
        <v>1698</v>
      </c>
      <c r="I161" s="89" t="s">
        <v>1698</v>
      </c>
      <c r="K161" s="89"/>
      <c r="L161" s="202"/>
      <c r="M161" s="202"/>
      <c r="N161" s="202"/>
    </row>
    <row r="162" spans="1:14" x14ac:dyDescent="0.25">
      <c r="A162" s="305">
        <f>Fielddefinitions!A162</f>
        <v>3881</v>
      </c>
      <c r="B162" s="81" t="str">
        <f>VLOOKUP(A162,Fielddefinitions!A:B,2,FALSE)</f>
        <v>Dangerous Goods Hazardous Code</v>
      </c>
      <c r="C162" s="81" t="str">
        <f>VLOOKUP(A162,Fielddefinitions!A:T,20,FALSE)</f>
        <v>dangerousGoodsHazardousCode</v>
      </c>
      <c r="D162" s="214" t="str">
        <f>VLOOKUP(A162,Fielddefinitions!A:P,16,FALSE)</f>
        <v>No</v>
      </c>
      <c r="E162" s="85" t="s">
        <v>1698</v>
      </c>
      <c r="F162" s="85" t="s">
        <v>1698</v>
      </c>
      <c r="G162" s="85" t="s">
        <v>1698</v>
      </c>
      <c r="H162" s="85" t="s">
        <v>1698</v>
      </c>
      <c r="I162" s="89" t="s">
        <v>1698</v>
      </c>
      <c r="K162" s="89"/>
      <c r="L162" s="202"/>
      <c r="M162" s="202"/>
      <c r="N162" s="202"/>
    </row>
    <row r="163" spans="1:14" ht="191.25" x14ac:dyDescent="0.25">
      <c r="A163" s="305">
        <f>Fielddefinitions!A163</f>
        <v>3879</v>
      </c>
      <c r="B163" s="81" t="str">
        <f>VLOOKUP(A163,Fielddefinitions!A:B,2,FALSE)</f>
        <v>Class of Dangerous Goods</v>
      </c>
      <c r="C163" s="81" t="str">
        <f>VLOOKUP(A163,Fielddefinitions!A:T,20,FALSE)</f>
        <v>classOfDangerousGoods</v>
      </c>
      <c r="D163" s="214" t="str">
        <f>VLOOKUP(A163,Fielddefinitions!A:P,16,FALSE)</f>
        <v>No</v>
      </c>
      <c r="E163" s="85" t="s">
        <v>2875</v>
      </c>
      <c r="F163" s="406" t="s">
        <v>2579</v>
      </c>
      <c r="G163" s="202"/>
      <c r="H163" s="85"/>
      <c r="I163" s="396" t="s">
        <v>1032</v>
      </c>
      <c r="J163" s="406"/>
      <c r="K163" s="396"/>
      <c r="L163" s="202" t="s">
        <v>2876</v>
      </c>
      <c r="M163" s="374" t="s">
        <v>2873</v>
      </c>
      <c r="N163" s="202" t="s">
        <v>2874</v>
      </c>
    </row>
    <row r="164" spans="1:14" ht="255" x14ac:dyDescent="0.25">
      <c r="A164" s="305">
        <f>Fielddefinitions!A164</f>
        <v>3882</v>
      </c>
      <c r="B164" s="81" t="str">
        <f>VLOOKUP(A164,Fielddefinitions!A:B,2,FALSE)</f>
        <v>Dangerous Goods Packing Group</v>
      </c>
      <c r="C164" s="81" t="str">
        <f>VLOOKUP(A164,Fielddefinitions!A:T,20,FALSE)</f>
        <v>dangerousGoodsPackingGroup</v>
      </c>
      <c r="D164" s="214" t="str">
        <f>VLOOKUP(A164,Fielddefinitions!A:P,16,FALSE)</f>
        <v>No</v>
      </c>
      <c r="E164" s="85" t="s">
        <v>2877</v>
      </c>
      <c r="F164" s="406" t="s">
        <v>2579</v>
      </c>
      <c r="G164" s="202"/>
      <c r="H164" s="85"/>
      <c r="I164" s="396" t="s">
        <v>1032</v>
      </c>
      <c r="J164" s="406"/>
      <c r="K164" s="396"/>
      <c r="L164" s="202" t="s">
        <v>2878</v>
      </c>
      <c r="M164" s="202" t="s">
        <v>2873</v>
      </c>
      <c r="N164" s="202" t="s">
        <v>2874</v>
      </c>
    </row>
    <row r="165" spans="1:14" ht="191.25" x14ac:dyDescent="0.25">
      <c r="A165" s="305">
        <f>Fielddefinitions!A165</f>
        <v>3896</v>
      </c>
      <c r="B165" s="81" t="str">
        <f>VLOOKUP(A165,Fielddefinitions!A:B,2,FALSE)</f>
        <v xml:space="preserve">Dangerous Hazardous Label Number
</v>
      </c>
      <c r="C165" s="81" t="str">
        <f>VLOOKUP(A165,Fielddefinitions!A:T,20,FALSE)</f>
        <v>dangerousHazardousLabelNumber</v>
      </c>
      <c r="D165" s="214" t="str">
        <f>VLOOKUP(A165,Fielddefinitions!A:P,16,FALSE)</f>
        <v>No</v>
      </c>
      <c r="E165" s="85" t="s">
        <v>2879</v>
      </c>
      <c r="F165" s="406" t="s">
        <v>2579</v>
      </c>
      <c r="G165" s="202"/>
      <c r="H165" s="85"/>
      <c r="I165" s="396" t="s">
        <v>1032</v>
      </c>
      <c r="J165" s="406"/>
      <c r="K165" s="396"/>
      <c r="L165" s="202" t="s">
        <v>2880</v>
      </c>
      <c r="M165" s="202" t="s">
        <v>2873</v>
      </c>
      <c r="N165" s="202" t="s">
        <v>2874</v>
      </c>
    </row>
    <row r="166" spans="1:14" ht="76.5" x14ac:dyDescent="0.25">
      <c r="A166" s="305">
        <f>Fielddefinitions!A166</f>
        <v>3897</v>
      </c>
      <c r="B166" s="81" t="str">
        <f>VLOOKUP(A166,Fielddefinitions!A:B,2,FALSE)</f>
        <v>Dangerous Hazardous Label Sequence Number</v>
      </c>
      <c r="C166" s="81" t="str">
        <f>VLOOKUP(A166,Fielddefinitions!A:T,20,FALSE)</f>
        <v>dangerousHazardousLabelSequenceNumber</v>
      </c>
      <c r="D166" s="214" t="str">
        <f>VLOOKUP(A166,Fielddefinitions!A:P,16,FALSE)</f>
        <v>No</v>
      </c>
      <c r="E166" s="85" t="s">
        <v>2881</v>
      </c>
      <c r="F166" s="406" t="s">
        <v>2579</v>
      </c>
      <c r="G166" s="202"/>
      <c r="H166" s="85"/>
      <c r="I166" s="396" t="s">
        <v>1032</v>
      </c>
      <c r="K166" s="89"/>
      <c r="L166" s="202" t="s">
        <v>2882</v>
      </c>
      <c r="M166" s="202" t="s">
        <v>2873</v>
      </c>
      <c r="N166" s="202"/>
    </row>
    <row r="167" spans="1:14" ht="89.25" x14ac:dyDescent="0.25">
      <c r="A167" s="305">
        <f>Fielddefinitions!A167</f>
        <v>3883</v>
      </c>
      <c r="B167" s="81" t="str">
        <f>VLOOKUP(A167,Fielddefinitions!A:B,2,FALSE)</f>
        <v>Dangerous Goods Shipping Name</v>
      </c>
      <c r="C167" s="81" t="str">
        <f>VLOOKUP(A167,Fielddefinitions!A:T,20,FALSE)</f>
        <v>dangerousGoodsShippingName</v>
      </c>
      <c r="D167" s="214" t="str">
        <f>VLOOKUP(A167,Fielddefinitions!A:P,16,FALSE)</f>
        <v>No</v>
      </c>
      <c r="E167" s="85" t="s">
        <v>2883</v>
      </c>
      <c r="F167" s="406" t="s">
        <v>272</v>
      </c>
      <c r="G167" s="202"/>
      <c r="H167" s="85"/>
      <c r="I167" s="396" t="s">
        <v>1032</v>
      </c>
      <c r="K167" s="89"/>
      <c r="L167" s="202" t="s">
        <v>2884</v>
      </c>
      <c r="M167" s="202" t="s">
        <v>2873</v>
      </c>
      <c r="N167" s="202"/>
    </row>
    <row r="168" spans="1:14" ht="140.25" x14ac:dyDescent="0.25">
      <c r="A168" s="305">
        <f>Fielddefinitions!A168</f>
        <v>3587</v>
      </c>
      <c r="B168" s="81" t="str">
        <f>VLOOKUP(A168,Fielddefinitions!A:B,2,FALSE)</f>
        <v xml:space="preserve">Handling Instructions Code Reference
</v>
      </c>
      <c r="C168" s="81" t="str">
        <f>VLOOKUP(A168,Fielddefinitions!A:T,20,FALSE)</f>
        <v xml:space="preserve">handlingInstructionsCodeReference
</v>
      </c>
      <c r="D168" s="214" t="str">
        <f>VLOOKUP(A168,Fielddefinitions!A:P,16,FALSE)</f>
        <v>No</v>
      </c>
      <c r="E168" s="85" t="s">
        <v>2885</v>
      </c>
      <c r="F168" s="406" t="s">
        <v>1999</v>
      </c>
      <c r="G168" s="202"/>
      <c r="H168" s="85"/>
      <c r="I168" s="396" t="s">
        <v>1032</v>
      </c>
      <c r="K168" s="89"/>
      <c r="L168" s="202" t="s">
        <v>2886</v>
      </c>
      <c r="M168" s="202" t="s">
        <v>2887</v>
      </c>
      <c r="N168" s="202" t="s">
        <v>2888</v>
      </c>
    </row>
    <row r="169" spans="1:14" ht="76.5" x14ac:dyDescent="0.25">
      <c r="A169" s="305">
        <f>Fielddefinitions!A169</f>
        <v>65</v>
      </c>
      <c r="B169" s="81" t="str">
        <f>VLOOKUP(A169,Fielddefinitions!A:B,2,FALSE)</f>
        <v>Trade Item Trade Channel Code</v>
      </c>
      <c r="C169" s="81" t="str">
        <f>VLOOKUP(A169,Fielddefinitions!A:T,20,FALSE)</f>
        <v xml:space="preserve">tradeItemTradeChannelCode
</v>
      </c>
      <c r="D169" s="214" t="str">
        <f>VLOOKUP(A169,Fielddefinitions!A:P,16,FALSE)</f>
        <v>No</v>
      </c>
      <c r="E169" s="85" t="s">
        <v>2889</v>
      </c>
      <c r="F169" s="406" t="s">
        <v>2579</v>
      </c>
      <c r="G169" s="202"/>
      <c r="H169" s="85"/>
      <c r="I169" s="396" t="s">
        <v>1032</v>
      </c>
      <c r="K169" s="89"/>
      <c r="L169" s="202" t="s">
        <v>2890</v>
      </c>
      <c r="M169" s="202" t="s">
        <v>2628</v>
      </c>
      <c r="N169" s="202"/>
    </row>
    <row r="170" spans="1:14" x14ac:dyDescent="0.25">
      <c r="A170" s="305">
        <f>Fielddefinitions!A170</f>
        <v>1022</v>
      </c>
      <c r="B170" s="81" t="str">
        <f>VLOOKUP(A170,Fielddefinitions!A:B,2,FALSE)</f>
        <v>Order Sizing Factor</v>
      </c>
      <c r="C170" s="81" t="str">
        <f>VLOOKUP(A170,Fielddefinitions!A:T,20,FALSE)</f>
        <v>orderSizingFactor</v>
      </c>
      <c r="D170" s="214" t="str">
        <f>VLOOKUP(A170,Fielddefinitions!A:P,16,FALSE)</f>
        <v>No</v>
      </c>
      <c r="E170" s="85" t="s">
        <v>1698</v>
      </c>
      <c r="F170" s="85" t="s">
        <v>1698</v>
      </c>
      <c r="G170" s="85" t="s">
        <v>1698</v>
      </c>
      <c r="H170" s="85" t="s">
        <v>1698</v>
      </c>
      <c r="I170" s="396" t="s">
        <v>1698</v>
      </c>
      <c r="K170" s="89"/>
      <c r="L170" s="202"/>
      <c r="M170" s="202"/>
      <c r="N170" s="202"/>
    </row>
    <row r="171" spans="1:14" ht="25.5" x14ac:dyDescent="0.25">
      <c r="A171" s="305">
        <f>Fielddefinitions!A171</f>
        <v>1023</v>
      </c>
      <c r="B171" s="81" t="str">
        <f>VLOOKUP(A171,Fielddefinitions!A:B,2,FALSE)</f>
        <v>Order Sizing Factor UOM</v>
      </c>
      <c r="C171" s="81" t="str">
        <f>VLOOKUP(A171,Fielddefinitions!A:T,20,FALSE)</f>
        <v>orderSizingFactor/@measurementUnitCode</v>
      </c>
      <c r="D171" s="214" t="str">
        <f>VLOOKUP(A171,Fielddefinitions!A:P,16,FALSE)</f>
        <v>No</v>
      </c>
      <c r="E171" s="85" t="s">
        <v>1698</v>
      </c>
      <c r="F171" s="85" t="s">
        <v>1698</v>
      </c>
      <c r="G171" s="85" t="s">
        <v>1698</v>
      </c>
      <c r="H171" s="85" t="s">
        <v>1698</v>
      </c>
      <c r="I171" s="396" t="s">
        <v>1698</v>
      </c>
      <c r="K171" s="89"/>
      <c r="L171" s="202"/>
      <c r="M171" s="202"/>
      <c r="N171" s="202"/>
    </row>
    <row r="172" spans="1:14" x14ac:dyDescent="0.25">
      <c r="A172" s="305">
        <f>Fielddefinitions!A172</f>
        <v>1051</v>
      </c>
      <c r="B172" s="81" t="str">
        <f>VLOOKUP(A172,Fielddefinitions!A:B,2,FALSE)</f>
        <v>Ordering Lead Time</v>
      </c>
      <c r="C172" s="81" t="str">
        <f>VLOOKUP(A172,Fielddefinitions!A:T,20,FALSE)</f>
        <v>orderingLeadTime</v>
      </c>
      <c r="D172" s="214" t="str">
        <f>VLOOKUP(A172,Fielddefinitions!A:P,16,FALSE)</f>
        <v>No</v>
      </c>
      <c r="E172" s="85" t="s">
        <v>1698</v>
      </c>
      <c r="F172" s="85" t="s">
        <v>1698</v>
      </c>
      <c r="G172" s="85" t="s">
        <v>1698</v>
      </c>
      <c r="H172" s="85" t="s">
        <v>1698</v>
      </c>
      <c r="I172" s="396" t="s">
        <v>1698</v>
      </c>
      <c r="K172" s="89"/>
      <c r="L172" s="202"/>
      <c r="M172" s="202"/>
      <c r="N172" s="202"/>
    </row>
    <row r="173" spans="1:14" ht="38.25" x14ac:dyDescent="0.25">
      <c r="A173" s="305">
        <f>Fielddefinitions!A173</f>
        <v>1052</v>
      </c>
      <c r="B173" s="81" t="str">
        <f>VLOOKUP(A173,Fielddefinitions!A:B,2,FALSE)</f>
        <v>Ordering Lead Time UOM</v>
      </c>
      <c r="C173" s="81" t="str">
        <f>VLOOKUP(A173,Fielddefinitions!A:T,20,FALSE)</f>
        <v xml:space="preserve">orderingLeadTime/@measurementUnitCode
</v>
      </c>
      <c r="D173" s="214" t="str">
        <f>VLOOKUP(A173,Fielddefinitions!A:P,16,FALSE)</f>
        <v>No</v>
      </c>
      <c r="E173" s="85" t="s">
        <v>1698</v>
      </c>
      <c r="F173" s="85" t="s">
        <v>1698</v>
      </c>
      <c r="G173" s="85" t="s">
        <v>1698</v>
      </c>
      <c r="H173" s="85" t="s">
        <v>1698</v>
      </c>
      <c r="I173" s="396" t="s">
        <v>1698</v>
      </c>
      <c r="K173" s="89"/>
      <c r="L173" s="202"/>
      <c r="M173" s="202"/>
      <c r="N173" s="202"/>
    </row>
    <row r="174" spans="1:14" x14ac:dyDescent="0.25">
      <c r="A174" s="305">
        <f>Fielddefinitions!A174</f>
        <v>1018</v>
      </c>
      <c r="B174" s="81" t="str">
        <f>VLOOKUP(A174,Fielddefinitions!A:B,2,FALSE)</f>
        <v>Ordering Unit of Measure</v>
      </c>
      <c r="C174" s="81" t="str">
        <f>VLOOKUP(A174,Fielddefinitions!A:T,20,FALSE)</f>
        <v>orderingUnitOfMeasure</v>
      </c>
      <c r="D174" s="214" t="str">
        <f>VLOOKUP(A174,Fielddefinitions!A:P,16,FALSE)</f>
        <v>No</v>
      </c>
      <c r="E174" s="85" t="s">
        <v>1698</v>
      </c>
      <c r="F174" s="85" t="s">
        <v>1698</v>
      </c>
      <c r="G174" s="85" t="s">
        <v>1698</v>
      </c>
      <c r="H174" s="85" t="s">
        <v>1698</v>
      </c>
      <c r="I174" s="396" t="s">
        <v>1698</v>
      </c>
      <c r="K174" s="89"/>
      <c r="L174" s="202"/>
      <c r="M174" s="202"/>
      <c r="N174" s="202"/>
    </row>
    <row r="175" spans="1:14" x14ac:dyDescent="0.25">
      <c r="A175" s="305">
        <f>Fielddefinitions!A175</f>
        <v>1019</v>
      </c>
      <c r="B175" s="81" t="str">
        <f>VLOOKUP(A175,Fielddefinitions!A:B,2,FALSE)</f>
        <v>Order Quantity Maximum</v>
      </c>
      <c r="C175" s="81" t="str">
        <f>VLOOKUP(A175,Fielddefinitions!A:T,20,FALSE)</f>
        <v>orderQuantityMaximum</v>
      </c>
      <c r="D175" s="214" t="str">
        <f>VLOOKUP(A175,Fielddefinitions!A:P,16,FALSE)</f>
        <v>No</v>
      </c>
      <c r="E175" s="85" t="s">
        <v>1698</v>
      </c>
      <c r="F175" s="85" t="s">
        <v>1698</v>
      </c>
      <c r="G175" s="85" t="s">
        <v>1698</v>
      </c>
      <c r="H175" s="85" t="s">
        <v>1698</v>
      </c>
      <c r="I175" s="396" t="s">
        <v>1698</v>
      </c>
      <c r="K175" s="89"/>
      <c r="L175" s="202"/>
      <c r="M175" s="202"/>
      <c r="N175" s="202"/>
    </row>
    <row r="176" spans="1:14" ht="102" x14ac:dyDescent="0.25">
      <c r="A176" s="305">
        <f>Fielddefinitions!A176</f>
        <v>1020</v>
      </c>
      <c r="B176" s="81" t="str">
        <f>VLOOKUP(A176,Fielddefinitions!A:B,2,FALSE)</f>
        <v>Order Quantity Minimum</v>
      </c>
      <c r="C176" s="81" t="str">
        <f>VLOOKUP(A176,Fielddefinitions!A:T,20,FALSE)</f>
        <v>orderQuantityMinimum</v>
      </c>
      <c r="D176" s="214" t="str">
        <f>VLOOKUP(A176,Fielddefinitions!A:P,16,FALSE)</f>
        <v>No</v>
      </c>
      <c r="E176" s="85" t="s">
        <v>2891</v>
      </c>
      <c r="F176" s="406" t="s">
        <v>2579</v>
      </c>
      <c r="G176" s="202"/>
      <c r="H176" s="85"/>
      <c r="I176" s="396" t="s">
        <v>2065</v>
      </c>
      <c r="K176" s="89"/>
      <c r="L176" s="202" t="s">
        <v>2892</v>
      </c>
      <c r="M176" s="202" t="s">
        <v>2893</v>
      </c>
      <c r="N176" s="202"/>
    </row>
    <row r="177" spans="1:14" ht="165.75" x14ac:dyDescent="0.25">
      <c r="A177" s="305">
        <f>Fielddefinitions!A177</f>
        <v>1021</v>
      </c>
      <c r="B177" s="81" t="str">
        <f>VLOOKUP(A177,Fielddefinitions!A:B,2,FALSE)</f>
        <v>Order Quantity Multiple</v>
      </c>
      <c r="C177" s="81" t="str">
        <f>VLOOKUP(A177,Fielddefinitions!A:T,20,FALSE)</f>
        <v>orderQuantityMultiple</v>
      </c>
      <c r="D177" s="214" t="str">
        <f>VLOOKUP(A177,Fielddefinitions!A:P,16,FALSE)</f>
        <v>No</v>
      </c>
      <c r="E177" s="85" t="s">
        <v>2894</v>
      </c>
      <c r="F177" s="406" t="s">
        <v>2579</v>
      </c>
      <c r="G177" s="202"/>
      <c r="H177" s="85"/>
      <c r="I177" s="396" t="s">
        <v>2065</v>
      </c>
      <c r="K177" s="89"/>
      <c r="L177" s="202" t="s">
        <v>2895</v>
      </c>
      <c r="M177" s="202" t="s">
        <v>2893</v>
      </c>
      <c r="N177" s="202"/>
    </row>
    <row r="178" spans="1:14" ht="102" x14ac:dyDescent="0.25">
      <c r="A178" s="305">
        <f>Fielddefinitions!A178</f>
        <v>3546</v>
      </c>
      <c r="B178" s="81" t="str">
        <f>VLOOKUP(A178,Fielddefinitions!A:B,2,FALSE)</f>
        <v>Sub Brand</v>
      </c>
      <c r="C178" s="81" t="str">
        <f>VLOOKUP(A178,Fielddefinitions!A:T,20,FALSE)</f>
        <v>subBrand</v>
      </c>
      <c r="D178" s="214" t="str">
        <f>VLOOKUP(A178,Fielddefinitions!A:P,16,FALSE)</f>
        <v>No</v>
      </c>
      <c r="E178" s="85" t="s">
        <v>2896</v>
      </c>
      <c r="F178" s="406" t="s">
        <v>272</v>
      </c>
      <c r="G178" s="202"/>
      <c r="H178" s="85"/>
      <c r="I178" s="396" t="s">
        <v>1032</v>
      </c>
      <c r="K178" s="89"/>
      <c r="L178" s="202" t="s">
        <v>2897</v>
      </c>
      <c r="M178" s="202"/>
      <c r="N178" s="202"/>
    </row>
    <row r="179" spans="1:14" ht="153" x14ac:dyDescent="0.25">
      <c r="A179" s="305">
        <f>Fielddefinitions!A179</f>
        <v>3520</v>
      </c>
      <c r="B179" s="81" t="str">
        <f>VLOOKUP(A179,Fielddefinitions!A:B,2,FALSE)</f>
        <v>Variant Description</v>
      </c>
      <c r="C179" s="81" t="str">
        <f>VLOOKUP(A179,Fielddefinitions!A:T,20,FALSE)</f>
        <v>variantDescription</v>
      </c>
      <c r="D179" s="214" t="str">
        <f>VLOOKUP(A179,Fielddefinitions!A:P,16,FALSE)</f>
        <v>No</v>
      </c>
      <c r="E179" s="85" t="s">
        <v>2898</v>
      </c>
      <c r="F179" s="406" t="s">
        <v>272</v>
      </c>
      <c r="G179" s="202"/>
      <c r="H179" s="85"/>
      <c r="I179" s="396" t="s">
        <v>1032</v>
      </c>
      <c r="K179" s="89"/>
      <c r="L179" s="202" t="s">
        <v>2899</v>
      </c>
      <c r="M179" s="202" t="s">
        <v>2900</v>
      </c>
      <c r="N179" s="202"/>
    </row>
    <row r="180" spans="1:14" ht="25.5" x14ac:dyDescent="0.25">
      <c r="A180" s="305">
        <f>Fielddefinitions!A180</f>
        <v>3521</v>
      </c>
      <c r="B180" s="81" t="str">
        <f>VLOOKUP(A180,Fielddefinitions!A:B,2,FALSE)</f>
        <v>Variant Description - Language Code</v>
      </c>
      <c r="C180" s="81" t="str">
        <f>VLOOKUP(A180,Fielddefinitions!A:T,20,FALSE)</f>
        <v>variantDescription/@languageCode</v>
      </c>
      <c r="D180" s="214" t="str">
        <f>VLOOKUP(A180,Fielddefinitions!A:P,16,FALSE)</f>
        <v>No</v>
      </c>
      <c r="E180" s="85" t="s">
        <v>2901</v>
      </c>
      <c r="F180" s="406" t="s">
        <v>2579</v>
      </c>
      <c r="G180" s="202"/>
      <c r="H180" s="85"/>
      <c r="I180" s="396" t="s">
        <v>2065</v>
      </c>
      <c r="K180" s="89"/>
      <c r="L180" s="202" t="s">
        <v>2845</v>
      </c>
      <c r="M180" s="202" t="s">
        <v>2902</v>
      </c>
      <c r="N180" s="202"/>
    </row>
    <row r="181" spans="1:14" ht="280.5" x14ac:dyDescent="0.25">
      <c r="A181" s="305">
        <f>Fielddefinitions!A181</f>
        <v>115</v>
      </c>
      <c r="B181" s="81" t="str">
        <f>VLOOKUP(A181,Fielddefinitions!A:B,2,FALSE)</f>
        <v>Referenced Trade Item Type Code</v>
      </c>
      <c r="C181" s="81" t="str">
        <f>VLOOKUP(A181,Fielddefinitions!A:T,20,FALSE)</f>
        <v>referencedTradeItemTypeCode</v>
      </c>
      <c r="D181" s="214" t="str">
        <f>VLOOKUP(A181,Fielddefinitions!A:P,16,FALSE)</f>
        <v>No</v>
      </c>
      <c r="E181" s="85" t="s">
        <v>2903</v>
      </c>
      <c r="F181" s="406" t="s">
        <v>1999</v>
      </c>
      <c r="G181" s="202"/>
      <c r="H181" s="85"/>
      <c r="I181" s="396" t="s">
        <v>1032</v>
      </c>
      <c r="K181" s="89"/>
      <c r="L181" s="202" t="s">
        <v>2904</v>
      </c>
      <c r="M181" s="202" t="s">
        <v>2905</v>
      </c>
      <c r="N181" s="202" t="s">
        <v>2906</v>
      </c>
    </row>
    <row r="182" spans="1:14" ht="38.25" x14ac:dyDescent="0.25">
      <c r="A182" s="305">
        <f>Fielddefinitions!A182</f>
        <v>116</v>
      </c>
      <c r="B182" s="81" t="str">
        <f>VLOOKUP(A182,Fielddefinitions!A:B,2,FALSE)</f>
        <v>Referenced Trade Item / gtin</v>
      </c>
      <c r="C182" s="81" t="str">
        <f>VLOOKUP(A182,Fielddefinitions!A:T,20,FALSE)</f>
        <v>gtin</v>
      </c>
      <c r="D182" s="214" t="str">
        <f>VLOOKUP(A182,Fielddefinitions!A:P,16,FALSE)</f>
        <v>No</v>
      </c>
      <c r="E182" s="85" t="s">
        <v>2907</v>
      </c>
      <c r="F182" s="406" t="s">
        <v>125</v>
      </c>
      <c r="G182" s="202"/>
      <c r="H182" s="85"/>
      <c r="I182" s="396" t="s">
        <v>1032</v>
      </c>
      <c r="J182" s="406"/>
      <c r="K182" s="89"/>
      <c r="L182" s="202" t="s">
        <v>2908</v>
      </c>
      <c r="M182" s="202"/>
      <c r="N182" s="202"/>
    </row>
    <row r="183" spans="1:14" ht="76.5" x14ac:dyDescent="0.25">
      <c r="A183" s="305">
        <f>Fielddefinitions!A183</f>
        <v>1628</v>
      </c>
      <c r="B183" s="81" t="str">
        <f>VLOOKUP(A183,Fielddefinitions!A:B,2,FALSE)</f>
        <v>Non Food Ingredient Of Concern Code</v>
      </c>
      <c r="C183" s="81" t="str">
        <f>VLOOKUP(A183,Fielddefinitions!A:T,20,FALSE)</f>
        <v>nonfoodIngredientOfConcernCode</v>
      </c>
      <c r="D183" s="214" t="str">
        <f>VLOOKUP(A183,Fielddefinitions!A:P,16,FALSE)</f>
        <v>No</v>
      </c>
      <c r="E183" s="85" t="s">
        <v>2909</v>
      </c>
      <c r="F183" s="406" t="s">
        <v>1999</v>
      </c>
      <c r="G183" s="202"/>
      <c r="H183" s="85"/>
      <c r="I183" s="396" t="s">
        <v>1032</v>
      </c>
      <c r="J183" s="406"/>
      <c r="K183" s="89"/>
      <c r="L183" s="202" t="s">
        <v>2910</v>
      </c>
      <c r="M183" s="202"/>
      <c r="N183" s="202" t="s">
        <v>2911</v>
      </c>
    </row>
    <row r="184" spans="1:14" ht="318.75" x14ac:dyDescent="0.25">
      <c r="A184" s="305">
        <f>Fielddefinitions!A184</f>
        <v>3238</v>
      </c>
      <c r="B184" s="81" t="str">
        <f>VLOOKUP(A184,Fielddefinitions!A:B,2,FALSE)</f>
        <v xml:space="preserve">gHS Symbol Description Code
</v>
      </c>
      <c r="C184" s="81" t="str">
        <f>VLOOKUP(A184,Fielddefinitions!A:T,20,FALSE)</f>
        <v xml:space="preserve">gHSSymbolDescriptionCode
</v>
      </c>
      <c r="D184" s="214" t="str">
        <f>VLOOKUP(A184,Fielddefinitions!A:P,16,FALSE)</f>
        <v>No</v>
      </c>
      <c r="E184" s="85" t="s">
        <v>2912</v>
      </c>
      <c r="F184" s="406" t="s">
        <v>2579</v>
      </c>
      <c r="G184" s="202"/>
      <c r="H184" s="85"/>
      <c r="I184" s="396" t="s">
        <v>1032</v>
      </c>
      <c r="J184" s="406"/>
      <c r="K184" s="89"/>
      <c r="L184" s="202" t="s">
        <v>2913</v>
      </c>
      <c r="M184" s="202" t="s">
        <v>2914</v>
      </c>
      <c r="N184" s="202"/>
    </row>
    <row r="185" spans="1:14" ht="306" x14ac:dyDescent="0.25">
      <c r="A185" s="305">
        <f>Fielddefinitions!A185</f>
        <v>3240</v>
      </c>
      <c r="B185" s="81" t="str">
        <f>VLOOKUP(A185,Fielddefinitions!A:B,2,FALSE)</f>
        <v>Hazard Statements Code</v>
      </c>
      <c r="C185" s="81" t="str">
        <f>VLOOKUP(A185,Fielddefinitions!A:T,20,FALSE)</f>
        <v xml:space="preserve">hazardStatementsCode
</v>
      </c>
      <c r="D185" s="214" t="str">
        <f>VLOOKUP(A185,Fielddefinitions!A:P,16,FALSE)</f>
        <v>No</v>
      </c>
      <c r="E185" s="85" t="s">
        <v>2915</v>
      </c>
      <c r="F185" s="406" t="s">
        <v>272</v>
      </c>
      <c r="G185" s="202"/>
      <c r="H185" s="85"/>
      <c r="I185" s="396" t="s">
        <v>1032</v>
      </c>
      <c r="J185" s="406"/>
      <c r="K185" s="89"/>
      <c r="L185" s="202" t="s">
        <v>2916</v>
      </c>
      <c r="M185" s="202" t="s">
        <v>2917</v>
      </c>
      <c r="N185" s="202"/>
    </row>
    <row r="186" spans="1:14" ht="280.5" x14ac:dyDescent="0.25">
      <c r="A186" s="305">
        <f>Fielddefinitions!A186</f>
        <v>3244</v>
      </c>
      <c r="B186" s="81" t="str">
        <f>VLOOKUP(A186,Fielddefinitions!A:B,2,FALSE)</f>
        <v>Precautionary Statements Code</v>
      </c>
      <c r="C186" s="81" t="str">
        <f>VLOOKUP(A186,Fielddefinitions!A:T,20,FALSE)</f>
        <v xml:space="preserve">precautionaryStatementsCode
</v>
      </c>
      <c r="D186" s="214" t="str">
        <f>VLOOKUP(A186,Fielddefinitions!A:P,16,FALSE)</f>
        <v>No</v>
      </c>
      <c r="E186" s="85" t="s">
        <v>2918</v>
      </c>
      <c r="F186" s="406" t="s">
        <v>272</v>
      </c>
      <c r="G186" s="202"/>
      <c r="H186" s="85"/>
      <c r="I186" s="396" t="s">
        <v>1032</v>
      </c>
      <c r="K186" s="89"/>
      <c r="L186" s="202" t="s">
        <v>2919</v>
      </c>
      <c r="M186" s="202" t="s">
        <v>2920</v>
      </c>
      <c r="N186" s="202"/>
    </row>
    <row r="187" spans="1:14" ht="51" x14ac:dyDescent="0.25">
      <c r="A187" s="305">
        <f>Fielddefinitions!A187</f>
        <v>3575</v>
      </c>
      <c r="B187" s="81" t="str">
        <f>VLOOKUP(A187,Fielddefinitions!A:B,2,FALSE)</f>
        <v>Waste Directive Name</v>
      </c>
      <c r="C187" s="81" t="str">
        <f>VLOOKUP(A187,Fielddefinitions!A:T,20,FALSE)</f>
        <v>wasteDirectiveName</v>
      </c>
      <c r="D187" s="214" t="str">
        <f>VLOOKUP(A187,Fielddefinitions!A:P,16,FALSE)</f>
        <v>No</v>
      </c>
      <c r="E187" s="85" t="s">
        <v>2921</v>
      </c>
      <c r="F187" s="406" t="s">
        <v>272</v>
      </c>
      <c r="G187" s="202"/>
      <c r="H187" s="85"/>
      <c r="I187" s="396" t="s">
        <v>1032</v>
      </c>
      <c r="K187" s="89"/>
      <c r="L187" s="202" t="s">
        <v>2922</v>
      </c>
      <c r="M187" s="202"/>
      <c r="N187" s="202"/>
    </row>
    <row r="188" spans="1:14" ht="102" x14ac:dyDescent="0.25">
      <c r="A188" s="305">
        <f>Fielddefinitions!A188</f>
        <v>62</v>
      </c>
      <c r="B188" s="81" t="str">
        <f>VLOOKUP(A188,Fielddefinitions!A:B,2,FALSE)</f>
        <v>Is Trade Item Non Physical</v>
      </c>
      <c r="C188" s="81" t="str">
        <f>VLOOKUP(A188,Fielddefinitions!A:T,20,FALSE)</f>
        <v>isTradeItemNonphysical</v>
      </c>
      <c r="D188" s="214" t="str">
        <f>VLOOKUP(A188,Fielddefinitions!A:P,16,FALSE)</f>
        <v>No</v>
      </c>
      <c r="E188" s="85" t="s">
        <v>2923</v>
      </c>
      <c r="F188" s="406" t="s">
        <v>176</v>
      </c>
      <c r="G188" s="202"/>
      <c r="H188" s="85"/>
      <c r="I188" s="396" t="s">
        <v>1032</v>
      </c>
      <c r="K188" s="89"/>
      <c r="L188" s="202" t="s">
        <v>2924</v>
      </c>
      <c r="M188" s="202"/>
      <c r="N188" s="202"/>
    </row>
    <row r="189" spans="1:14" ht="140.25" x14ac:dyDescent="0.25">
      <c r="A189" s="305">
        <f>Fielddefinitions!A189</f>
        <v>1599</v>
      </c>
      <c r="B189" s="81" t="str">
        <f>VLOOKUP(A189,Fielddefinitions!A:B,2,FALSE)</f>
        <v>Maximum Cycles Reusable</v>
      </c>
      <c r="C189" s="81" t="str">
        <f>VLOOKUP(A189,Fielddefinitions!A:T,20,FALSE)</f>
        <v>maximumCyclesReusable</v>
      </c>
      <c r="D189" s="214" t="str">
        <f>VLOOKUP(A189,Fielddefinitions!A:P,16,FALSE)</f>
        <v>No</v>
      </c>
      <c r="E189" s="85" t="s">
        <v>2925</v>
      </c>
      <c r="F189" s="406" t="s">
        <v>2579</v>
      </c>
      <c r="G189" s="202"/>
      <c r="H189" s="85"/>
      <c r="I189" s="396" t="s">
        <v>1032</v>
      </c>
      <c r="K189" s="89"/>
      <c r="L189" s="202" t="s">
        <v>2926</v>
      </c>
      <c r="M189" s="202" t="s">
        <v>2927</v>
      </c>
      <c r="N189" s="202"/>
    </row>
    <row r="190" spans="1:14" ht="51" x14ac:dyDescent="0.25">
      <c r="A190" s="305">
        <f>Fielddefinitions!A190</f>
        <v>1600</v>
      </c>
      <c r="B190" s="81" t="str">
        <f>VLOOKUP(A190,Fielddefinitions!A:B,2,FALSE)</f>
        <v>Maximum Reusable Days</v>
      </c>
      <c r="C190" s="81" t="str">
        <f>VLOOKUP(A190,Fielddefinitions!A:T,20,FALSE)</f>
        <v>maximumReusableDays</v>
      </c>
      <c r="D190" s="214" t="str">
        <f>VLOOKUP(A190,Fielddefinitions!A:P,16,FALSE)</f>
        <v>No</v>
      </c>
      <c r="E190" s="85" t="s">
        <v>2928</v>
      </c>
      <c r="F190" s="406" t="s">
        <v>2579</v>
      </c>
      <c r="G190" s="202"/>
      <c r="H190" s="85"/>
      <c r="I190" s="396" t="s">
        <v>1032</v>
      </c>
      <c r="K190" s="89"/>
      <c r="L190" s="202" t="s">
        <v>2929</v>
      </c>
      <c r="M190" s="202" t="s">
        <v>2930</v>
      </c>
      <c r="N190" s="202"/>
    </row>
    <row r="191" spans="1:14" ht="38.25" x14ac:dyDescent="0.25">
      <c r="A191" s="305">
        <f>Fielddefinitions!A191</f>
        <v>1601</v>
      </c>
      <c r="B191" s="81" t="str">
        <f>VLOOKUP(A191,Fielddefinitions!A:B,2,FALSE)</f>
        <v>Reuse Instructions</v>
      </c>
      <c r="C191" s="81" t="str">
        <f>VLOOKUP(A191,Fielddefinitions!A:T,20,FALSE)</f>
        <v>reuseInstructions</v>
      </c>
      <c r="D191" s="214" t="str">
        <f>VLOOKUP(A191,Fielddefinitions!A:P,16,FALSE)</f>
        <v>No</v>
      </c>
      <c r="E191" s="85" t="s">
        <v>2931</v>
      </c>
      <c r="F191" s="406" t="s">
        <v>272</v>
      </c>
      <c r="G191" s="202"/>
      <c r="H191" s="85"/>
      <c r="I191" s="396" t="s">
        <v>1032</v>
      </c>
      <c r="K191" s="89"/>
      <c r="L191" s="202" t="s">
        <v>2932</v>
      </c>
      <c r="M191" s="202"/>
      <c r="N191" s="202"/>
    </row>
    <row r="192" spans="1:14" x14ac:dyDescent="0.25">
      <c r="A192" s="305">
        <f>Fielddefinitions!A192</f>
        <v>1602</v>
      </c>
      <c r="B192" s="81" t="str">
        <f>VLOOKUP(A192,Fielddefinitions!A:B,2,FALSE)</f>
        <v>Reuse Instructions - Language Code</v>
      </c>
      <c r="C192" s="81" t="str">
        <f>VLOOKUP(A192,Fielddefinitions!A:T,20,FALSE)</f>
        <v>reuseInstructions/@languageCode</v>
      </c>
      <c r="D192" s="214" t="str">
        <f>VLOOKUP(A192,Fielddefinitions!A:P,16,FALSE)</f>
        <v>No</v>
      </c>
      <c r="E192" s="85" t="s">
        <v>1698</v>
      </c>
      <c r="F192" s="85" t="s">
        <v>1698</v>
      </c>
      <c r="G192" s="85" t="s">
        <v>1698</v>
      </c>
      <c r="H192" s="85" t="s">
        <v>1698</v>
      </c>
      <c r="I192" s="89" t="s">
        <v>1698</v>
      </c>
      <c r="K192" s="89"/>
      <c r="L192" s="202"/>
      <c r="M192" s="202"/>
      <c r="N192" s="202"/>
    </row>
    <row r="193" spans="1:14" x14ac:dyDescent="0.25">
      <c r="A193" s="305">
        <f>Fielddefinitions!A193</f>
        <v>3514</v>
      </c>
      <c r="B193" s="81" t="str">
        <f>VLOOKUP(A193,Fielddefinitions!A:B,2,FALSE)</f>
        <v>Product Range</v>
      </c>
      <c r="C193" s="81" t="str">
        <f>VLOOKUP(A193,Fielddefinitions!A:T,20,FALSE)</f>
        <v>productRange</v>
      </c>
      <c r="D193" s="214" t="str">
        <f>VLOOKUP(A193,Fielddefinitions!A:P,16,FALSE)</f>
        <v>No</v>
      </c>
      <c r="E193" s="85" t="s">
        <v>1698</v>
      </c>
      <c r="F193" s="85" t="s">
        <v>1698</v>
      </c>
      <c r="G193" s="85" t="s">
        <v>1698</v>
      </c>
      <c r="H193" s="85" t="s">
        <v>1698</v>
      </c>
      <c r="I193" s="89" t="s">
        <v>1698</v>
      </c>
      <c r="K193" s="89"/>
      <c r="L193" s="202"/>
      <c r="M193" s="202"/>
      <c r="N193" s="202"/>
    </row>
    <row r="194" spans="1:14" x14ac:dyDescent="0.25">
      <c r="A194" s="305">
        <f>Fielddefinitions!A194</f>
        <v>182</v>
      </c>
      <c r="B194" s="81" t="str">
        <f>VLOOKUP(A194,Fielddefinitions!A:B,2,FALSE)</f>
        <v>Property Code</v>
      </c>
      <c r="C194" s="81" t="str">
        <f>VLOOKUP(A194,Fielddefinitions!A:T,20,FALSE)</f>
        <v>propertyCode</v>
      </c>
      <c r="D194" s="214" t="str">
        <f>VLOOKUP(A194,Fielddefinitions!A:P,16,FALSE)</f>
        <v>No</v>
      </c>
      <c r="E194" s="85" t="s">
        <v>1698</v>
      </c>
      <c r="F194" s="85" t="s">
        <v>1698</v>
      </c>
      <c r="G194" s="85" t="s">
        <v>1698</v>
      </c>
      <c r="H194" s="85" t="s">
        <v>1698</v>
      </c>
      <c r="I194" s="89" t="s">
        <v>1698</v>
      </c>
      <c r="K194" s="89"/>
      <c r="L194" s="202"/>
      <c r="M194" s="202"/>
      <c r="N194" s="202"/>
    </row>
    <row r="195" spans="1:14" x14ac:dyDescent="0.25">
      <c r="A195" s="305">
        <f>Fielddefinitions!A195</f>
        <v>193</v>
      </c>
      <c r="B195" s="81" t="str">
        <f>VLOOKUP(A195,Fielddefinitions!A:B,2,FALSE)</f>
        <v>Property Float</v>
      </c>
      <c r="C195" s="81" t="str">
        <f>VLOOKUP(A195,Fielddefinitions!A:T,20,FALSE)</f>
        <v>propertyFloat</v>
      </c>
      <c r="D195" s="214" t="str">
        <f>VLOOKUP(A195,Fielddefinitions!A:P,16,FALSE)</f>
        <v>No</v>
      </c>
      <c r="E195" s="85" t="s">
        <v>1698</v>
      </c>
      <c r="F195" s="85" t="s">
        <v>1698</v>
      </c>
      <c r="G195" s="85" t="s">
        <v>1698</v>
      </c>
      <c r="H195" s="85" t="s">
        <v>1698</v>
      </c>
      <c r="I195" s="89" t="s">
        <v>1698</v>
      </c>
      <c r="K195" s="89"/>
      <c r="L195" s="202"/>
      <c r="M195" s="202"/>
      <c r="N195" s="202"/>
    </row>
    <row r="196" spans="1:14" x14ac:dyDescent="0.25">
      <c r="A196" s="305">
        <f>Fielddefinitions!A196</f>
        <v>194</v>
      </c>
      <c r="B196" s="81" t="str">
        <f>VLOOKUP(A196,Fielddefinitions!A:B,2,FALSE)</f>
        <v>Property Integer</v>
      </c>
      <c r="C196" s="81" t="str">
        <f>VLOOKUP(A196,Fielddefinitions!A:T,20,FALSE)</f>
        <v>propertyInteger</v>
      </c>
      <c r="D196" s="214" t="str">
        <f>VLOOKUP(A196,Fielddefinitions!A:P,16,FALSE)</f>
        <v>No</v>
      </c>
      <c r="E196" s="85" t="s">
        <v>1698</v>
      </c>
      <c r="F196" s="85" t="s">
        <v>1698</v>
      </c>
      <c r="G196" s="85" t="s">
        <v>1698</v>
      </c>
      <c r="H196" s="85" t="s">
        <v>1698</v>
      </c>
      <c r="I196" s="89" t="s">
        <v>1698</v>
      </c>
      <c r="K196" s="89"/>
      <c r="L196" s="202"/>
      <c r="M196" s="202"/>
      <c r="N196" s="202"/>
    </row>
    <row r="197" spans="1:14" x14ac:dyDescent="0.25">
      <c r="A197" s="305">
        <f>Fielddefinitions!A197</f>
        <v>195</v>
      </c>
      <c r="B197" s="81" t="str">
        <f>VLOOKUP(A197,Fielddefinitions!A:B,2,FALSE)</f>
        <v>Property Measurement</v>
      </c>
      <c r="C197" s="81" t="str">
        <f>VLOOKUP(A197,Fielddefinitions!A:T,20,FALSE)</f>
        <v>propertyMeasurement</v>
      </c>
      <c r="D197" s="214" t="str">
        <f>VLOOKUP(A197,Fielddefinitions!A:P,16,FALSE)</f>
        <v>No</v>
      </c>
      <c r="E197" s="85" t="s">
        <v>1698</v>
      </c>
      <c r="F197" s="85" t="s">
        <v>1698</v>
      </c>
      <c r="G197" s="85" t="s">
        <v>1698</v>
      </c>
      <c r="H197" s="85" t="s">
        <v>1698</v>
      </c>
      <c r="I197" s="89" t="s">
        <v>1698</v>
      </c>
      <c r="K197" s="89"/>
      <c r="L197" s="202"/>
      <c r="M197" s="202"/>
      <c r="N197" s="202"/>
    </row>
    <row r="198" spans="1:14" ht="25.5" x14ac:dyDescent="0.25">
      <c r="A198" s="305">
        <f>Fielddefinitions!A198</f>
        <v>196</v>
      </c>
      <c r="B198" s="81" t="str">
        <f>VLOOKUP(A198,Fielddefinitions!A:B,2,FALSE)</f>
        <v>Property Measurement UOM</v>
      </c>
      <c r="C198" s="81" t="str">
        <f>VLOOKUP(A198,Fielddefinitions!A:T,20,FALSE)</f>
        <v>propertyMeasurement/@measurementUnitCode</v>
      </c>
      <c r="D198" s="214" t="str">
        <f>VLOOKUP(A198,Fielddefinitions!A:P,16,FALSE)</f>
        <v>No</v>
      </c>
      <c r="E198" s="85" t="s">
        <v>1698</v>
      </c>
      <c r="F198" s="85" t="s">
        <v>1698</v>
      </c>
      <c r="G198" s="85" t="s">
        <v>1698</v>
      </c>
      <c r="H198" s="85" t="s">
        <v>1698</v>
      </c>
      <c r="I198" s="89" t="s">
        <v>1698</v>
      </c>
      <c r="K198" s="89"/>
      <c r="L198" s="202"/>
      <c r="M198" s="202"/>
      <c r="N198" s="202"/>
    </row>
    <row r="199" spans="1:14" x14ac:dyDescent="0.25">
      <c r="A199" s="305">
        <f>Fielddefinitions!A199</f>
        <v>197</v>
      </c>
      <c r="B199" s="81" t="str">
        <f>VLOOKUP(A199,Fielddefinitions!A:B,2,FALSE)</f>
        <v>Property String</v>
      </c>
      <c r="C199" s="81" t="str">
        <f>VLOOKUP(A199,Fielddefinitions!A:T,20,FALSE)</f>
        <v>propertyString</v>
      </c>
      <c r="D199" s="214" t="str">
        <f>VLOOKUP(A199,Fielddefinitions!A:P,16,FALSE)</f>
        <v>No</v>
      </c>
      <c r="E199" s="85" t="s">
        <v>1698</v>
      </c>
      <c r="F199" s="85" t="s">
        <v>1698</v>
      </c>
      <c r="G199" s="85" t="s">
        <v>1698</v>
      </c>
      <c r="H199" s="85" t="s">
        <v>1698</v>
      </c>
      <c r="I199" s="89" t="s">
        <v>1698</v>
      </c>
      <c r="K199" s="89"/>
      <c r="L199" s="202"/>
      <c r="M199" s="202"/>
      <c r="N199" s="202"/>
    </row>
    <row r="200" spans="1:14" x14ac:dyDescent="0.25">
      <c r="A200" s="305">
        <f>Fielddefinitions!A200</f>
        <v>2310</v>
      </c>
      <c r="B200" s="81" t="str">
        <f>VLOOKUP(A200,Fielddefinitions!A:B,2,FALSE)</f>
        <v>Is Trade Item Marked As Recyclable</v>
      </c>
      <c r="C200" s="81" t="str">
        <f>VLOOKUP(A200,Fielddefinitions!A:T,20,FALSE)</f>
        <v>isTradeItemMarkedAsRecyclable</v>
      </c>
      <c r="D200" s="214" t="str">
        <f>VLOOKUP(A200,Fielddefinitions!A:P,16,FALSE)</f>
        <v>No</v>
      </c>
      <c r="E200" s="85" t="s">
        <v>1698</v>
      </c>
      <c r="F200" s="85" t="s">
        <v>1698</v>
      </c>
      <c r="G200" s="85" t="s">
        <v>1698</v>
      </c>
      <c r="H200" s="85" t="s">
        <v>1698</v>
      </c>
      <c r="I200" s="89" t="s">
        <v>1698</v>
      </c>
      <c r="K200" s="89"/>
      <c r="L200" s="202"/>
      <c r="M200" s="202"/>
      <c r="N200" s="202"/>
    </row>
    <row r="201" spans="1:14" x14ac:dyDescent="0.25">
      <c r="A201" s="305">
        <f>Fielddefinitions!A201</f>
        <v>2181</v>
      </c>
      <c r="B201" s="81" t="str">
        <f>VLOOKUP(A201,Fielddefinitions!A:B,2,FALSE)</f>
        <v>Platform Type Code</v>
      </c>
      <c r="C201" s="81" t="str">
        <f>VLOOKUP(A201,Fielddefinitions!A:T,20,FALSE)</f>
        <v>PlatformTypeCode</v>
      </c>
      <c r="D201" s="214" t="str">
        <f>VLOOKUP(A201,Fielddefinitions!A:P,16,FALSE)</f>
        <v>No</v>
      </c>
      <c r="E201" s="85" t="s">
        <v>1698</v>
      </c>
      <c r="F201" s="85" t="s">
        <v>1698</v>
      </c>
      <c r="G201" s="85" t="s">
        <v>1698</v>
      </c>
      <c r="H201" s="85" t="s">
        <v>1698</v>
      </c>
      <c r="I201" s="89" t="s">
        <v>1698</v>
      </c>
      <c r="K201" s="89"/>
      <c r="L201" s="202"/>
      <c r="M201" s="202"/>
      <c r="N201" s="202"/>
    </row>
    <row r="202" spans="1:14" x14ac:dyDescent="0.25">
      <c r="A202" s="305">
        <f>Fielddefinitions!A202</f>
        <v>2180</v>
      </c>
      <c r="B202" s="81" t="str">
        <f>VLOOKUP(A202,Fielddefinitions!A:B,2,FALSE)</f>
        <v>Platform Terms And Conditions Code</v>
      </c>
      <c r="C202" s="81" t="str">
        <f>VLOOKUP(A202,Fielddefinitions!A:T,20,FALSE)</f>
        <v>PlatformTermsAndConditionsCode</v>
      </c>
      <c r="D202" s="214" t="str">
        <f>VLOOKUP(A202,Fielddefinitions!A:P,16,FALSE)</f>
        <v>No</v>
      </c>
      <c r="E202" s="85" t="s">
        <v>1698</v>
      </c>
      <c r="F202" s="85" t="s">
        <v>1698</v>
      </c>
      <c r="G202" s="85" t="s">
        <v>1698</v>
      </c>
      <c r="H202" s="85" t="s">
        <v>1698</v>
      </c>
      <c r="I202" s="89" t="s">
        <v>1698</v>
      </c>
      <c r="K202" s="89"/>
      <c r="L202" s="202"/>
      <c r="M202" s="202"/>
      <c r="N202" s="202"/>
    </row>
    <row r="203" spans="1:14" x14ac:dyDescent="0.25">
      <c r="A203" s="305">
        <f>Fielddefinitions!A203</f>
        <v>3519</v>
      </c>
      <c r="B203" s="81" t="str">
        <f>VLOOKUP(A203,Fielddefinitions!A:B,2,FALSE)</f>
        <v>Trade Item Form Description</v>
      </c>
      <c r="C203" s="81" t="str">
        <f>VLOOKUP(A203,Fielddefinitions!A:T,20,FALSE)</f>
        <v>tradeItemFormDescription</v>
      </c>
      <c r="D203" s="214" t="str">
        <f>VLOOKUP(A203,Fielddefinitions!A:P,16,FALSE)</f>
        <v>No</v>
      </c>
      <c r="E203" s="85" t="s">
        <v>1698</v>
      </c>
      <c r="F203" s="85" t="s">
        <v>1698</v>
      </c>
      <c r="G203" s="85" t="s">
        <v>1698</v>
      </c>
      <c r="H203" s="85" t="s">
        <v>1698</v>
      </c>
      <c r="I203" s="89" t="s">
        <v>1698</v>
      </c>
      <c r="K203" s="89"/>
      <c r="L203" s="202"/>
      <c r="M203" s="202"/>
      <c r="N203" s="202"/>
    </row>
    <row r="204" spans="1:14" x14ac:dyDescent="0.25">
      <c r="A204" s="305">
        <f>Fielddefinitions!A204</f>
        <v>314</v>
      </c>
      <c r="B204" s="81" t="str">
        <f>VLOOKUP(A204,Fielddefinitions!A:B,2,FALSE)</f>
        <v>Non Marked Trade Item Components</v>
      </c>
      <c r="C204" s="81" t="str">
        <f>VLOOKUP(A204,Fielddefinitions!A:T,20,FALSE)</f>
        <v>nonMarkedTradeItemComponents</v>
      </c>
      <c r="D204" s="214" t="str">
        <f>VLOOKUP(A204,Fielddefinitions!A:P,16,FALSE)</f>
        <v>No</v>
      </c>
      <c r="E204" s="85" t="s">
        <v>1698</v>
      </c>
      <c r="F204" s="85" t="s">
        <v>1698</v>
      </c>
      <c r="G204" s="85" t="s">
        <v>1698</v>
      </c>
      <c r="H204" s="85" t="s">
        <v>1698</v>
      </c>
      <c r="I204" s="89" t="s">
        <v>1698</v>
      </c>
      <c r="K204" s="89"/>
      <c r="L204" s="202"/>
      <c r="M204" s="202"/>
      <c r="N204" s="202"/>
    </row>
    <row r="205" spans="1:14" ht="25.5" x14ac:dyDescent="0.25">
      <c r="A205" s="305">
        <f>Fielddefinitions!A205</f>
        <v>315</v>
      </c>
      <c r="B205" s="81" t="str">
        <f>VLOOKUP(A205,Fielddefinitions!A:B,2,FALSE)</f>
        <v>Non Marked Trade Item Components - Language Code</v>
      </c>
      <c r="C205" s="81" t="str">
        <f>VLOOKUP(A205,Fielddefinitions!A:T,20,FALSE)</f>
        <v>nonMarkedTradeItemComponents/@languageCode</v>
      </c>
      <c r="D205" s="214" t="str">
        <f>VLOOKUP(A205,Fielddefinitions!A:P,16,FALSE)</f>
        <v>No</v>
      </c>
      <c r="E205" s="85" t="s">
        <v>1698</v>
      </c>
      <c r="F205" s="85" t="s">
        <v>1698</v>
      </c>
      <c r="G205" s="85" t="s">
        <v>1698</v>
      </c>
      <c r="H205" s="85" t="s">
        <v>1698</v>
      </c>
      <c r="I205" s="89" t="s">
        <v>1698</v>
      </c>
      <c r="K205" s="89"/>
      <c r="L205" s="202"/>
      <c r="M205" s="202"/>
      <c r="N205" s="202"/>
    </row>
    <row r="206" spans="1:14" x14ac:dyDescent="0.25">
      <c r="A206" s="305">
        <f>Fielddefinitions!A206</f>
        <v>1013</v>
      </c>
      <c r="B206" s="81" t="str">
        <f>VLOOKUP(A206,Fielddefinitions!A:B,2,FALSE)</f>
        <v>Is Trade Item Reorderable</v>
      </c>
      <c r="C206" s="81" t="str">
        <f>VLOOKUP(A206,Fielddefinitions!A:T,20,FALSE)</f>
        <v>isTradeItemReorderable</v>
      </c>
      <c r="D206" s="214" t="str">
        <f>VLOOKUP(A206,Fielddefinitions!A:P,16,FALSE)</f>
        <v>No</v>
      </c>
      <c r="E206" s="85" t="s">
        <v>1698</v>
      </c>
      <c r="F206" s="85" t="s">
        <v>1698</v>
      </c>
      <c r="G206" s="85" t="s">
        <v>1698</v>
      </c>
      <c r="H206" s="85" t="s">
        <v>1698</v>
      </c>
      <c r="I206" s="89" t="s">
        <v>1698</v>
      </c>
      <c r="K206" s="89"/>
      <c r="L206" s="202"/>
      <c r="M206" s="202"/>
      <c r="N206" s="202"/>
    </row>
    <row r="207" spans="1:14" ht="25.5" x14ac:dyDescent="0.25">
      <c r="A207" s="305">
        <f>Fielddefinitions!A207</f>
        <v>826</v>
      </c>
      <c r="B207" s="81" t="str">
        <f>VLOOKUP(A207,Fielddefinitions!A:B,2,FALSE)</f>
        <v>Controlled Substance Schedule Code Reference</v>
      </c>
      <c r="C207" s="81" t="str">
        <f>VLOOKUP(A207,Fielddefinitions!A:T,20,FALSE)</f>
        <v>controlledSubstanceScheduleCodeReference</v>
      </c>
      <c r="D207" s="214" t="str">
        <f>VLOOKUP(A207,Fielddefinitions!A:P,16,FALSE)</f>
        <v>No</v>
      </c>
      <c r="E207" s="85" t="s">
        <v>1698</v>
      </c>
      <c r="F207" s="85" t="s">
        <v>1698</v>
      </c>
      <c r="G207" s="85" t="s">
        <v>1698</v>
      </c>
      <c r="H207" s="85" t="s">
        <v>1698</v>
      </c>
      <c r="I207" s="89" t="s">
        <v>1698</v>
      </c>
      <c r="K207" s="89"/>
      <c r="L207" s="202"/>
      <c r="M207" s="202"/>
      <c r="N207" s="202"/>
    </row>
    <row r="208" spans="1:14" x14ac:dyDescent="0.25">
      <c r="A208" s="305">
        <f>Fielddefinitions!A208</f>
        <v>1152</v>
      </c>
      <c r="B208" s="81" t="str">
        <f>VLOOKUP(A208,Fielddefinitions!A:B,2,FALSE)</f>
        <v>Duty Fee Tax Type Code</v>
      </c>
      <c r="C208" s="81" t="str">
        <f>VLOOKUP(A208,Fielddefinitions!A:T,20,FALSE)</f>
        <v>dutyFeeTaxTypeCode</v>
      </c>
      <c r="D208" s="214" t="str">
        <f>VLOOKUP(A208,Fielddefinitions!A:P,16,FALSE)</f>
        <v>No</v>
      </c>
      <c r="E208" s="85" t="s">
        <v>1698</v>
      </c>
      <c r="F208" s="85" t="s">
        <v>1698</v>
      </c>
      <c r="G208" s="85" t="s">
        <v>1698</v>
      </c>
      <c r="H208" s="85" t="s">
        <v>1698</v>
      </c>
      <c r="I208" s="89" t="s">
        <v>1698</v>
      </c>
      <c r="K208" s="89"/>
      <c r="L208" s="202"/>
      <c r="M208" s="202"/>
      <c r="N208" s="202"/>
    </row>
    <row r="209" spans="1:14" x14ac:dyDescent="0.25">
      <c r="A209" s="305">
        <f>Fielddefinitions!A209</f>
        <v>1175</v>
      </c>
      <c r="B209" s="81" t="str">
        <f>VLOOKUP(A209,Fielddefinitions!A:B,2,FALSE)</f>
        <v>Duty Fee Tax Category Code</v>
      </c>
      <c r="C209" s="81" t="str">
        <f>VLOOKUP(A209,Fielddefinitions!A:T,20,FALSE)</f>
        <v>dutyFeeTaxCategoryCode</v>
      </c>
      <c r="D209" s="214" t="str">
        <f>VLOOKUP(A209,Fielddefinitions!A:P,16,FALSE)</f>
        <v>No</v>
      </c>
      <c r="E209" s="85" t="s">
        <v>1698</v>
      </c>
      <c r="F209" s="85" t="s">
        <v>1698</v>
      </c>
      <c r="G209" s="85" t="s">
        <v>1698</v>
      </c>
      <c r="H209" s="85" t="s">
        <v>1698</v>
      </c>
      <c r="I209" s="89" t="s">
        <v>1698</v>
      </c>
      <c r="K209" s="89"/>
      <c r="L209" s="202"/>
      <c r="M209" s="202"/>
      <c r="N209" s="202"/>
    </row>
    <row r="210" spans="1:14" x14ac:dyDescent="0.25">
      <c r="A210" s="305">
        <f>Fielddefinitions!A210</f>
        <v>1146</v>
      </c>
      <c r="B210" s="81" t="str">
        <f>VLOOKUP(A210,Fielddefinitions!A:B,2,FALSE)</f>
        <v>Duty Fee Tax Agency Code</v>
      </c>
      <c r="C210" s="81" t="str">
        <f>VLOOKUP(A210,Fielddefinitions!A:T,20,FALSE)</f>
        <v>dutyFeeTaxAgencyCode</v>
      </c>
      <c r="D210" s="214" t="str">
        <f>VLOOKUP(A210,Fielddefinitions!A:P,16,FALSE)</f>
        <v>No</v>
      </c>
      <c r="E210" s="85" t="s">
        <v>1698</v>
      </c>
      <c r="F210" s="85" t="s">
        <v>1698</v>
      </c>
      <c r="G210" s="85" t="s">
        <v>1698</v>
      </c>
      <c r="H210" s="85" t="s">
        <v>1698</v>
      </c>
      <c r="I210" s="89" t="s">
        <v>1698</v>
      </c>
      <c r="K210" s="89"/>
      <c r="L210" s="202"/>
      <c r="M210" s="202"/>
      <c r="N210" s="202"/>
    </row>
    <row r="211" spans="1:14" ht="25.5" x14ac:dyDescent="0.25">
      <c r="A211" s="305">
        <f>Fielddefinitions!A211</f>
        <v>3761</v>
      </c>
      <c r="B211" s="81" t="str">
        <f>VLOOKUP(A211,Fielddefinitions!A:B,2,FALSE)</f>
        <v xml:space="preserve">Dimension Type Code
</v>
      </c>
      <c r="C211" s="81" t="str">
        <f>VLOOKUP(A211,Fielddefinitions!A:T,20,FALSE)</f>
        <v>dimensionTypeCode</v>
      </c>
      <c r="D211" s="214" t="str">
        <f>VLOOKUP(A211,Fielddefinitions!A:P,16,FALSE)</f>
        <v>No</v>
      </c>
      <c r="E211" s="85" t="s">
        <v>1698</v>
      </c>
      <c r="F211" s="85" t="s">
        <v>1698</v>
      </c>
      <c r="G211" s="85" t="s">
        <v>1698</v>
      </c>
      <c r="H211" s="85" t="s">
        <v>1698</v>
      </c>
      <c r="I211" s="89" t="s">
        <v>1698</v>
      </c>
      <c r="K211" s="89"/>
      <c r="L211" s="202"/>
      <c r="M211" s="202"/>
      <c r="N211" s="202"/>
    </row>
    <row r="212" spans="1:14" x14ac:dyDescent="0.25">
      <c r="A212" s="305">
        <f>Fielddefinitions!A212</f>
        <v>3759</v>
      </c>
      <c r="B212" s="81" t="str">
        <f>VLOOKUP(A212,Fielddefinitions!A:B,2,FALSE)</f>
        <v>Additional Trade Item Dimension: Depth</v>
      </c>
      <c r="C212" s="81" t="str">
        <f>VLOOKUP(A212,Fielddefinitions!A:T,20,FALSE)</f>
        <v>depth</v>
      </c>
      <c r="D212" s="214" t="str">
        <f>VLOOKUP(A212,Fielddefinitions!A:P,16,FALSE)</f>
        <v>No</v>
      </c>
      <c r="E212" s="85" t="s">
        <v>1698</v>
      </c>
      <c r="F212" s="85" t="s">
        <v>1698</v>
      </c>
      <c r="G212" s="85" t="s">
        <v>1698</v>
      </c>
      <c r="H212" s="85" t="s">
        <v>1698</v>
      </c>
      <c r="I212" s="89" t="s">
        <v>1698</v>
      </c>
      <c r="K212" s="89"/>
      <c r="L212" s="202"/>
      <c r="M212" s="202"/>
      <c r="N212" s="202"/>
    </row>
    <row r="213" spans="1:14" x14ac:dyDescent="0.25">
      <c r="A213" s="305">
        <f>Fielddefinitions!A213</f>
        <v>3760</v>
      </c>
      <c r="B213" s="81" t="str">
        <f>VLOOKUP(A213,Fielddefinitions!A:B,2,FALSE)</f>
        <v>Additional Trade Item Dimension: Depth UOM</v>
      </c>
      <c r="C213" s="81" t="str">
        <f>VLOOKUP(A213,Fielddefinitions!A:T,20,FALSE)</f>
        <v>depth/@measurementUnitcode</v>
      </c>
      <c r="D213" s="214" t="str">
        <f>VLOOKUP(A213,Fielddefinitions!A:P,16,FALSE)</f>
        <v>No</v>
      </c>
      <c r="E213" s="85" t="s">
        <v>1698</v>
      </c>
      <c r="F213" s="85" t="s">
        <v>1698</v>
      </c>
      <c r="G213" s="85" t="s">
        <v>1698</v>
      </c>
      <c r="H213" s="85" t="s">
        <v>1698</v>
      </c>
      <c r="I213" s="89" t="s">
        <v>1698</v>
      </c>
      <c r="K213" s="89"/>
      <c r="L213" s="202"/>
      <c r="M213" s="202"/>
      <c r="N213" s="202"/>
    </row>
    <row r="214" spans="1:14" x14ac:dyDescent="0.25">
      <c r="A214" s="305">
        <f>Fielddefinitions!A214</f>
        <v>3762</v>
      </c>
      <c r="B214" s="81" t="str">
        <f>VLOOKUP(A214,Fielddefinitions!A:B,2,FALSE)</f>
        <v>Additional Trade Item Dimension: Height</v>
      </c>
      <c r="C214" s="81" t="str">
        <f>VLOOKUP(A214,Fielddefinitions!A:T,20,FALSE)</f>
        <v>height</v>
      </c>
      <c r="D214" s="214" t="str">
        <f>VLOOKUP(A214,Fielddefinitions!A:P,16,FALSE)</f>
        <v>No</v>
      </c>
      <c r="E214" s="85" t="s">
        <v>1698</v>
      </c>
      <c r="F214" s="85" t="s">
        <v>1698</v>
      </c>
      <c r="G214" s="85" t="s">
        <v>1698</v>
      </c>
      <c r="H214" s="85" t="s">
        <v>1698</v>
      </c>
      <c r="I214" s="89" t="s">
        <v>1698</v>
      </c>
      <c r="K214" s="89"/>
      <c r="L214" s="202"/>
      <c r="M214" s="202"/>
      <c r="N214" s="202"/>
    </row>
    <row r="215" spans="1:14" x14ac:dyDescent="0.25">
      <c r="A215" s="305">
        <f>Fielddefinitions!A215</f>
        <v>3763</v>
      </c>
      <c r="B215" s="81" t="str">
        <f>VLOOKUP(A215,Fielddefinitions!A:B,2,FALSE)</f>
        <v>Additional Trade Item Dimension: Height UOM</v>
      </c>
      <c r="C215" s="81" t="str">
        <f>VLOOKUP(A215,Fielddefinitions!A:T,20,FALSE)</f>
        <v>height/@measurementUnitcode</v>
      </c>
      <c r="D215" s="214" t="str">
        <f>VLOOKUP(A215,Fielddefinitions!A:P,16,FALSE)</f>
        <v>No</v>
      </c>
      <c r="E215" s="85" t="s">
        <v>1698</v>
      </c>
      <c r="F215" s="85" t="s">
        <v>1698</v>
      </c>
      <c r="G215" s="85" t="s">
        <v>1698</v>
      </c>
      <c r="H215" s="85" t="s">
        <v>1698</v>
      </c>
      <c r="I215" s="89" t="s">
        <v>1698</v>
      </c>
      <c r="K215" s="89"/>
      <c r="L215" s="202"/>
      <c r="M215" s="202"/>
      <c r="N215" s="202"/>
    </row>
    <row r="216" spans="1:14" x14ac:dyDescent="0.25">
      <c r="A216" s="305">
        <f>Fielddefinitions!A216</f>
        <v>3764</v>
      </c>
      <c r="B216" s="81" t="str">
        <f>VLOOKUP(A216,Fielddefinitions!A:B,2,FALSE)</f>
        <v>Additional Trade Item Dimension: Width</v>
      </c>
      <c r="C216" s="81" t="str">
        <f>VLOOKUP(A216,Fielddefinitions!A:T,20,FALSE)</f>
        <v>width</v>
      </c>
      <c r="D216" s="214" t="str">
        <f>VLOOKUP(A216,Fielddefinitions!A:P,16,FALSE)</f>
        <v>No</v>
      </c>
      <c r="E216" s="85" t="s">
        <v>1698</v>
      </c>
      <c r="F216" s="85" t="s">
        <v>1698</v>
      </c>
      <c r="G216" s="85" t="s">
        <v>1698</v>
      </c>
      <c r="H216" s="85" t="s">
        <v>1698</v>
      </c>
      <c r="I216" s="89" t="s">
        <v>1698</v>
      </c>
      <c r="K216" s="89"/>
      <c r="L216" s="202"/>
      <c r="M216" s="202"/>
      <c r="N216" s="202"/>
    </row>
    <row r="217" spans="1:14" x14ac:dyDescent="0.25">
      <c r="A217" s="305">
        <f>Fielddefinitions!A217</f>
        <v>3765</v>
      </c>
      <c r="B217" s="81" t="str">
        <f>VLOOKUP(A217,Fielddefinitions!A:B,2,FALSE)</f>
        <v>Additional Trade Item Dimension: Width UOM</v>
      </c>
      <c r="C217" s="81" t="str">
        <f>VLOOKUP(A217,Fielddefinitions!A:T,20,FALSE)</f>
        <v>width/@measurementUnitcode</v>
      </c>
      <c r="D217" s="214" t="str">
        <f>VLOOKUP(A217,Fielddefinitions!A:P,16,FALSE)</f>
        <v>No</v>
      </c>
      <c r="E217" s="85" t="s">
        <v>1698</v>
      </c>
      <c r="F217" s="85" t="s">
        <v>1698</v>
      </c>
      <c r="G217" s="85" t="s">
        <v>1698</v>
      </c>
      <c r="H217" s="85" t="s">
        <v>1698</v>
      </c>
      <c r="I217" s="89" t="s">
        <v>1698</v>
      </c>
      <c r="K217" s="89"/>
      <c r="L217" s="202"/>
      <c r="M217" s="202"/>
      <c r="N217" s="202"/>
    </row>
    <row r="218" spans="1:14" x14ac:dyDescent="0.25">
      <c r="A218" s="305">
        <f>Fielddefinitions!A218</f>
        <v>6399</v>
      </c>
      <c r="B218" s="81" t="str">
        <f>VLOOKUP(A218,Fielddefinitions!A:B,2,FALSE)</f>
        <v>Global Model Number</v>
      </c>
      <c r="C218" s="81" t="str">
        <f>VLOOKUP(A218,Fielddefinitions!A:T,20,FALSE)</f>
        <v>globalModelNumber</v>
      </c>
      <c r="D218" s="214" t="str">
        <f>VLOOKUP(A218,Fielddefinitions!A:P,16,FALSE)</f>
        <v>No</v>
      </c>
      <c r="E218" s="85" t="s">
        <v>1698</v>
      </c>
      <c r="F218" s="85" t="s">
        <v>1698</v>
      </c>
      <c r="G218" s="85" t="s">
        <v>1698</v>
      </c>
      <c r="H218" s="85" t="s">
        <v>1698</v>
      </c>
      <c r="I218" s="89" t="s">
        <v>1698</v>
      </c>
      <c r="K218" s="89"/>
      <c r="L218" s="202"/>
      <c r="M218" s="202"/>
      <c r="N218" s="202"/>
    </row>
    <row r="219" spans="1:14" x14ac:dyDescent="0.25">
      <c r="A219" s="305">
        <f>Fielddefinitions!A219</f>
        <v>6347</v>
      </c>
      <c r="B219" s="81" t="str">
        <f>VLOOKUP(A219,Fielddefinitions!A:B,2,FALSE)</f>
        <v>Is Active Device</v>
      </c>
      <c r="C219" s="81" t="str">
        <f>VLOOKUP(A219,Fielddefinitions!A:T,20,FALSE)</f>
        <v>isActiveDevice</v>
      </c>
      <c r="D219" s="214" t="str">
        <f>VLOOKUP(A219,Fielddefinitions!A:P,16,FALSE)</f>
        <v>No</v>
      </c>
      <c r="E219" s="85" t="s">
        <v>1698</v>
      </c>
      <c r="F219" s="85" t="s">
        <v>1698</v>
      </c>
      <c r="G219" s="85" t="s">
        <v>1698</v>
      </c>
      <c r="H219" s="85" t="s">
        <v>1698</v>
      </c>
      <c r="I219" s="89" t="s">
        <v>1698</v>
      </c>
      <c r="K219" s="89"/>
      <c r="L219" s="202"/>
      <c r="M219" s="202"/>
      <c r="N219" s="202"/>
    </row>
    <row r="220" spans="1:14" ht="38.25" x14ac:dyDescent="0.25">
      <c r="A220" s="305">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14" t="str">
        <f>VLOOKUP(A220,Fielddefinitions!A:P,16,FALSE)</f>
        <v>No</v>
      </c>
      <c r="E220" s="85" t="s">
        <v>1698</v>
      </c>
      <c r="F220" s="85" t="s">
        <v>1698</v>
      </c>
      <c r="G220" s="85" t="s">
        <v>1698</v>
      </c>
      <c r="H220" s="85" t="s">
        <v>1698</v>
      </c>
      <c r="I220" s="89" t="s">
        <v>1698</v>
      </c>
      <c r="K220" s="89"/>
      <c r="L220" s="202"/>
      <c r="M220" s="202"/>
      <c r="N220" s="202"/>
    </row>
    <row r="221" spans="1:14" ht="25.5" x14ac:dyDescent="0.25">
      <c r="A221" s="305">
        <f>Fielddefinitions!A221</f>
        <v>6346</v>
      </c>
      <c r="B221" s="81" t="str">
        <f>VLOOKUP(A221,Fielddefinitions!A:B,2,FALSE)</f>
        <v xml:space="preserve">Has Device Measuring Function
</v>
      </c>
      <c r="C221" s="81" t="str">
        <f>VLOOKUP(A221,Fielddefinitions!A:T,20,FALSE)</f>
        <v>hasDeviceMeasuringFunction</v>
      </c>
      <c r="D221" s="214" t="str">
        <f>VLOOKUP(A221,Fielddefinitions!A:P,16,FALSE)</f>
        <v>No</v>
      </c>
      <c r="E221" s="85" t="s">
        <v>1698</v>
      </c>
      <c r="F221" s="85" t="s">
        <v>1698</v>
      </c>
      <c r="G221" s="85" t="s">
        <v>1698</v>
      </c>
      <c r="H221" s="85" t="s">
        <v>1698</v>
      </c>
      <c r="I221" s="89" t="s">
        <v>1698</v>
      </c>
      <c r="K221" s="89"/>
      <c r="L221" s="202"/>
      <c r="M221" s="202"/>
      <c r="N221" s="202"/>
    </row>
    <row r="222" spans="1:14" x14ac:dyDescent="0.25">
      <c r="A222" s="305">
        <f>Fielddefinitions!A222</f>
        <v>6359</v>
      </c>
      <c r="B222" s="81" t="str">
        <f>VLOOKUP(A222,Fielddefinitions!A:B,2,FALSE)</f>
        <v>Is Reusable Surgical Instrument</v>
      </c>
      <c r="C222" s="81" t="str">
        <f>VLOOKUP(A222,Fielddefinitions!A:T,20,FALSE)</f>
        <v>isReusableSurgicalInstrument</v>
      </c>
      <c r="D222" s="214" t="str">
        <f>VLOOKUP(A222,Fielddefinitions!A:P,16,FALSE)</f>
        <v>No</v>
      </c>
      <c r="E222" s="85" t="s">
        <v>1698</v>
      </c>
      <c r="F222" s="85" t="s">
        <v>1698</v>
      </c>
      <c r="G222" s="85" t="s">
        <v>1698</v>
      </c>
      <c r="H222" s="85" t="s">
        <v>1698</v>
      </c>
      <c r="I222" s="89" t="s">
        <v>1698</v>
      </c>
      <c r="K222" s="89"/>
      <c r="L222" s="202"/>
      <c r="M222" s="202"/>
      <c r="N222" s="202"/>
    </row>
    <row r="223" spans="1:14" x14ac:dyDescent="0.25">
      <c r="A223" s="305">
        <f>Fielddefinitions!A223</f>
        <v>6356</v>
      </c>
      <c r="B223" s="81" t="str">
        <f>VLOOKUP(A223,Fielddefinitions!A:B,2,FALSE)</f>
        <v>Is Device Exempt From Implant Obligations</v>
      </c>
      <c r="C223" s="81" t="str">
        <f>VLOOKUP(A223,Fielddefinitions!A:T,20,FALSE)</f>
        <v>isDeviceExemptFromImplantObligations</v>
      </c>
      <c r="D223" s="214" t="str">
        <f>VLOOKUP(A223,Fielddefinitions!A:P,16,FALSE)</f>
        <v>No</v>
      </c>
      <c r="E223" s="85" t="s">
        <v>1698</v>
      </c>
      <c r="F223" s="85" t="s">
        <v>1698</v>
      </c>
      <c r="G223" s="85" t="s">
        <v>1698</v>
      </c>
      <c r="H223" s="85" t="s">
        <v>1698</v>
      </c>
      <c r="I223" s="89" t="s">
        <v>1698</v>
      </c>
      <c r="K223" s="89"/>
      <c r="L223" s="202"/>
      <c r="M223" s="202"/>
      <c r="N223" s="202"/>
    </row>
    <row r="224" spans="1:14" x14ac:dyDescent="0.25">
      <c r="A224" s="305">
        <f>Fielddefinitions!A224</f>
        <v>6384</v>
      </c>
      <c r="B224" s="81" t="str">
        <f>VLOOKUP(A224,Fielddefinitions!A:B,2,FALSE)</f>
        <v>Does Trade Item Contain Animal Tissue</v>
      </c>
      <c r="C224" s="81" t="str">
        <f>VLOOKUP(A224,Fielddefinitions!A:T,20,FALSE)</f>
        <v>doesTradeItemContainAnimalTissue</v>
      </c>
      <c r="D224" s="214" t="str">
        <f>VLOOKUP(A224,Fielddefinitions!A:P,16,FALSE)</f>
        <v>No</v>
      </c>
      <c r="E224" s="85" t="s">
        <v>1698</v>
      </c>
      <c r="F224" s="85" t="s">
        <v>1698</v>
      </c>
      <c r="G224" s="85" t="s">
        <v>1698</v>
      </c>
      <c r="H224" s="85" t="s">
        <v>1698</v>
      </c>
      <c r="I224" s="89" t="s">
        <v>1698</v>
      </c>
      <c r="K224" s="89"/>
      <c r="L224" s="202"/>
      <c r="M224" s="202"/>
      <c r="N224" s="202"/>
    </row>
    <row r="225" spans="1:14" x14ac:dyDescent="0.25">
      <c r="A225" s="305">
        <f>Fielddefinitions!A225</f>
        <v>6383</v>
      </c>
      <c r="B225" s="81" t="str">
        <f>VLOOKUP(A225,Fielddefinitions!A:B,2,FALSE)</f>
        <v>Does Trade Item Contain Microbial Substance</v>
      </c>
      <c r="C225" s="81" t="str">
        <f>VLOOKUP(A225,Fielddefinitions!A:T,20,FALSE)</f>
        <v>doesTradeItemContainMicrobialSubstance</v>
      </c>
      <c r="D225" s="214" t="str">
        <f>VLOOKUP(A225,Fielddefinitions!A:P,16,FALSE)</f>
        <v>No</v>
      </c>
      <c r="E225" s="85" t="s">
        <v>1698</v>
      </c>
      <c r="F225" s="85" t="s">
        <v>1698</v>
      </c>
      <c r="G225" s="85" t="s">
        <v>1698</v>
      </c>
      <c r="H225" s="85" t="s">
        <v>1698</v>
      </c>
      <c r="I225" s="89" t="s">
        <v>1698</v>
      </c>
      <c r="K225" s="89"/>
      <c r="L225" s="202"/>
      <c r="M225" s="202"/>
      <c r="N225" s="202"/>
    </row>
    <row r="226" spans="1:14" x14ac:dyDescent="0.25">
      <c r="A226" s="305">
        <f>Fielddefinitions!A226</f>
        <v>6353</v>
      </c>
      <c r="B226" s="81" t="str">
        <f>VLOOKUP(A226,Fielddefinitions!A:B,2,FALSE)</f>
        <v>Is Device Medicinal Product</v>
      </c>
      <c r="C226" s="81" t="str">
        <f>VLOOKUP(A226,Fielddefinitions!A:T,20,FALSE)</f>
        <v>isDeviceMedicinalProduct</v>
      </c>
      <c r="D226" s="214" t="str">
        <f>VLOOKUP(A226,Fielddefinitions!A:P,16,FALSE)</f>
        <v>No</v>
      </c>
      <c r="E226" s="85" t="s">
        <v>1698</v>
      </c>
      <c r="F226" s="85" t="s">
        <v>1698</v>
      </c>
      <c r="G226" s="85" t="s">
        <v>1698</v>
      </c>
      <c r="H226" s="85" t="s">
        <v>1698</v>
      </c>
      <c r="I226" s="89" t="s">
        <v>1698</v>
      </c>
      <c r="K226" s="89"/>
      <c r="L226" s="202"/>
      <c r="M226" s="202"/>
      <c r="N226" s="202"/>
    </row>
    <row r="227" spans="1:14" ht="25.5" x14ac:dyDescent="0.25">
      <c r="A227" s="305">
        <f>Fielddefinitions!A227</f>
        <v>1433</v>
      </c>
      <c r="B227" s="81" t="str">
        <f>VLOOKUP(A227,Fielddefinitions!A:B,2,FALSE)</f>
        <v>Does Trade Item Contain Human Blood Derivative</v>
      </c>
      <c r="C227" s="81" t="str">
        <f>VLOOKUP(A227,Fielddefinitions!A:T,20,FALSE)</f>
        <v>doesTradeItemContainHumanBloodDerivative</v>
      </c>
      <c r="D227" s="214" t="str">
        <f>VLOOKUP(A227,Fielddefinitions!A:P,16,FALSE)</f>
        <v>No</v>
      </c>
      <c r="E227" s="85" t="s">
        <v>1698</v>
      </c>
      <c r="F227" s="85" t="s">
        <v>1698</v>
      </c>
      <c r="G227" s="85" t="s">
        <v>1698</v>
      </c>
      <c r="H227" s="85" t="s">
        <v>1698</v>
      </c>
      <c r="I227" s="89" t="s">
        <v>1698</v>
      </c>
      <c r="K227" s="89"/>
      <c r="L227" s="202"/>
      <c r="M227" s="202"/>
      <c r="N227" s="202"/>
    </row>
    <row r="228" spans="1:14" x14ac:dyDescent="0.25">
      <c r="A228" s="305">
        <f>Fielddefinitions!A228</f>
        <v>6364</v>
      </c>
      <c r="B228" s="81" t="str">
        <f>VLOOKUP(A228,Fielddefinitions!A:B,2,FALSE)</f>
        <v>UDI Production Identifier Type Code</v>
      </c>
      <c r="C228" s="81" t="str">
        <f>VLOOKUP(A228,Fielddefinitions!A:T,20,FALSE)</f>
        <v>uDIProductionIdentifierTypeCode</v>
      </c>
      <c r="D228" s="214" t="str">
        <f>VLOOKUP(A228,Fielddefinitions!A:P,16,FALSE)</f>
        <v>No</v>
      </c>
      <c r="E228" s="85" t="s">
        <v>1698</v>
      </c>
      <c r="F228" s="85" t="s">
        <v>1698</v>
      </c>
      <c r="G228" s="85" t="s">
        <v>1698</v>
      </c>
      <c r="H228" s="85" t="s">
        <v>1698</v>
      </c>
      <c r="I228" s="89" t="s">
        <v>1698</v>
      </c>
      <c r="K228" s="89"/>
      <c r="L228" s="202"/>
      <c r="M228" s="202"/>
      <c r="N228" s="202"/>
    </row>
    <row r="229" spans="1:14" x14ac:dyDescent="0.25">
      <c r="A229" s="305">
        <f>Fielddefinitions!A229</f>
        <v>6358</v>
      </c>
      <c r="B229" s="81" t="str">
        <f>VLOOKUP(A229,Fielddefinitions!A:B,2,FALSE)</f>
        <v>Is Reprocessed Single Use Device</v>
      </c>
      <c r="C229" s="81" t="str">
        <f>VLOOKUP(A229,Fielddefinitions!A:T,20,FALSE)</f>
        <v>isReprocessedSingleUseDevice</v>
      </c>
      <c r="D229" s="214" t="str">
        <f>VLOOKUP(A229,Fielddefinitions!A:P,16,FALSE)</f>
        <v>No</v>
      </c>
      <c r="E229" s="85" t="s">
        <v>1698</v>
      </c>
      <c r="F229" s="85" t="s">
        <v>1698</v>
      </c>
      <c r="G229" s="85" t="s">
        <v>1698</v>
      </c>
      <c r="H229" s="85" t="s">
        <v>1698</v>
      </c>
      <c r="I229" s="89" t="s">
        <v>1698</v>
      </c>
      <c r="K229" s="89"/>
      <c r="L229" s="202"/>
      <c r="M229" s="202"/>
      <c r="N229" s="202"/>
    </row>
    <row r="230" spans="1:14" x14ac:dyDescent="0.25">
      <c r="A230" s="305">
        <f>Fielddefinitions!A230</f>
        <v>6348</v>
      </c>
      <c r="B230" s="81" t="str">
        <f>VLOOKUP(A230,Fielddefinitions!A:B,2,FALSE)</f>
        <v>Is Device Reagent</v>
      </c>
      <c r="C230" s="81" t="str">
        <f>VLOOKUP(A230,Fielddefinitions!A:T,20,FALSE)</f>
        <v>isDeviceReagent</v>
      </c>
      <c r="D230" s="214" t="str">
        <f>VLOOKUP(A230,Fielddefinitions!A:P,16,FALSE)</f>
        <v>No</v>
      </c>
      <c r="E230" s="85" t="s">
        <v>1698</v>
      </c>
      <c r="F230" s="85" t="s">
        <v>1698</v>
      </c>
      <c r="G230" s="85" t="s">
        <v>1698</v>
      </c>
      <c r="H230" s="85" t="s">
        <v>1698</v>
      </c>
      <c r="I230" s="89" t="s">
        <v>1698</v>
      </c>
      <c r="K230" s="89"/>
      <c r="L230" s="202"/>
      <c r="M230" s="202"/>
      <c r="N230" s="202"/>
    </row>
    <row r="231" spans="1:14" x14ac:dyDescent="0.25">
      <c r="A231" s="305">
        <f>Fielddefinitions!A231</f>
        <v>6349</v>
      </c>
      <c r="B231" s="81" t="str">
        <f>VLOOKUP(A231,Fielddefinitions!A:B,2,FALSE)</f>
        <v>Is Device Companion Diagnostic</v>
      </c>
      <c r="C231" s="81" t="str">
        <f>VLOOKUP(A231,Fielddefinitions!A:T,20,FALSE)</f>
        <v>isDeviceCompanionDiagnostic</v>
      </c>
      <c r="D231" s="214" t="str">
        <f>VLOOKUP(A231,Fielddefinitions!A:P,16,FALSE)</f>
        <v>No</v>
      </c>
      <c r="E231" s="85" t="s">
        <v>1698</v>
      </c>
      <c r="F231" s="85" t="s">
        <v>1698</v>
      </c>
      <c r="G231" s="85" t="s">
        <v>1698</v>
      </c>
      <c r="H231" s="85" t="s">
        <v>1698</v>
      </c>
      <c r="I231" s="89" t="s">
        <v>1698</v>
      </c>
      <c r="K231" s="89"/>
      <c r="L231" s="202"/>
      <c r="M231" s="202"/>
      <c r="N231" s="202"/>
    </row>
    <row r="232" spans="1:14" x14ac:dyDescent="0.25">
      <c r="A232" s="305">
        <f>Fielddefinitions!A232</f>
        <v>6350</v>
      </c>
      <c r="B232" s="81" t="str">
        <f>VLOOKUP(A232,Fielddefinitions!A:B,2,FALSE)</f>
        <v>Is Device Designed For Professional Testing</v>
      </c>
      <c r="C232" s="81" t="str">
        <f>VLOOKUP(A232,Fielddefinitions!A:T,20,FALSE)</f>
        <v>isDeviceDesignedForProfessionalTesting</v>
      </c>
      <c r="D232" s="214" t="str">
        <f>VLOOKUP(A232,Fielddefinitions!A:P,16,FALSE)</f>
        <v>No</v>
      </c>
      <c r="E232" s="85" t="s">
        <v>1698</v>
      </c>
      <c r="F232" s="85" t="s">
        <v>1698</v>
      </c>
      <c r="G232" s="85" t="s">
        <v>1698</v>
      </c>
      <c r="H232" s="85" t="s">
        <v>1698</v>
      </c>
      <c r="I232" s="89" t="s">
        <v>1698</v>
      </c>
      <c r="K232" s="89"/>
      <c r="L232" s="202"/>
      <c r="M232" s="202"/>
      <c r="N232" s="202"/>
    </row>
    <row r="233" spans="1:14" x14ac:dyDescent="0.25">
      <c r="A233" s="305">
        <f>Fielddefinitions!A233</f>
        <v>6351</v>
      </c>
      <c r="B233" s="81" t="str">
        <f>VLOOKUP(A233,Fielddefinitions!A:B,2,FALSE)</f>
        <v>Is Device Instrument</v>
      </c>
      <c r="C233" s="81" t="str">
        <f>VLOOKUP(A233,Fielddefinitions!A:T,20,FALSE)</f>
        <v>isDeviceInstrument</v>
      </c>
      <c r="D233" s="214" t="str">
        <f>VLOOKUP(A233,Fielddefinitions!A:P,16,FALSE)</f>
        <v>No</v>
      </c>
      <c r="E233" s="85" t="s">
        <v>1698</v>
      </c>
      <c r="F233" s="85" t="s">
        <v>1698</v>
      </c>
      <c r="G233" s="85" t="s">
        <v>1698</v>
      </c>
      <c r="H233" s="85" t="s">
        <v>1698</v>
      </c>
      <c r="I233" s="89" t="s">
        <v>1698</v>
      </c>
      <c r="K233" s="89"/>
      <c r="L233" s="202"/>
      <c r="M233" s="202"/>
      <c r="N233" s="202"/>
    </row>
    <row r="234" spans="1:14" x14ac:dyDescent="0.25">
      <c r="A234" s="305">
        <f>Fielddefinitions!A234</f>
        <v>6354</v>
      </c>
      <c r="B234" s="81" t="str">
        <f>VLOOKUP(A234,Fielddefinitions!A:B,2,FALSE)</f>
        <v>Is Device Near Patient Testing</v>
      </c>
      <c r="C234" s="81" t="str">
        <f>VLOOKUP(A234,Fielddefinitions!A:T,20,FALSE)</f>
        <v>isDeviceNearPatientTesting</v>
      </c>
      <c r="D234" s="214" t="str">
        <f>VLOOKUP(A234,Fielddefinitions!A:P,16,FALSE)</f>
        <v>No</v>
      </c>
      <c r="E234" s="85" t="s">
        <v>1698</v>
      </c>
      <c r="F234" s="85" t="s">
        <v>1698</v>
      </c>
      <c r="G234" s="85" t="s">
        <v>1698</v>
      </c>
      <c r="H234" s="85" t="s">
        <v>1698</v>
      </c>
      <c r="I234" s="89" t="s">
        <v>1698</v>
      </c>
      <c r="K234" s="89"/>
      <c r="L234" s="202"/>
      <c r="M234" s="202"/>
      <c r="N234" s="202"/>
    </row>
    <row r="235" spans="1:14" x14ac:dyDescent="0.25">
      <c r="A235" s="305">
        <f>Fielddefinitions!A235</f>
        <v>6355</v>
      </c>
      <c r="B235" s="81" t="str">
        <f>VLOOKUP(A235,Fielddefinitions!A:B,2,FALSE)</f>
        <v>Is Device Patient Self Testing</v>
      </c>
      <c r="C235" s="81" t="str">
        <f>VLOOKUP(A235,Fielddefinitions!A:T,20,FALSE)</f>
        <v>isDevicePatientSelfTesting</v>
      </c>
      <c r="D235" s="214" t="str">
        <f>VLOOKUP(A235,Fielddefinitions!A:P,16,FALSE)</f>
        <v>No</v>
      </c>
      <c r="E235" s="85" t="s">
        <v>1698</v>
      </c>
      <c r="F235" s="85" t="s">
        <v>1698</v>
      </c>
      <c r="G235" s="85" t="s">
        <v>1698</v>
      </c>
      <c r="H235" s="85" t="s">
        <v>1698</v>
      </c>
      <c r="I235" s="89" t="s">
        <v>1698</v>
      </c>
      <c r="K235" s="89"/>
      <c r="L235" s="202"/>
      <c r="M235" s="202"/>
      <c r="N235" s="202"/>
    </row>
    <row r="236" spans="1:14" x14ac:dyDescent="0.25">
      <c r="A236" s="305">
        <f>Fielddefinitions!A236</f>
        <v>6357</v>
      </c>
      <c r="B236" s="81" t="str">
        <f>VLOOKUP(A236,Fielddefinitions!A:B,2,FALSE)</f>
        <v>Is New Device</v>
      </c>
      <c r="C236" s="81" t="str">
        <f>VLOOKUP(A236,Fielddefinitions!A:T,20,FALSE)</f>
        <v>isNewDevice</v>
      </c>
      <c r="D236" s="214" t="str">
        <f>VLOOKUP(A236,Fielddefinitions!A:P,16,FALSE)</f>
        <v>No</v>
      </c>
      <c r="E236" s="85" t="s">
        <v>1698</v>
      </c>
      <c r="F236" s="85" t="s">
        <v>1698</v>
      </c>
      <c r="G236" s="85" t="s">
        <v>1698</v>
      </c>
      <c r="H236" s="85" t="s">
        <v>1698</v>
      </c>
      <c r="I236" s="89" t="s">
        <v>1698</v>
      </c>
      <c r="K236" s="89"/>
      <c r="L236" s="202"/>
      <c r="M236" s="202"/>
      <c r="N236" s="202"/>
    </row>
    <row r="237" spans="1:14" ht="25.5" x14ac:dyDescent="0.25">
      <c r="A237" s="305">
        <f>Fielddefinitions!A237</f>
        <v>6365</v>
      </c>
      <c r="B237" s="81" t="str">
        <f>VLOOKUP(A237,Fielddefinitions!A:B,2,FALSE)</f>
        <v>System Or Procedure Pack Medical Purpose Description</v>
      </c>
      <c r="C237" s="81" t="str">
        <f>VLOOKUP(A237,Fielddefinitions!A:T,20,FALSE)</f>
        <v>systemOrProcedurePackMedicalPurposeDescription</v>
      </c>
      <c r="D237" s="214" t="str">
        <f>VLOOKUP(A237,Fielddefinitions!A:P,16,FALSE)</f>
        <v>No</v>
      </c>
      <c r="E237" s="85" t="s">
        <v>1698</v>
      </c>
      <c r="F237" s="85" t="s">
        <v>1698</v>
      </c>
      <c r="G237" s="85" t="s">
        <v>1698</v>
      </c>
      <c r="H237" s="85" t="s">
        <v>1698</v>
      </c>
      <c r="I237" s="89" t="s">
        <v>1698</v>
      </c>
      <c r="K237" s="89"/>
      <c r="L237" s="202"/>
      <c r="M237" s="202"/>
      <c r="N237" s="202"/>
    </row>
    <row r="238" spans="1:14" ht="25.5" x14ac:dyDescent="0.25">
      <c r="A238" s="305">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14" t="str">
        <f>VLOOKUP(A238,Fielddefinitions!A:P,16,FALSE)</f>
        <v>No</v>
      </c>
      <c r="E238" s="85" t="s">
        <v>1698</v>
      </c>
      <c r="F238" s="85" t="s">
        <v>1698</v>
      </c>
      <c r="G238" s="85" t="s">
        <v>1698</v>
      </c>
      <c r="H238" s="85" t="s">
        <v>1698</v>
      </c>
      <c r="I238" s="89" t="s">
        <v>1698</v>
      </c>
      <c r="K238" s="89"/>
      <c r="L238" s="202"/>
      <c r="M238" s="202"/>
      <c r="N238" s="202"/>
    </row>
    <row r="239" spans="1:14" x14ac:dyDescent="0.25">
      <c r="A239" s="305">
        <f>Fielddefinitions!A239</f>
        <v>6362</v>
      </c>
      <c r="B239" s="81" t="str">
        <f>VLOOKUP(A239,Fielddefinitions!A:B,2,FALSE)</f>
        <v>System Or Procedure Pack Type Code</v>
      </c>
      <c r="C239" s="81" t="str">
        <f>VLOOKUP(A239,Fielddefinitions!A:T,20,FALSE)</f>
        <v>systemOrProcedurePackTypeCode</v>
      </c>
      <c r="D239" s="214" t="str">
        <f>VLOOKUP(A239,Fielddefinitions!A:P,16,FALSE)</f>
        <v>No</v>
      </c>
      <c r="E239" s="85" t="s">
        <v>1698</v>
      </c>
      <c r="F239" s="85" t="s">
        <v>1698</v>
      </c>
      <c r="G239" s="85" t="s">
        <v>1698</v>
      </c>
      <c r="H239" s="85" t="s">
        <v>1698</v>
      </c>
      <c r="I239" s="89" t="s">
        <v>1698</v>
      </c>
      <c r="K239" s="89"/>
      <c r="L239" s="202"/>
      <c r="M239" s="202"/>
      <c r="N239" s="202"/>
    </row>
    <row r="240" spans="1:14" x14ac:dyDescent="0.25">
      <c r="A240" s="305">
        <f>Fielddefinitions!A240</f>
        <v>6360</v>
      </c>
      <c r="B240" s="81" t="str">
        <f>VLOOKUP(A240,Fielddefinitions!A:B,2,FALSE)</f>
        <v>Multi Component Device Type Code</v>
      </c>
      <c r="C240" s="81" t="str">
        <f>VLOOKUP(A240,Fielddefinitions!A:T,20,FALSE)</f>
        <v>multiComponentDeviceTypeCode</v>
      </c>
      <c r="D240" s="214" t="str">
        <f>VLOOKUP(A240,Fielddefinitions!A:P,16,FALSE)</f>
        <v>No</v>
      </c>
      <c r="E240" s="85" t="s">
        <v>1698</v>
      </c>
      <c r="F240" s="85" t="s">
        <v>1698</v>
      </c>
      <c r="G240" s="85" t="s">
        <v>1698</v>
      </c>
      <c r="H240" s="85" t="s">
        <v>1698</v>
      </c>
      <c r="I240" s="89" t="s">
        <v>1698</v>
      </c>
      <c r="K240" s="89"/>
      <c r="L240" s="202"/>
      <c r="M240" s="202"/>
      <c r="N240" s="202"/>
    </row>
    <row r="241" spans="1:14" x14ac:dyDescent="0.25">
      <c r="A241" s="305">
        <f>Fielddefinitions!A241</f>
        <v>6361</v>
      </c>
      <c r="B241" s="81" t="str">
        <f>VLOOKUP(A241,Fielddefinitions!A:B,2,FALSE)</f>
        <v>Special Device Type Code</v>
      </c>
      <c r="C241" s="81" t="str">
        <f>VLOOKUP(A241,Fielddefinitions!A:T,20,FALSE)</f>
        <v>specialDeviceTypeCode</v>
      </c>
      <c r="D241" s="214" t="str">
        <f>VLOOKUP(A241,Fielddefinitions!A:P,16,FALSE)</f>
        <v>No</v>
      </c>
      <c r="E241" s="85" t="s">
        <v>1698</v>
      </c>
      <c r="F241" s="85" t="s">
        <v>1698</v>
      </c>
      <c r="G241" s="85" t="s">
        <v>1698</v>
      </c>
      <c r="H241" s="85" t="s">
        <v>1698</v>
      </c>
      <c r="I241" s="89" t="s">
        <v>1698</v>
      </c>
      <c r="K241" s="89"/>
      <c r="L241" s="202"/>
      <c r="M241" s="202"/>
      <c r="N241" s="202"/>
    </row>
    <row r="242" spans="1:14" x14ac:dyDescent="0.25">
      <c r="A242" s="305">
        <f>Fielddefinitions!A242</f>
        <v>6345</v>
      </c>
      <c r="B242" s="81" t="str">
        <f>VLOOKUP(A242,Fielddefinitions!A:B,2,FALSE)</f>
        <v>Annex X V I Intended Purpose Type Code</v>
      </c>
      <c r="C242" s="81" t="str">
        <f>VLOOKUP(A242,Fielddefinitions!A:T,20,FALSE)</f>
        <v>annexXVIintendedPurposeTypeCode</v>
      </c>
      <c r="D242" s="214" t="str">
        <f>VLOOKUP(A242,Fielddefinitions!A:P,16,FALSE)</f>
        <v>No</v>
      </c>
      <c r="E242" s="85" t="s">
        <v>1698</v>
      </c>
      <c r="F242" s="85" t="s">
        <v>1698</v>
      </c>
      <c r="G242" s="85" t="s">
        <v>1698</v>
      </c>
      <c r="H242" s="85" t="s">
        <v>1698</v>
      </c>
      <c r="I242" s="89" t="s">
        <v>1698</v>
      </c>
      <c r="K242" s="89"/>
      <c r="L242" s="202"/>
      <c r="M242" s="202"/>
      <c r="N242" s="202"/>
    </row>
    <row r="243" spans="1:14" x14ac:dyDescent="0.25">
      <c r="A243" s="305">
        <f>Fielddefinitions!A243</f>
        <v>6363</v>
      </c>
      <c r="B243" s="81" t="str">
        <f>VLOOKUP(A243,Fielddefinitions!A:B,2,FALSE)</f>
        <v>E U Medical Device Status Code</v>
      </c>
      <c r="C243" s="81" t="str">
        <f>VLOOKUP(A243,Fielddefinitions!A:T,20,FALSE)</f>
        <v>eUMedicalDeviceStatusCode</v>
      </c>
      <c r="D243" s="214" t="str">
        <f>VLOOKUP(A243,Fielddefinitions!A:P,16,FALSE)</f>
        <v>No</v>
      </c>
      <c r="E243" s="85" t="s">
        <v>1698</v>
      </c>
      <c r="F243" s="85" t="s">
        <v>1698</v>
      </c>
      <c r="G243" s="85" t="s">
        <v>1698</v>
      </c>
      <c r="H243" s="85" t="s">
        <v>1698</v>
      </c>
      <c r="I243" s="89" t="s">
        <v>1698</v>
      </c>
      <c r="K243" s="89"/>
      <c r="L243" s="202"/>
      <c r="M243" s="202"/>
      <c r="N243" s="202"/>
    </row>
    <row r="244" spans="1:14" x14ac:dyDescent="0.25">
      <c r="A244" s="305">
        <f>Fielddefinitions!A244</f>
        <v>6370</v>
      </c>
      <c r="B244" s="81" t="str">
        <f>VLOOKUP(A244,Fielddefinitions!A:B,2,FALSE)</f>
        <v>E U Medical Device Sub Status Code</v>
      </c>
      <c r="C244" s="81" t="str">
        <f>VLOOKUP(A244,Fielddefinitions!A:T,20,FALSE)</f>
        <v>eUMedicalDeviceSubStatusCode</v>
      </c>
      <c r="D244" s="214" t="str">
        <f>VLOOKUP(A244,Fielddefinitions!A:P,16,FALSE)</f>
        <v>No</v>
      </c>
      <c r="E244" s="85" t="s">
        <v>1698</v>
      </c>
      <c r="F244" s="85" t="s">
        <v>1698</v>
      </c>
      <c r="G244" s="85" t="s">
        <v>1698</v>
      </c>
      <c r="H244" s="85" t="s">
        <v>1698</v>
      </c>
      <c r="I244" s="89" t="s">
        <v>1698</v>
      </c>
      <c r="K244" s="89"/>
      <c r="L244" s="202"/>
      <c r="M244" s="202"/>
      <c r="N244" s="202"/>
    </row>
    <row r="245" spans="1:14" x14ac:dyDescent="0.25">
      <c r="A245" s="305">
        <f>Fielddefinitions!A245</f>
        <v>6368</v>
      </c>
      <c r="B245" s="81" t="str">
        <f>VLOOKUP(A245,Fielddefinitions!A:B,2,FALSE)</f>
        <v>Device Sub Status End Date Time</v>
      </c>
      <c r="C245" s="81" t="str">
        <f>VLOOKUP(A245,Fielddefinitions!A:T,20,FALSE)</f>
        <v>deviceSubStatusEndDateTime</v>
      </c>
      <c r="D245" s="214" t="str">
        <f>VLOOKUP(A245,Fielddefinitions!A:P,16,FALSE)</f>
        <v>No</v>
      </c>
      <c r="E245" s="85" t="s">
        <v>1698</v>
      </c>
      <c r="F245" s="85" t="s">
        <v>1698</v>
      </c>
      <c r="G245" s="85" t="s">
        <v>1698</v>
      </c>
      <c r="H245" s="85" t="s">
        <v>1698</v>
      </c>
      <c r="I245" s="89" t="s">
        <v>1698</v>
      </c>
      <c r="K245" s="89"/>
      <c r="L245" s="202"/>
      <c r="M245" s="202"/>
      <c r="N245" s="202"/>
    </row>
    <row r="246" spans="1:14" x14ac:dyDescent="0.25">
      <c r="A246" s="305">
        <f>Fielddefinitions!A246</f>
        <v>6369</v>
      </c>
      <c r="B246" s="81" t="str">
        <f>VLOOKUP(A246,Fielddefinitions!A:B,2,FALSE)</f>
        <v>Device Sub Status Start Date Time</v>
      </c>
      <c r="C246" s="81" t="str">
        <f>VLOOKUP(A246,Fielddefinitions!A:T,20,FALSE)</f>
        <v>deviceSubStatusStartDateTime</v>
      </c>
      <c r="D246" s="214" t="str">
        <f>VLOOKUP(A246,Fielddefinitions!A:P,16,FALSE)</f>
        <v>No</v>
      </c>
      <c r="E246" s="85" t="s">
        <v>1698</v>
      </c>
      <c r="F246" s="85" t="s">
        <v>1698</v>
      </c>
      <c r="G246" s="85" t="s">
        <v>1698</v>
      </c>
      <c r="H246" s="85" t="s">
        <v>1698</v>
      </c>
      <c r="I246" s="89" t="s">
        <v>1698</v>
      </c>
      <c r="K246" s="89"/>
      <c r="L246" s="202"/>
      <c r="M246" s="202"/>
      <c r="N246" s="202"/>
    </row>
    <row r="247" spans="1:14" x14ac:dyDescent="0.25">
      <c r="A247" s="305">
        <f>Fielddefinitions!A247</f>
        <v>6372</v>
      </c>
      <c r="B247" s="81" t="str">
        <f>VLOOKUP(A247,Fielddefinitions!A:B,2,FALSE)</f>
        <v>Recall Precision</v>
      </c>
      <c r="C247" s="81" t="str">
        <f>VLOOKUP(A247,Fielddefinitions!A:T,20,FALSE)</f>
        <v>recallPrecision</v>
      </c>
      <c r="D247" s="214" t="str">
        <f>VLOOKUP(A247,Fielddefinitions!A:P,16,FALSE)</f>
        <v>No</v>
      </c>
      <c r="E247" s="85" t="s">
        <v>1698</v>
      </c>
      <c r="F247" s="85" t="s">
        <v>1698</v>
      </c>
      <c r="G247" s="85" t="s">
        <v>1698</v>
      </c>
      <c r="H247" s="85" t="s">
        <v>1698</v>
      </c>
      <c r="I247" s="89" t="s">
        <v>1698</v>
      </c>
      <c r="K247" s="89"/>
      <c r="L247" s="202"/>
      <c r="M247" s="202"/>
      <c r="N247" s="202"/>
    </row>
    <row r="248" spans="1:14" x14ac:dyDescent="0.25">
      <c r="A248" s="305">
        <f>Fielddefinitions!A248</f>
        <v>6373</v>
      </c>
      <c r="B248" s="81" t="str">
        <f>VLOOKUP(A248,Fielddefinitions!A:B,2,FALSE)</f>
        <v>Recall Precision - Language Code</v>
      </c>
      <c r="C248" s="81" t="str">
        <f>VLOOKUP(A248,Fielddefinitions!A:T,20,FALSE)</f>
        <v>recallPrecision/@languageCode</v>
      </c>
      <c r="D248" s="214" t="str">
        <f>VLOOKUP(A248,Fielddefinitions!A:P,16,FALSE)</f>
        <v>No</v>
      </c>
      <c r="E248" s="85" t="s">
        <v>1698</v>
      </c>
      <c r="F248" s="85" t="s">
        <v>1698</v>
      </c>
      <c r="G248" s="85" t="s">
        <v>1698</v>
      </c>
      <c r="H248" s="85" t="s">
        <v>1698</v>
      </c>
      <c r="I248" s="89" t="s">
        <v>1698</v>
      </c>
      <c r="K248" s="89"/>
      <c r="L248" s="202"/>
      <c r="M248" s="202"/>
      <c r="N248" s="202"/>
    </row>
    <row r="249" spans="1:14" x14ac:dyDescent="0.25">
      <c r="A249" s="305">
        <f>Fielddefinitions!A249</f>
        <v>6371</v>
      </c>
      <c r="B249" s="81" t="str">
        <f>VLOOKUP(A249,Fielddefinitions!A:B,2,FALSE)</f>
        <v>Recall Scope Type Code</v>
      </c>
      <c r="C249" s="81" t="str">
        <f>VLOOKUP(A249,Fielddefinitions!A:T,20,FALSE)</f>
        <v>recallScopeTypeCode</v>
      </c>
      <c r="D249" s="214" t="str">
        <f>VLOOKUP(A249,Fielddefinitions!A:P,16,FALSE)</f>
        <v>No</v>
      </c>
      <c r="E249" s="85" t="s">
        <v>1698</v>
      </c>
      <c r="F249" s="85" t="s">
        <v>1698</v>
      </c>
      <c r="G249" s="85" t="s">
        <v>1698</v>
      </c>
      <c r="H249" s="85" t="s">
        <v>1698</v>
      </c>
      <c r="I249" s="89" t="s">
        <v>1698</v>
      </c>
      <c r="K249" s="89"/>
      <c r="L249" s="202"/>
      <c r="M249" s="202"/>
      <c r="N249" s="202"/>
    </row>
  </sheetData>
  <autoFilter ref="A4:M229" xr:uid="{00000000-0009-0000-0000-000008000000}"/>
  <mergeCells count="8">
    <mergeCell ref="Q1:Q3"/>
    <mergeCell ref="R1:R3"/>
    <mergeCell ref="S1:S3"/>
    <mergeCell ref="A2:B2"/>
    <mergeCell ref="A1:B1"/>
    <mergeCell ref="O1:O3"/>
    <mergeCell ref="P1:P3"/>
    <mergeCell ref="L1:N2"/>
  </mergeCells>
  <hyperlinks>
    <hyperlink ref="M163" r:id="rId1" xr:uid="{B75ADFD3-E875-4B9F-AC40-867EF8420098}"/>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dimension ref="A1:T249"/>
  <sheetViews>
    <sheetView zoomScale="70" zoomScaleNormal="70" workbookViewId="0">
      <pane xSplit="3" ySplit="4" topLeftCell="D5" activePane="bottomRight" state="frozen"/>
      <selection pane="topRight" activeCell="C1" sqref="C1"/>
      <selection pane="bottomLeft" activeCell="A5" sqref="A5"/>
      <selection pane="bottomRight" activeCell="M62" sqref="M62"/>
    </sheetView>
  </sheetViews>
  <sheetFormatPr defaultRowHeight="15" x14ac:dyDescent="0.25"/>
  <cols>
    <col min="1" max="2" width="17" style="161" customWidth="1"/>
    <col min="3" max="3" width="49.7109375" customWidth="1"/>
    <col min="4" max="4" width="41.7109375" customWidth="1"/>
    <col min="5" max="5" width="10" customWidth="1"/>
    <col min="6" max="6" width="28" style="111" customWidth="1"/>
    <col min="7" max="7" width="20.28515625" style="111" customWidth="1"/>
    <col min="8" max="8" width="43" style="111" customWidth="1"/>
    <col min="9" max="9" width="21.7109375" style="111" customWidth="1"/>
    <col min="10" max="10" width="15" customWidth="1"/>
    <col min="11" max="11" width="23.28515625" style="111" customWidth="1"/>
    <col min="12" max="12" width="23.140625" style="176" customWidth="1"/>
    <col min="13" max="13" width="39.42578125" style="111" customWidth="1"/>
    <col min="14" max="14" width="36.42578125" style="111" customWidth="1"/>
  </cols>
  <sheetData>
    <row r="1" spans="1:20" ht="46.5" customHeight="1" x14ac:dyDescent="0.25">
      <c r="A1" s="445" t="s">
        <v>2933</v>
      </c>
      <c r="B1" s="445"/>
      <c r="C1" s="445"/>
      <c r="D1" s="186"/>
      <c r="E1" s="186"/>
      <c r="F1" s="188"/>
      <c r="G1" s="188"/>
      <c r="H1" s="188"/>
      <c r="I1" s="188"/>
      <c r="J1" s="188"/>
      <c r="K1" s="188"/>
      <c r="L1" s="444" t="s">
        <v>2934</v>
      </c>
      <c r="M1" s="444"/>
      <c r="N1" s="444"/>
      <c r="O1" s="442"/>
      <c r="P1" s="442"/>
      <c r="Q1" s="442"/>
      <c r="R1" s="442"/>
      <c r="S1" s="442"/>
      <c r="T1" s="442"/>
    </row>
    <row r="2" spans="1:20" ht="22.5" customHeight="1" x14ac:dyDescent="0.25">
      <c r="A2" s="446" t="s">
        <v>100</v>
      </c>
      <c r="B2" s="446"/>
      <c r="C2" s="446"/>
      <c r="D2" s="186"/>
      <c r="E2" s="186"/>
      <c r="F2" s="188"/>
      <c r="G2" s="188"/>
      <c r="H2" s="188"/>
      <c r="I2" s="188"/>
      <c r="J2" s="188"/>
      <c r="K2" s="188"/>
      <c r="L2" s="444"/>
      <c r="M2" s="444"/>
      <c r="N2" s="444"/>
      <c r="O2" s="442"/>
      <c r="P2" s="442"/>
      <c r="Q2" s="442"/>
      <c r="R2" s="442"/>
      <c r="S2" s="442"/>
      <c r="T2" s="442"/>
    </row>
    <row r="3" spans="1:20" ht="15.75" customHeight="1" thickBot="1" x14ac:dyDescent="0.3">
      <c r="A3" s="248"/>
      <c r="B3" s="248"/>
      <c r="C3" s="248"/>
      <c r="D3" s="248"/>
      <c r="E3" s="248"/>
      <c r="F3" s="248"/>
      <c r="G3" s="248"/>
      <c r="H3" s="248"/>
      <c r="I3" s="248"/>
      <c r="J3" s="248"/>
      <c r="K3" s="248"/>
      <c r="L3" s="248"/>
      <c r="M3" s="248"/>
      <c r="N3" s="248"/>
      <c r="O3" s="443"/>
      <c r="P3" s="443"/>
      <c r="Q3" s="443"/>
      <c r="R3" s="443"/>
      <c r="S3" s="443"/>
      <c r="T3" s="443"/>
    </row>
    <row r="4" spans="1:20" ht="38.25" customHeight="1" x14ac:dyDescent="0.25">
      <c r="A4" s="307" t="s">
        <v>51</v>
      </c>
      <c r="B4" s="307" t="s">
        <v>2935</v>
      </c>
      <c r="C4" s="76" t="s">
        <v>53</v>
      </c>
      <c r="D4" s="76" t="s">
        <v>86</v>
      </c>
      <c r="E4" s="76" t="s">
        <v>81</v>
      </c>
      <c r="F4" s="84" t="s">
        <v>2936</v>
      </c>
      <c r="G4" s="84" t="s">
        <v>2937</v>
      </c>
      <c r="H4" s="84" t="s">
        <v>2938</v>
      </c>
      <c r="I4" s="84" t="s">
        <v>2939</v>
      </c>
      <c r="J4" s="84" t="s">
        <v>114</v>
      </c>
      <c r="K4" s="84" t="s">
        <v>2940</v>
      </c>
      <c r="L4" s="84" t="s">
        <v>1620</v>
      </c>
      <c r="M4" s="84" t="s">
        <v>2941</v>
      </c>
      <c r="N4" s="84" t="s">
        <v>2942</v>
      </c>
      <c r="O4" s="84"/>
    </row>
    <row r="5" spans="1:20" s="394" customFormat="1" ht="153" x14ac:dyDescent="0.25">
      <c r="A5" s="308">
        <f>Fielddefinitions!A5</f>
        <v>67</v>
      </c>
      <c r="B5" s="308">
        <v>3059</v>
      </c>
      <c r="C5" s="81" t="str">
        <f>VLOOKUP(A5,Fielddefinitions!A:B,2,FALSE)</f>
        <v>Trade Item Identification GTIN</v>
      </c>
      <c r="D5" s="81" t="str">
        <f>VLOOKUP(A5,Fielddefinitions!A:T,20,FALSE)</f>
        <v>gtin</v>
      </c>
      <c r="E5" s="404" t="str">
        <f>VLOOKUP(A5,Fielddefinitions!A:P,16,FALSE)</f>
        <v>Yes</v>
      </c>
      <c r="F5" s="85" t="s">
        <v>2943</v>
      </c>
      <c r="G5" s="399" t="s">
        <v>272</v>
      </c>
      <c r="H5" s="93" t="s">
        <v>1259</v>
      </c>
      <c r="I5" s="93" t="s">
        <v>124</v>
      </c>
      <c r="J5" s="401" t="s">
        <v>1627</v>
      </c>
      <c r="K5" s="403" t="s">
        <v>126</v>
      </c>
      <c r="L5" s="401" t="s">
        <v>1629</v>
      </c>
      <c r="M5" s="183" t="s">
        <v>2944</v>
      </c>
      <c r="N5" s="183" t="s">
        <v>2945</v>
      </c>
    </row>
    <row r="6" spans="1:20" s="394" customFormat="1" ht="89.25" x14ac:dyDescent="0.25">
      <c r="A6" s="308">
        <f>Fielddefinitions!A6</f>
        <v>68</v>
      </c>
      <c r="B6" s="308">
        <v>3060</v>
      </c>
      <c r="C6" s="81" t="str">
        <f>VLOOKUP(A6,Fielddefinitions!A:B,2,FALSE)</f>
        <v>Additional Trade Item Identification</v>
      </c>
      <c r="D6" s="81" t="str">
        <f>VLOOKUP(A6,Fielddefinitions!A:T,20,FALSE)</f>
        <v>additionalTradeItemIdentification</v>
      </c>
      <c r="E6" s="404" t="str">
        <f>VLOOKUP(A6,Fielddefinitions!A:P,16,FALSE)</f>
        <v>No</v>
      </c>
      <c r="F6" s="85" t="s">
        <v>2946</v>
      </c>
      <c r="G6" s="399" t="s">
        <v>272</v>
      </c>
      <c r="H6" s="93" t="s">
        <v>134</v>
      </c>
      <c r="I6" s="93" t="s">
        <v>135</v>
      </c>
      <c r="J6" s="401" t="s">
        <v>2651</v>
      </c>
      <c r="K6" s="97">
        <v>15688984</v>
      </c>
      <c r="L6" s="401" t="s">
        <v>1629</v>
      </c>
      <c r="M6" s="183" t="s">
        <v>2947</v>
      </c>
      <c r="N6" s="183" t="s">
        <v>2948</v>
      </c>
    </row>
    <row r="7" spans="1:20" s="394" customFormat="1" ht="102" x14ac:dyDescent="0.25">
      <c r="A7" s="308">
        <f>Fielddefinitions!A7</f>
        <v>69</v>
      </c>
      <c r="B7" s="308">
        <v>3060</v>
      </c>
      <c r="C7" s="81" t="str">
        <f>VLOOKUP(A7,Fielddefinitions!A:B,2,FALSE)</f>
        <v>Additional Trade Item Identification Type</v>
      </c>
      <c r="D7" s="81" t="str">
        <f>VLOOKUP(A7,Fielddefinitions!A:T,20,FALSE)</f>
        <v>additionalTradeItemIdentificationTypeCode</v>
      </c>
      <c r="E7" s="404" t="str">
        <f>VLOOKUP(A7,Fielddefinitions!A:P,16,FALSE)</f>
        <v>No</v>
      </c>
      <c r="F7" s="85" t="s">
        <v>2949</v>
      </c>
      <c r="G7" s="183" t="s">
        <v>1999</v>
      </c>
      <c r="H7" s="93" t="s">
        <v>2950</v>
      </c>
      <c r="I7" s="93" t="s">
        <v>2951</v>
      </c>
      <c r="J7" s="401" t="s">
        <v>2651</v>
      </c>
      <c r="K7" s="93" t="s">
        <v>2952</v>
      </c>
      <c r="L7" s="401" t="s">
        <v>1629</v>
      </c>
      <c r="M7" s="183" t="s">
        <v>2953</v>
      </c>
      <c r="N7" s="183" t="s">
        <v>2954</v>
      </c>
    </row>
    <row r="8" spans="1:20" s="394" customFormat="1" ht="89.25" x14ac:dyDescent="0.25">
      <c r="A8" s="308">
        <f>Fielddefinitions!A8</f>
        <v>112</v>
      </c>
      <c r="B8" s="308">
        <v>3179</v>
      </c>
      <c r="C8" s="81" t="str">
        <f>VLOOKUP(A8,Fielddefinitions!A:B,2,FALSE)</f>
        <v>Target Market Country Code</v>
      </c>
      <c r="D8" s="81" t="str">
        <f>VLOOKUP(A8,Fielddefinitions!A:T,20,FALSE)</f>
        <v>targetMarketCountryCode</v>
      </c>
      <c r="E8" s="404" t="str">
        <f>VLOOKUP(A8,Fielddefinitions!A:P,16,FALSE)</f>
        <v>Yes</v>
      </c>
      <c r="F8" s="85" t="s">
        <v>2955</v>
      </c>
      <c r="G8" s="183" t="s">
        <v>1999</v>
      </c>
      <c r="H8" s="93" t="s">
        <v>157</v>
      </c>
      <c r="I8" s="93" t="s">
        <v>158</v>
      </c>
      <c r="J8" s="401" t="s">
        <v>1627</v>
      </c>
      <c r="K8" s="396" t="s">
        <v>2956</v>
      </c>
      <c r="L8" s="401" t="s">
        <v>1629</v>
      </c>
      <c r="M8" s="183" t="s">
        <v>2957</v>
      </c>
      <c r="N8" s="183" t="s">
        <v>2954</v>
      </c>
    </row>
    <row r="9" spans="1:20" s="394" customFormat="1" ht="395.25" x14ac:dyDescent="0.25">
      <c r="A9" s="308">
        <f>Fielddefinitions!A9</f>
        <v>66</v>
      </c>
      <c r="B9" s="308">
        <v>3074</v>
      </c>
      <c r="C9" s="81" t="str">
        <f>VLOOKUP(A9,Fielddefinitions!A:B,2,FALSE)</f>
        <v>Trade Item Unit Descriptor</v>
      </c>
      <c r="D9" s="81" t="str">
        <f>VLOOKUP(A9,Fielddefinitions!A:T,20,FALSE)</f>
        <v>tradeItemUnitDescriptorCode</v>
      </c>
      <c r="E9" s="404" t="str">
        <f>VLOOKUP(A9,Fielddefinitions!A:P,16,FALSE)</f>
        <v>Yes</v>
      </c>
      <c r="F9" s="85" t="s">
        <v>2958</v>
      </c>
      <c r="G9" s="183" t="s">
        <v>1999</v>
      </c>
      <c r="H9" s="93" t="s">
        <v>165</v>
      </c>
      <c r="I9" s="93" t="s">
        <v>2951</v>
      </c>
      <c r="J9" s="401" t="s">
        <v>1627</v>
      </c>
      <c r="K9" s="93" t="s">
        <v>2959</v>
      </c>
      <c r="L9" s="401" t="s">
        <v>1629</v>
      </c>
      <c r="M9" s="183" t="s">
        <v>2960</v>
      </c>
      <c r="N9" s="183" t="s">
        <v>2954</v>
      </c>
    </row>
    <row r="10" spans="1:20" s="394" customFormat="1" ht="38.25" x14ac:dyDescent="0.25">
      <c r="A10" s="308">
        <f>Fielddefinitions!A10</f>
        <v>56</v>
      </c>
      <c r="B10" s="308">
        <v>3065</v>
      </c>
      <c r="C10" s="81" t="str">
        <f>VLOOKUP(A10,Fielddefinitions!A:B,2,FALSE)</f>
        <v>Is Trade Item A Base Unit</v>
      </c>
      <c r="D10" s="81" t="str">
        <f>VLOOKUP(A10,Fielddefinitions!A:T,20,FALSE)</f>
        <v>isTradeItemABaseUnit</v>
      </c>
      <c r="E10" s="404" t="str">
        <f>VLOOKUP(A10,Fielddefinitions!A:P,16,FALSE)</f>
        <v>Yes</v>
      </c>
      <c r="F10" s="85" t="s">
        <v>2961</v>
      </c>
      <c r="G10" s="183" t="s">
        <v>176</v>
      </c>
      <c r="H10" s="93" t="s">
        <v>174</v>
      </c>
      <c r="I10" s="93" t="s">
        <v>2962</v>
      </c>
      <c r="J10" s="401" t="s">
        <v>1627</v>
      </c>
      <c r="K10" s="396" t="s">
        <v>2010</v>
      </c>
      <c r="L10" s="401" t="s">
        <v>1629</v>
      </c>
      <c r="M10" s="183" t="s">
        <v>2963</v>
      </c>
      <c r="N10" s="183" t="s">
        <v>2964</v>
      </c>
    </row>
    <row r="11" spans="1:20" s="394" customFormat="1" ht="127.5" x14ac:dyDescent="0.25">
      <c r="A11" s="308">
        <f>Fielddefinitions!A11</f>
        <v>57</v>
      </c>
      <c r="B11" s="308">
        <v>3066</v>
      </c>
      <c r="C11" s="81" t="str">
        <f>VLOOKUP(A11,Fielddefinitions!A:B,2,FALSE)</f>
        <v>Is Trade Item A Consumer Unit</v>
      </c>
      <c r="D11" s="81" t="str">
        <f>VLOOKUP(A11,Fielddefinitions!A:T,20,FALSE)</f>
        <v>isTradeItemAConsumerUnit</v>
      </c>
      <c r="E11" s="404" t="str">
        <f>VLOOKUP(A11,Fielddefinitions!A:P,16,FALSE)</f>
        <v>Yes</v>
      </c>
      <c r="F11" s="85" t="s">
        <v>2965</v>
      </c>
      <c r="G11" s="183" t="s">
        <v>176</v>
      </c>
      <c r="H11" s="93" t="s">
        <v>183</v>
      </c>
      <c r="I11" s="93" t="s">
        <v>2962</v>
      </c>
      <c r="J11" s="401" t="s">
        <v>1627</v>
      </c>
      <c r="K11" s="396" t="s">
        <v>2010</v>
      </c>
      <c r="L11" s="401" t="s">
        <v>1629</v>
      </c>
      <c r="M11" s="183" t="s">
        <v>2966</v>
      </c>
      <c r="N11" s="183" t="s">
        <v>2964</v>
      </c>
    </row>
    <row r="12" spans="1:20" s="394" customFormat="1" ht="114.75" x14ac:dyDescent="0.25">
      <c r="A12" s="308">
        <f>Fielddefinitions!A12</f>
        <v>60</v>
      </c>
      <c r="B12" s="308">
        <v>3069</v>
      </c>
      <c r="C12" s="81" t="str">
        <f>VLOOKUP(A12,Fielddefinitions!A:B,2,FALSE)</f>
        <v>Is Trade Item An Orderable Unit</v>
      </c>
      <c r="D12" s="81" t="str">
        <f>VLOOKUP(A12,Fielddefinitions!A:T,20,FALSE)</f>
        <v>isTradeItemAnOrderableUnit</v>
      </c>
      <c r="E12" s="404" t="str">
        <f>VLOOKUP(A12,Fielddefinitions!A:P,16,FALSE)</f>
        <v>Yes</v>
      </c>
      <c r="F12" s="85" t="s">
        <v>2967</v>
      </c>
      <c r="G12" s="183" t="s">
        <v>176</v>
      </c>
      <c r="H12" s="93" t="s">
        <v>190</v>
      </c>
      <c r="I12" s="93" t="s">
        <v>2962</v>
      </c>
      <c r="J12" s="401" t="s">
        <v>1627</v>
      </c>
      <c r="K12" s="396" t="s">
        <v>2010</v>
      </c>
      <c r="L12" s="401" t="s">
        <v>1629</v>
      </c>
      <c r="M12" s="183" t="s">
        <v>2968</v>
      </c>
      <c r="N12" s="183" t="s">
        <v>2964</v>
      </c>
    </row>
    <row r="13" spans="1:20" s="394" customFormat="1" ht="267.75" x14ac:dyDescent="0.25">
      <c r="A13" s="308">
        <f>Fielddefinitions!A13</f>
        <v>58</v>
      </c>
      <c r="B13" s="308">
        <v>3067</v>
      </c>
      <c r="C13" s="81" t="str">
        <f>VLOOKUP(A13,Fielddefinitions!A:B,2,FALSE)</f>
        <v>Is Trade Item A Despatch Unit</v>
      </c>
      <c r="D13" s="81" t="str">
        <f>VLOOKUP(A13,Fielddefinitions!A:T,20,FALSE)</f>
        <v>isTradeItemADespatchUnit</v>
      </c>
      <c r="E13" s="404" t="str">
        <f>VLOOKUP(A13,Fielddefinitions!A:P,16,FALSE)</f>
        <v>Yes</v>
      </c>
      <c r="F13" s="85" t="s">
        <v>2969</v>
      </c>
      <c r="G13" s="183" t="s">
        <v>176</v>
      </c>
      <c r="H13" s="93" t="s">
        <v>196</v>
      </c>
      <c r="I13" s="93" t="s">
        <v>2962</v>
      </c>
      <c r="J13" s="401" t="s">
        <v>1627</v>
      </c>
      <c r="K13" s="396" t="s">
        <v>2010</v>
      </c>
      <c r="L13" s="401" t="s">
        <v>1629</v>
      </c>
      <c r="M13" s="183" t="s">
        <v>2970</v>
      </c>
      <c r="N13" s="183" t="s">
        <v>2964</v>
      </c>
    </row>
    <row r="14" spans="1:20" s="394" customFormat="1" ht="127.5" x14ac:dyDescent="0.25">
      <c r="A14" s="308">
        <f>Fielddefinitions!A14</f>
        <v>59</v>
      </c>
      <c r="B14" s="308">
        <v>3068</v>
      </c>
      <c r="C14" s="81" t="str">
        <f>VLOOKUP(A14,Fielddefinitions!A:B,2,FALSE)</f>
        <v>Is Trade Item An Invoice Unit</v>
      </c>
      <c r="D14" s="81" t="str">
        <f>VLOOKUP(A14,Fielddefinitions!A:T,20,FALSE)</f>
        <v>isTradeItemAnInvoiceUnit</v>
      </c>
      <c r="E14" s="404" t="str">
        <f>VLOOKUP(A14,Fielddefinitions!A:P,16,FALSE)</f>
        <v>Yes</v>
      </c>
      <c r="F14" s="85" t="s">
        <v>2971</v>
      </c>
      <c r="G14" s="183" t="s">
        <v>176</v>
      </c>
      <c r="H14" s="93" t="s">
        <v>200</v>
      </c>
      <c r="I14" s="93" t="s">
        <v>2962</v>
      </c>
      <c r="J14" s="401" t="s">
        <v>1627</v>
      </c>
      <c r="K14" s="396" t="s">
        <v>2010</v>
      </c>
      <c r="L14" s="401" t="s">
        <v>1629</v>
      </c>
      <c r="M14" s="183" t="s">
        <v>2972</v>
      </c>
      <c r="N14" s="183" t="s">
        <v>2964</v>
      </c>
    </row>
    <row r="15" spans="1:20" s="394" customFormat="1" ht="165.75" x14ac:dyDescent="0.25">
      <c r="A15" s="308">
        <f>Fielddefinitions!A15</f>
        <v>3908</v>
      </c>
      <c r="B15" s="308">
        <v>3717</v>
      </c>
      <c r="C15" s="81" t="str">
        <f>VLOOKUP(A15,Fielddefinitions!A:B,2,FALSE)</f>
        <v>Is Trade Item A Variable Unit</v>
      </c>
      <c r="D15" s="81" t="str">
        <f>VLOOKUP(A15,Fielddefinitions!A:T,20,FALSE)</f>
        <v>isTradeItemAVariableUnit</v>
      </c>
      <c r="E15" s="404" t="str">
        <f>VLOOKUP(A15,Fielddefinitions!A:P,16,FALSE)</f>
        <v>Yes</v>
      </c>
      <c r="F15" s="85" t="s">
        <v>2973</v>
      </c>
      <c r="G15" s="183" t="s">
        <v>176</v>
      </c>
      <c r="H15" s="93" t="s">
        <v>206</v>
      </c>
      <c r="I15" s="93" t="s">
        <v>2962</v>
      </c>
      <c r="J15" s="401" t="s">
        <v>1627</v>
      </c>
      <c r="K15" s="396" t="s">
        <v>1705</v>
      </c>
      <c r="L15" s="401" t="s">
        <v>1629</v>
      </c>
      <c r="M15" s="183" t="s">
        <v>2974</v>
      </c>
      <c r="N15" s="183" t="s">
        <v>2964</v>
      </c>
    </row>
    <row r="16" spans="1:20" s="394" customFormat="1" ht="153" x14ac:dyDescent="0.25">
      <c r="A16" s="308">
        <f>Fielddefinitions!A16</f>
        <v>144</v>
      </c>
      <c r="B16" s="308">
        <v>3254</v>
      </c>
      <c r="C16" s="81" t="str">
        <f>VLOOKUP(A16,Fielddefinitions!A:B,2,FALSE)</f>
        <v>Effective Date Time</v>
      </c>
      <c r="D16" s="81" t="str">
        <f>VLOOKUP(A16,Fielddefinitions!A:T,20,FALSE)</f>
        <v>effectiveDateTime</v>
      </c>
      <c r="E16" s="404" t="str">
        <f>VLOOKUP(A16,Fielddefinitions!A:P,16,FALSE)</f>
        <v>Yes</v>
      </c>
      <c r="F16" s="85" t="s">
        <v>2975</v>
      </c>
      <c r="G16" s="399" t="s">
        <v>2618</v>
      </c>
      <c r="H16" s="93" t="s">
        <v>2976</v>
      </c>
      <c r="I16" s="406"/>
      <c r="J16" s="401" t="s">
        <v>1627</v>
      </c>
      <c r="K16" s="93" t="s">
        <v>2977</v>
      </c>
      <c r="L16" s="401" t="s">
        <v>1629</v>
      </c>
      <c r="M16" s="183" t="s">
        <v>2978</v>
      </c>
      <c r="N16" s="183" t="s">
        <v>2979</v>
      </c>
    </row>
    <row r="17" spans="1:17" s="394" customFormat="1" ht="114.75" x14ac:dyDescent="0.25">
      <c r="A17" s="308">
        <f>Fielddefinitions!A17</f>
        <v>1025</v>
      </c>
      <c r="B17" s="308">
        <v>584</v>
      </c>
      <c r="C17" s="81" t="str">
        <f>VLOOKUP(A17,Fielddefinitions!A:B,2,FALSE)</f>
        <v>Start Availability Date Time</v>
      </c>
      <c r="D17" s="81" t="str">
        <f>VLOOKUP(A17,Fielddefinitions!A:T,20,FALSE)</f>
        <v>startAvailabilityDateTime</v>
      </c>
      <c r="E17" s="404" t="str">
        <f>VLOOKUP(A17,Fielddefinitions!A:P,16,FALSE)</f>
        <v>Yes</v>
      </c>
      <c r="F17" s="85" t="s">
        <v>2980</v>
      </c>
      <c r="G17" s="399" t="s">
        <v>2618</v>
      </c>
      <c r="H17" s="93" t="s">
        <v>2981</v>
      </c>
      <c r="I17" s="406"/>
      <c r="J17" s="401" t="s">
        <v>1032</v>
      </c>
      <c r="K17" s="93" t="s">
        <v>2977</v>
      </c>
      <c r="L17" s="401" t="s">
        <v>1629</v>
      </c>
      <c r="M17" s="183" t="s">
        <v>2982</v>
      </c>
      <c r="N17" s="183"/>
    </row>
    <row r="18" spans="1:17" s="394" customFormat="1" ht="280.5" x14ac:dyDescent="0.25">
      <c r="A18" s="308">
        <f>Fielddefinitions!A18</f>
        <v>1002</v>
      </c>
      <c r="B18" s="308">
        <v>560</v>
      </c>
      <c r="C18" s="81" t="str">
        <f>VLOOKUP(A18,Fielddefinitions!A:B,2,FALSE)</f>
        <v>End Availability Date Time</v>
      </c>
      <c r="D18" s="81" t="str">
        <f>VLOOKUP(A18,Fielddefinitions!A:T,20,FALSE)</f>
        <v>endAvailabilityDateTime</v>
      </c>
      <c r="E18" s="404" t="str">
        <f>VLOOKUP(A18,Fielddefinitions!A:P,16,FALSE)</f>
        <v>No</v>
      </c>
      <c r="F18" s="85" t="s">
        <v>2983</v>
      </c>
      <c r="G18" s="399" t="s">
        <v>2618</v>
      </c>
      <c r="H18" s="93" t="s">
        <v>230</v>
      </c>
      <c r="I18" s="406"/>
      <c r="J18" s="401" t="s">
        <v>1032</v>
      </c>
      <c r="K18" s="93" t="s">
        <v>2984</v>
      </c>
      <c r="L18" s="401" t="s">
        <v>1629</v>
      </c>
      <c r="M18" s="183" t="s">
        <v>2985</v>
      </c>
      <c r="N18" s="183" t="s">
        <v>2986</v>
      </c>
    </row>
    <row r="19" spans="1:17" s="394" customFormat="1" ht="267.75" x14ac:dyDescent="0.25">
      <c r="A19" s="308">
        <f>Fielddefinitions!A19</f>
        <v>161</v>
      </c>
      <c r="B19" s="308">
        <v>3122</v>
      </c>
      <c r="C19" s="81" t="str">
        <f>VLOOKUP(A19,Fielddefinitions!A:B,2,FALSE)</f>
        <v>Global Product Classification: GPC Brick</v>
      </c>
      <c r="D19" s="81" t="str">
        <f>VLOOKUP(A19,Fielddefinitions!A:T,20,FALSE)</f>
        <v>gpcCategoryCode</v>
      </c>
      <c r="E19" s="404" t="str">
        <f>VLOOKUP(A19,Fielddefinitions!A:P,16,FALSE)</f>
        <v>Yes</v>
      </c>
      <c r="F19" s="85" t="s">
        <v>2987</v>
      </c>
      <c r="G19" s="183" t="s">
        <v>1999</v>
      </c>
      <c r="H19" s="93" t="s">
        <v>238</v>
      </c>
      <c r="I19" s="93" t="s">
        <v>2988</v>
      </c>
      <c r="J19" s="401" t="s">
        <v>1627</v>
      </c>
      <c r="K19" s="396">
        <v>10005844</v>
      </c>
      <c r="L19" s="401" t="s">
        <v>1629</v>
      </c>
      <c r="M19" s="183" t="s">
        <v>2989</v>
      </c>
      <c r="N19" s="183" t="s">
        <v>2954</v>
      </c>
    </row>
    <row r="20" spans="1:17" s="394" customFormat="1" ht="165.75" x14ac:dyDescent="0.25">
      <c r="A20" s="308">
        <f>Fielddefinitions!A20</f>
        <v>83</v>
      </c>
      <c r="B20" s="308" t="s">
        <v>2990</v>
      </c>
      <c r="C20" s="81" t="str">
        <f>VLOOKUP(A20,Fielddefinitions!A:B,2,FALSE)</f>
        <v>Information Provider GLN</v>
      </c>
      <c r="D20" s="81" t="str">
        <f>VLOOKUP(A20,Fielddefinitions!A:T,20,FALSE)</f>
        <v>gln</v>
      </c>
      <c r="E20" s="404" t="str">
        <f>VLOOKUP(A20,Fielddefinitions!A:P,16,FALSE)</f>
        <v>Yes</v>
      </c>
      <c r="F20" s="85" t="s">
        <v>2991</v>
      </c>
      <c r="G20" s="399" t="s">
        <v>125</v>
      </c>
      <c r="H20" s="93" t="s">
        <v>247</v>
      </c>
      <c r="I20" s="93" t="s">
        <v>248</v>
      </c>
      <c r="J20" s="401" t="s">
        <v>1627</v>
      </c>
      <c r="K20" s="407">
        <v>6400001999992</v>
      </c>
      <c r="L20" s="401" t="s">
        <v>1629</v>
      </c>
      <c r="M20" s="183" t="s">
        <v>2992</v>
      </c>
      <c r="N20" s="183" t="s">
        <v>2993</v>
      </c>
    </row>
    <row r="21" spans="1:17" s="394" customFormat="1" ht="89.25" x14ac:dyDescent="0.25">
      <c r="A21" s="308">
        <f>Fielddefinitions!A21</f>
        <v>85</v>
      </c>
      <c r="B21" s="308" t="s">
        <v>2994</v>
      </c>
      <c r="C21" s="81" t="str">
        <f>VLOOKUP(A21,Fielddefinitions!A:B,2,FALSE)</f>
        <v>Information Provider Name</v>
      </c>
      <c r="D21" s="81" t="str">
        <f>VLOOKUP(A21,Fielddefinitions!A:T,20,FALSE)</f>
        <v>partyName</v>
      </c>
      <c r="E21" s="404" t="str">
        <f>VLOOKUP(A21,Fielddefinitions!A:P,16,FALSE)</f>
        <v>Yes</v>
      </c>
      <c r="F21" s="85" t="s">
        <v>2995</v>
      </c>
      <c r="G21" s="399" t="s">
        <v>272</v>
      </c>
      <c r="H21" s="93" t="s">
        <v>254</v>
      </c>
      <c r="I21" s="93" t="s">
        <v>248</v>
      </c>
      <c r="J21" s="401" t="s">
        <v>1627</v>
      </c>
      <c r="K21" s="396" t="s">
        <v>2996</v>
      </c>
      <c r="L21" s="401" t="s">
        <v>1629</v>
      </c>
      <c r="M21" s="183" t="s">
        <v>2997</v>
      </c>
      <c r="N21" s="183"/>
    </row>
    <row r="22" spans="1:17" s="394" customFormat="1" ht="153" x14ac:dyDescent="0.25">
      <c r="A22" s="308">
        <f>Fielddefinitions!A22</f>
        <v>3541</v>
      </c>
      <c r="B22" s="308" t="s">
        <v>2998</v>
      </c>
      <c r="C22" s="81" t="str">
        <f>VLOOKUP(A22,Fielddefinitions!A:B,2,FALSE)</f>
        <v>Brand Name</v>
      </c>
      <c r="D22" s="81" t="str">
        <f>VLOOKUP(A22,Fielddefinitions!A:T,20,FALSE)</f>
        <v>brandName</v>
      </c>
      <c r="E22" s="404" t="str">
        <f>VLOOKUP(A22,Fielddefinitions!A:P,16,FALSE)</f>
        <v>No</v>
      </c>
      <c r="F22" s="85" t="s">
        <v>2999</v>
      </c>
      <c r="G22" s="399" t="s">
        <v>272</v>
      </c>
      <c r="H22" s="93" t="s">
        <v>261</v>
      </c>
      <c r="I22" s="93" t="s">
        <v>262</v>
      </c>
      <c r="J22" s="401" t="s">
        <v>1627</v>
      </c>
      <c r="K22" s="396" t="s">
        <v>3000</v>
      </c>
      <c r="L22" s="401" t="s">
        <v>1629</v>
      </c>
      <c r="M22" s="183" t="s">
        <v>3001</v>
      </c>
      <c r="N22" s="183" t="s">
        <v>3002</v>
      </c>
    </row>
    <row r="23" spans="1:17" s="1" customFormat="1" ht="76.5" x14ac:dyDescent="0.25">
      <c r="A23" s="308">
        <f>Fielddefinitions!A23</f>
        <v>3508</v>
      </c>
      <c r="B23" s="308" t="s">
        <v>3003</v>
      </c>
      <c r="C23" s="81" t="str">
        <f>VLOOKUP(A23,Fielddefinitions!A:B,2,FALSE)</f>
        <v>Functional Name</v>
      </c>
      <c r="D23" s="81" t="str">
        <f>VLOOKUP(A23,Fielddefinitions!A:T,20,FALSE)</f>
        <v>functionalName</v>
      </c>
      <c r="E23" s="404" t="str">
        <f>VLOOKUP(A23,Fielddefinitions!A:P,16,FALSE)</f>
        <v>No</v>
      </c>
      <c r="F23" s="399" t="s">
        <v>3004</v>
      </c>
      <c r="G23" s="399" t="s">
        <v>272</v>
      </c>
      <c r="H23" s="93" t="s">
        <v>270</v>
      </c>
      <c r="I23" s="399"/>
      <c r="J23" s="401" t="s">
        <v>1627</v>
      </c>
      <c r="K23" s="399"/>
      <c r="L23" s="414"/>
      <c r="M23" s="399" t="s">
        <v>3005</v>
      </c>
      <c r="N23" s="399"/>
      <c r="O23" s="399"/>
      <c r="P23" s="398"/>
    </row>
    <row r="24" spans="1:17" s="398" customFormat="1" ht="25.5" x14ac:dyDescent="0.25">
      <c r="A24" s="308">
        <f>Fielddefinitions!A24</f>
        <v>3509</v>
      </c>
      <c r="B24" s="308" t="s">
        <v>3003</v>
      </c>
      <c r="C24" s="81" t="str">
        <f>VLOOKUP(A24,Fielddefinitions!A:B,2,FALSE)</f>
        <v>Functional Name - Language Code</v>
      </c>
      <c r="D24" s="81" t="str">
        <f>VLOOKUP(A24,Fielddefinitions!A:T,20,FALSE)</f>
        <v xml:space="preserve">functionalName/@languageCode
</v>
      </c>
      <c r="E24" s="404" t="str">
        <f>VLOOKUP(A24,Fielddefinitions!A:P,16,FALSE)</f>
        <v>No</v>
      </c>
      <c r="F24" s="391"/>
      <c r="G24" s="391"/>
      <c r="H24" s="391"/>
      <c r="I24" s="391"/>
      <c r="J24" s="401" t="s">
        <v>1627</v>
      </c>
      <c r="K24" s="391"/>
      <c r="L24" s="391"/>
      <c r="M24" s="408"/>
      <c r="N24" s="399"/>
      <c r="O24" s="408"/>
    </row>
    <row r="25" spans="1:17" s="394" customFormat="1" ht="100.9" customHeight="1" x14ac:dyDescent="0.25">
      <c r="A25" s="308">
        <f>Fielddefinitions!A25</f>
        <v>3504</v>
      </c>
      <c r="B25" s="308" t="s">
        <v>3006</v>
      </c>
      <c r="C25" s="81" t="str">
        <f>VLOOKUP(A25,Fielddefinitions!A:B,2,FALSE)</f>
        <v>Additional Trade Item Description</v>
      </c>
      <c r="D25" s="81" t="str">
        <f>VLOOKUP(A25,Fielddefinitions!A:T,20,FALSE)</f>
        <v>additionalTradeItemDescription</v>
      </c>
      <c r="E25" s="404" t="str">
        <f>VLOOKUP(A25,Fielddefinitions!A:P,16,FALSE)</f>
        <v>No</v>
      </c>
      <c r="F25" s="85" t="s">
        <v>3007</v>
      </c>
      <c r="G25" s="399" t="s">
        <v>272</v>
      </c>
      <c r="H25" s="93" t="s">
        <v>3008</v>
      </c>
      <c r="I25" s="93" t="s">
        <v>288</v>
      </c>
      <c r="J25" s="401" t="s">
        <v>1032</v>
      </c>
      <c r="K25" s="396" t="s">
        <v>3009</v>
      </c>
      <c r="L25" s="401" t="s">
        <v>1629</v>
      </c>
      <c r="M25" s="183" t="s">
        <v>3010</v>
      </c>
      <c r="N25" s="183" t="s">
        <v>3011</v>
      </c>
    </row>
    <row r="26" spans="1:17" s="394" customFormat="1" ht="63.75" x14ac:dyDescent="0.25">
      <c r="A26" s="308">
        <f>Fielddefinitions!A26</f>
        <v>3505</v>
      </c>
      <c r="B26" s="308" t="s">
        <v>3006</v>
      </c>
      <c r="C26" s="81" t="str">
        <f>VLOOKUP(A26,Fielddefinitions!A:B,2,FALSE)</f>
        <v>Additional Trade Item Description - Language Code</v>
      </c>
      <c r="D26" s="81" t="str">
        <f>VLOOKUP(A26,Fielddefinitions!A:T,20,FALSE)</f>
        <v>languageCode</v>
      </c>
      <c r="E26" s="404" t="str">
        <f>VLOOKUP(A26,Fielddefinitions!A:P,16,FALSE)</f>
        <v>No</v>
      </c>
      <c r="F26" s="85" t="s">
        <v>3012</v>
      </c>
      <c r="G26" s="183" t="s">
        <v>1999</v>
      </c>
      <c r="H26" s="93" t="s">
        <v>294</v>
      </c>
      <c r="I26" s="93" t="s">
        <v>278</v>
      </c>
      <c r="J26" s="401" t="s">
        <v>1032</v>
      </c>
      <c r="K26" s="396" t="s">
        <v>3013</v>
      </c>
      <c r="L26" s="401" t="s">
        <v>1629</v>
      </c>
      <c r="M26" s="183" t="s">
        <v>3014</v>
      </c>
      <c r="N26" s="183" t="s">
        <v>2954</v>
      </c>
    </row>
    <row r="27" spans="1:17" s="394" customFormat="1" ht="267.75" x14ac:dyDescent="0.25">
      <c r="A27" s="308">
        <f>Fielddefinitions!A27</f>
        <v>3517</v>
      </c>
      <c r="B27" s="308" t="s">
        <v>3015</v>
      </c>
      <c r="C27" s="81" t="str">
        <f>VLOOKUP(A27,Fielddefinitions!A:B,2,FALSE)</f>
        <v>Trade Item Description</v>
      </c>
      <c r="D27" s="81" t="str">
        <f>VLOOKUP(A27,Fielddefinitions!A:T,20,FALSE)</f>
        <v>tradeItemDescription</v>
      </c>
      <c r="E27" s="404" t="str">
        <f>VLOOKUP(A27,Fielddefinitions!A:P,16,FALSE)</f>
        <v>No</v>
      </c>
      <c r="F27" s="85" t="s">
        <v>3016</v>
      </c>
      <c r="G27" s="399" t="s">
        <v>272</v>
      </c>
      <c r="H27" s="99" t="s">
        <v>3017</v>
      </c>
      <c r="I27" s="406"/>
      <c r="J27" s="401" t="s">
        <v>1627</v>
      </c>
      <c r="K27" s="401" t="s">
        <v>3018</v>
      </c>
      <c r="L27" s="401" t="s">
        <v>1629</v>
      </c>
      <c r="M27" s="183" t="s">
        <v>3019</v>
      </c>
      <c r="N27" s="183" t="s">
        <v>3020</v>
      </c>
    </row>
    <row r="28" spans="1:17" s="394" customFormat="1" ht="63.75" x14ac:dyDescent="0.25">
      <c r="A28" s="308">
        <f>Fielddefinitions!A28</f>
        <v>3518</v>
      </c>
      <c r="B28" s="308" t="s">
        <v>3015</v>
      </c>
      <c r="C28" s="81" t="str">
        <f>VLOOKUP(A28,Fielddefinitions!A:B,2,FALSE)</f>
        <v>Trade Item Description - Language Code</v>
      </c>
      <c r="D28" s="81" t="str">
        <f>VLOOKUP(A28,Fielddefinitions!A:T,20,FALSE)</f>
        <v>languageCode</v>
      </c>
      <c r="E28" s="404" t="str">
        <f>VLOOKUP(A28,Fielddefinitions!A:P,16,FALSE)</f>
        <v>No</v>
      </c>
      <c r="F28" s="85" t="s">
        <v>3012</v>
      </c>
      <c r="G28" s="183" t="s">
        <v>1999</v>
      </c>
      <c r="H28" s="93" t="s">
        <v>294</v>
      </c>
      <c r="I28" s="93" t="s">
        <v>278</v>
      </c>
      <c r="J28" s="401" t="s">
        <v>1627</v>
      </c>
      <c r="K28" s="396" t="s">
        <v>3013</v>
      </c>
      <c r="L28" s="401" t="s">
        <v>1629</v>
      </c>
      <c r="M28" s="183" t="s">
        <v>3021</v>
      </c>
      <c r="N28" s="183" t="s">
        <v>2954</v>
      </c>
    </row>
    <row r="29" spans="1:17" s="394" customFormat="1" ht="153" x14ac:dyDescent="0.25">
      <c r="A29" s="308">
        <f>Fielddefinitions!A29</f>
        <v>2306</v>
      </c>
      <c r="B29" s="308" t="s">
        <v>3022</v>
      </c>
      <c r="C29" s="81" t="str">
        <f>VLOOKUP(A29,Fielddefinitions!A:B,2,FALSE)</f>
        <v>Has Batch Number</v>
      </c>
      <c r="D29" s="81" t="str">
        <f>VLOOKUP(A29,Fielddefinitions!A:T,20,FALSE)</f>
        <v>hasBatchNumber</v>
      </c>
      <c r="E29" s="404" t="str">
        <f>VLOOKUP(A29,Fielddefinitions!A:P,16,FALSE)</f>
        <v>No</v>
      </c>
      <c r="F29" s="85" t="s">
        <v>3023</v>
      </c>
      <c r="G29" s="183" t="s">
        <v>176</v>
      </c>
      <c r="H29" s="93" t="s">
        <v>312</v>
      </c>
      <c r="I29" s="93" t="s">
        <v>2962</v>
      </c>
      <c r="J29" s="401" t="s">
        <v>1032</v>
      </c>
      <c r="K29" s="396" t="s">
        <v>2010</v>
      </c>
      <c r="L29" s="396" t="s">
        <v>1629</v>
      </c>
      <c r="M29" s="183" t="s">
        <v>3024</v>
      </c>
      <c r="N29" s="183" t="s">
        <v>2964</v>
      </c>
    </row>
    <row r="30" spans="1:17" s="394" customFormat="1" ht="114.75" x14ac:dyDescent="0.25">
      <c r="A30" s="308">
        <f>Fielddefinitions!A30</f>
        <v>2315</v>
      </c>
      <c r="B30" s="308" t="s">
        <v>3025</v>
      </c>
      <c r="C30" s="81" t="str">
        <f>VLOOKUP(A30,Fielddefinitions!A:B,2,FALSE)</f>
        <v>Serial Number Location Code</v>
      </c>
      <c r="D30" s="81" t="str">
        <f>VLOOKUP(A30,Fielddefinitions!A:T,20,FALSE)</f>
        <v>serialNumberLocationCode</v>
      </c>
      <c r="E30" s="404" t="str">
        <f>VLOOKUP(A30,Fielddefinitions!A:P,16,FALSE)</f>
        <v>No</v>
      </c>
      <c r="F30" s="85" t="s">
        <v>3026</v>
      </c>
      <c r="G30" s="183" t="s">
        <v>1999</v>
      </c>
      <c r="H30" s="93" t="s">
        <v>316</v>
      </c>
      <c r="I30" s="93" t="s">
        <v>317</v>
      </c>
      <c r="J30" s="401" t="s">
        <v>1032</v>
      </c>
      <c r="K30" s="93" t="s">
        <v>3027</v>
      </c>
      <c r="L30" s="396" t="s">
        <v>1629</v>
      </c>
      <c r="M30" s="93" t="s">
        <v>3028</v>
      </c>
      <c r="N30" s="183" t="s">
        <v>3029</v>
      </c>
    </row>
    <row r="31" spans="1:17" s="1" customFormat="1" ht="242.25" x14ac:dyDescent="0.25">
      <c r="A31" s="308">
        <f>Fielddefinitions!A31</f>
        <v>3733</v>
      </c>
      <c r="B31" s="308" t="s">
        <v>3030</v>
      </c>
      <c r="C31" s="81" t="str">
        <f>VLOOKUP(A31,Fielddefinitions!A:B,2,FALSE)</f>
        <v>Net Content</v>
      </c>
      <c r="D31" s="81" t="str">
        <f>VLOOKUP(A31,Fielddefinitions!A:T,20,FALSE)</f>
        <v>netContent</v>
      </c>
      <c r="E31" s="214" t="str">
        <f>VLOOKUP(A31,Fielddefinitions!A:P,16,FALSE)</f>
        <v>No</v>
      </c>
      <c r="F31" s="85" t="s">
        <v>3031</v>
      </c>
      <c r="G31" s="202" t="s">
        <v>125</v>
      </c>
      <c r="H31" s="80" t="s">
        <v>3032</v>
      </c>
      <c r="I31" s="80"/>
      <c r="J31" s="401" t="s">
        <v>1627</v>
      </c>
      <c r="K31" s="396"/>
      <c r="L31" s="396"/>
      <c r="M31" s="202" t="s">
        <v>3033</v>
      </c>
      <c r="N31" s="202"/>
      <c r="O31" s="399"/>
      <c r="P31" s="398"/>
      <c r="Q31" s="398"/>
    </row>
    <row r="32" spans="1:17" s="398" customFormat="1" x14ac:dyDescent="0.25">
      <c r="A32" s="308">
        <f>Fielddefinitions!A32</f>
        <v>3734</v>
      </c>
      <c r="B32" s="308" t="s">
        <v>3030</v>
      </c>
      <c r="C32" s="81" t="str">
        <f>VLOOKUP(A32,Fielddefinitions!A:B,2,FALSE)</f>
        <v>Net Content UOM</v>
      </c>
      <c r="D32" s="81" t="str">
        <f>VLOOKUP(A32,Fielddefinitions!A:T,20,FALSE)</f>
        <v>measurementUnitCode</v>
      </c>
      <c r="E32" s="404" t="str">
        <f>VLOOKUP(A32,Fielddefinitions!A:P,16,FALSE)</f>
        <v>No</v>
      </c>
      <c r="F32" s="85"/>
      <c r="G32" s="202"/>
      <c r="H32" s="80"/>
      <c r="I32" s="80"/>
      <c r="J32" s="401" t="s">
        <v>1627</v>
      </c>
      <c r="K32" s="396"/>
      <c r="L32" s="396"/>
      <c r="M32" s="202"/>
      <c r="N32" s="202"/>
      <c r="O32" s="399"/>
    </row>
    <row r="33" spans="1:14" s="394" customFormat="1" ht="216.75" x14ac:dyDescent="0.25">
      <c r="A33" s="308">
        <f>Fielddefinitions!A33</f>
        <v>2334</v>
      </c>
      <c r="B33" s="308" t="s">
        <v>3034</v>
      </c>
      <c r="C33" s="81" t="str">
        <f>VLOOKUP(A33,Fielddefinitions!A:B,2,FALSE)</f>
        <v>Trade Item Date On Packaging Type Code</v>
      </c>
      <c r="D33" s="81" t="str">
        <f>VLOOKUP(A33,Fielddefinitions!A:T,20,FALSE)</f>
        <v>tradeItemDateOnPackagingTypeCode</v>
      </c>
      <c r="E33" s="404" t="str">
        <f>VLOOKUP(A33,Fielddefinitions!A:P,16,FALSE)</f>
        <v>No</v>
      </c>
      <c r="F33" s="85" t="s">
        <v>3035</v>
      </c>
      <c r="G33" s="183" t="s">
        <v>1999</v>
      </c>
      <c r="H33" s="93" t="s">
        <v>339</v>
      </c>
      <c r="I33" s="93" t="s">
        <v>340</v>
      </c>
      <c r="J33" s="401" t="s">
        <v>1032</v>
      </c>
      <c r="K33" s="93" t="s">
        <v>3036</v>
      </c>
      <c r="L33" s="396" t="s">
        <v>1736</v>
      </c>
      <c r="M33" s="183" t="s">
        <v>3037</v>
      </c>
      <c r="N33" s="183" t="s">
        <v>2954</v>
      </c>
    </row>
    <row r="34" spans="1:14" s="394" customFormat="1" ht="38.25" x14ac:dyDescent="0.25">
      <c r="A34" s="308">
        <f>Fielddefinitions!A34</f>
        <v>127</v>
      </c>
      <c r="B34" s="308" t="s">
        <v>3038</v>
      </c>
      <c r="C34" s="81" t="str">
        <f>VLOOKUP(A34,Fielddefinitions!A:B,2,FALSE)</f>
        <v>Contact Type Code</v>
      </c>
      <c r="D34" s="81" t="str">
        <f>VLOOKUP(A34,Fielddefinitions!A:T,20,FALSE)</f>
        <v>contactTypeCode</v>
      </c>
      <c r="E34" s="404" t="str">
        <f>VLOOKUP(A34,Fielddefinitions!A:P,16,FALSE)</f>
        <v>No</v>
      </c>
      <c r="F34" s="85" t="s">
        <v>3039</v>
      </c>
      <c r="G34" s="183" t="s">
        <v>1999</v>
      </c>
      <c r="H34" s="93" t="s">
        <v>347</v>
      </c>
      <c r="I34" s="93" t="s">
        <v>348</v>
      </c>
      <c r="J34" s="401" t="s">
        <v>1032</v>
      </c>
      <c r="K34" s="396" t="s">
        <v>3040</v>
      </c>
      <c r="L34" s="396"/>
      <c r="M34" s="183" t="s">
        <v>3041</v>
      </c>
      <c r="N34" s="183" t="s">
        <v>2954</v>
      </c>
    </row>
    <row r="35" spans="1:14" s="394" customFormat="1" ht="51" x14ac:dyDescent="0.25">
      <c r="A35" s="308">
        <f>Fielddefinitions!A35</f>
        <v>134</v>
      </c>
      <c r="B35" s="308" t="s">
        <v>3042</v>
      </c>
      <c r="C35" s="81" t="str">
        <f>VLOOKUP(A35,Fielddefinitions!A:B,2,FALSE)</f>
        <v>Communication Channel Code</v>
      </c>
      <c r="D35" s="81" t="str">
        <f>VLOOKUP(A35,Fielddefinitions!A:T,20,FALSE)</f>
        <v>communicationChannelCode</v>
      </c>
      <c r="E35" s="404" t="str">
        <f>VLOOKUP(A35,Fielddefinitions!A:P,16,FALSE)</f>
        <v>No</v>
      </c>
      <c r="F35" s="85" t="s">
        <v>3043</v>
      </c>
      <c r="G35" s="183" t="s">
        <v>1999</v>
      </c>
      <c r="H35" s="93" t="s">
        <v>357</v>
      </c>
      <c r="I35" s="93" t="s">
        <v>358</v>
      </c>
      <c r="J35" s="401" t="s">
        <v>1032</v>
      </c>
      <c r="K35" s="396" t="s">
        <v>3044</v>
      </c>
      <c r="L35" s="396"/>
      <c r="M35" s="183" t="s">
        <v>3045</v>
      </c>
      <c r="N35" s="183" t="s">
        <v>2954</v>
      </c>
    </row>
    <row r="36" spans="1:14" s="394" customFormat="1" ht="51" x14ac:dyDescent="0.25">
      <c r="A36" s="308">
        <f>Fielddefinitions!A36</f>
        <v>135</v>
      </c>
      <c r="B36" s="308" t="s">
        <v>3046</v>
      </c>
      <c r="C36" s="81" t="str">
        <f>VLOOKUP(A36,Fielddefinitions!A:B,2,FALSE)</f>
        <v>Communication Value</v>
      </c>
      <c r="D36" s="81" t="str">
        <f>VLOOKUP(A36,Fielddefinitions!A:T,20,FALSE)</f>
        <v>communicationValue</v>
      </c>
      <c r="E36" s="404" t="str">
        <f>VLOOKUP(A36,Fielddefinitions!A:P,16,FALSE)</f>
        <v>No</v>
      </c>
      <c r="F36" s="85" t="s">
        <v>3047</v>
      </c>
      <c r="G36" s="183" t="s">
        <v>272</v>
      </c>
      <c r="H36" s="93" t="s">
        <v>368</v>
      </c>
      <c r="I36" s="93" t="s">
        <v>369</v>
      </c>
      <c r="J36" s="401" t="s">
        <v>2651</v>
      </c>
      <c r="K36" s="409" t="s">
        <v>3048</v>
      </c>
      <c r="L36" s="396"/>
      <c r="M36" s="183" t="s">
        <v>3049</v>
      </c>
      <c r="N36" s="183" t="s">
        <v>3050</v>
      </c>
    </row>
    <row r="37" spans="1:14" s="394" customFormat="1" ht="38.25" x14ac:dyDescent="0.25">
      <c r="A37" s="308">
        <f>Fielddefinitions!A37</f>
        <v>1434</v>
      </c>
      <c r="B37" s="308" t="s">
        <v>3051</v>
      </c>
      <c r="C37" s="81" t="str">
        <f>VLOOKUP(A37,Fielddefinitions!A:B,2,FALSE)</f>
        <v>Does Trade Item Contain Latex</v>
      </c>
      <c r="D37" s="81" t="str">
        <f>VLOOKUP(A37,Fielddefinitions!A:T,20,FALSE)</f>
        <v>doesTradeItemContainLatex</v>
      </c>
      <c r="E37" s="404" t="str">
        <f>VLOOKUP(A37,Fielddefinitions!A:P,16,FALSE)</f>
        <v>No</v>
      </c>
      <c r="F37" s="85" t="s">
        <v>3052</v>
      </c>
      <c r="G37" s="183" t="s">
        <v>176</v>
      </c>
      <c r="H37" s="93" t="s">
        <v>375</v>
      </c>
      <c r="I37" s="93" t="s">
        <v>2962</v>
      </c>
      <c r="J37" s="401" t="s">
        <v>1032</v>
      </c>
      <c r="K37" s="396" t="s">
        <v>3053</v>
      </c>
      <c r="L37" s="396" t="s">
        <v>1736</v>
      </c>
      <c r="M37" s="183" t="s">
        <v>3054</v>
      </c>
      <c r="N37" s="183" t="s">
        <v>2964</v>
      </c>
    </row>
    <row r="38" spans="1:14" s="394" customFormat="1" ht="102" x14ac:dyDescent="0.25">
      <c r="A38" s="308">
        <f>Fielddefinitions!A38</f>
        <v>1581</v>
      </c>
      <c r="B38" s="308" t="s">
        <v>3055</v>
      </c>
      <c r="C38" s="81" t="str">
        <f>VLOOKUP(A38,Fielddefinitions!A:B,2,FALSE)</f>
        <v>MRI Compatibility Code</v>
      </c>
      <c r="D38" s="81" t="str">
        <f>VLOOKUP(A38,Fielddefinitions!A:T,20,FALSE)</f>
        <v>mRICompatibilityCode</v>
      </c>
      <c r="E38" s="404" t="str">
        <f>VLOOKUP(A38,Fielddefinitions!A:P,16,FALSE)</f>
        <v>No</v>
      </c>
      <c r="F38" s="85" t="s">
        <v>3056</v>
      </c>
      <c r="G38" s="183" t="s">
        <v>1999</v>
      </c>
      <c r="H38" s="401" t="s">
        <v>382</v>
      </c>
      <c r="I38" s="93" t="s">
        <v>383</v>
      </c>
      <c r="J38" s="401" t="s">
        <v>1032</v>
      </c>
      <c r="K38" s="93" t="s">
        <v>3057</v>
      </c>
      <c r="L38" s="396" t="s">
        <v>1736</v>
      </c>
      <c r="M38" s="183" t="s">
        <v>3058</v>
      </c>
      <c r="N38" s="183" t="s">
        <v>2954</v>
      </c>
    </row>
    <row r="39" spans="1:14" s="394" customFormat="1" ht="165.75" x14ac:dyDescent="0.25">
      <c r="A39" s="308">
        <f>Fielddefinitions!A39</f>
        <v>1593</v>
      </c>
      <c r="B39" s="308" t="s">
        <v>3059</v>
      </c>
      <c r="C39" s="81" t="str">
        <f>VLOOKUP(A39,Fielddefinitions!A:B,2,FALSE)</f>
        <v>Initial Manufacturer Sterilisation Code</v>
      </c>
      <c r="D39" s="81" t="str">
        <f>VLOOKUP(A39,Fielddefinitions!A:T,20,FALSE)</f>
        <v>initialManufacturerSterilisationCode</v>
      </c>
      <c r="E39" s="404" t="str">
        <f>VLOOKUP(A39,Fielddefinitions!A:P,16,FALSE)</f>
        <v>No</v>
      </c>
      <c r="F39" s="85" t="s">
        <v>3060</v>
      </c>
      <c r="G39" s="183" t="s">
        <v>1999</v>
      </c>
      <c r="H39" s="93" t="s">
        <v>389</v>
      </c>
      <c r="I39" s="93" t="s">
        <v>390</v>
      </c>
      <c r="J39" s="401" t="s">
        <v>1032</v>
      </c>
      <c r="K39" s="396" t="s">
        <v>3061</v>
      </c>
      <c r="L39" s="396" t="s">
        <v>1736</v>
      </c>
      <c r="M39" s="183" t="s">
        <v>3062</v>
      </c>
      <c r="N39" s="183" t="s">
        <v>2954</v>
      </c>
    </row>
    <row r="40" spans="1:14" s="394" customFormat="1" ht="178.5" x14ac:dyDescent="0.25">
      <c r="A40" s="308">
        <f>Fielddefinitions!A40</f>
        <v>1594</v>
      </c>
      <c r="B40" s="308" t="s">
        <v>3063</v>
      </c>
      <c r="C40" s="81" t="str">
        <f>VLOOKUP(A40,Fielddefinitions!A:B,2,FALSE)</f>
        <v>Initial Sterilisation Prior to Use Code</v>
      </c>
      <c r="D40" s="81" t="str">
        <f>VLOOKUP(A40,Fielddefinitions!A:T,20,FALSE)</f>
        <v>initialSterilisationPriorToUseCode</v>
      </c>
      <c r="E40" s="404" t="str">
        <f>VLOOKUP(A40,Fielddefinitions!A:P,16,FALSE)</f>
        <v>No</v>
      </c>
      <c r="F40" s="85" t="s">
        <v>3064</v>
      </c>
      <c r="G40" s="183" t="s">
        <v>1999</v>
      </c>
      <c r="H40" s="93" t="s">
        <v>396</v>
      </c>
      <c r="I40" s="93" t="s">
        <v>390</v>
      </c>
      <c r="J40" s="401" t="s">
        <v>1032</v>
      </c>
      <c r="K40" s="93" t="s">
        <v>3065</v>
      </c>
      <c r="L40" s="396" t="s">
        <v>1736</v>
      </c>
      <c r="M40" s="93" t="s">
        <v>3066</v>
      </c>
      <c r="N40" s="183" t="s">
        <v>3067</v>
      </c>
    </row>
    <row r="41" spans="1:14" s="394" customFormat="1" ht="127.5" x14ac:dyDescent="0.25">
      <c r="A41" s="308">
        <f>Fielddefinitions!A41</f>
        <v>1598</v>
      </c>
      <c r="B41" s="308" t="s">
        <v>3068</v>
      </c>
      <c r="C41" s="81" t="str">
        <f>VLOOKUP(A41,Fielddefinitions!A:B,2,FALSE)</f>
        <v>Manufacturer Declared Reusability Type Code</v>
      </c>
      <c r="D41" s="81" t="str">
        <f>VLOOKUP(A41,Fielddefinitions!A:T,20,FALSE)</f>
        <v>manufacturerDeclaredReusabilityTypeCode</v>
      </c>
      <c r="E41" s="404" t="str">
        <f>VLOOKUP(A41,Fielddefinitions!A:P,16,FALSE)</f>
        <v>No</v>
      </c>
      <c r="F41" s="85" t="s">
        <v>3069</v>
      </c>
      <c r="G41" s="183" t="s">
        <v>1999</v>
      </c>
      <c r="H41" s="93" t="s">
        <v>401</v>
      </c>
      <c r="I41" s="93" t="s">
        <v>402</v>
      </c>
      <c r="J41" s="401" t="s">
        <v>1032</v>
      </c>
      <c r="K41" s="93" t="s">
        <v>3070</v>
      </c>
      <c r="L41" s="396" t="s">
        <v>1736</v>
      </c>
      <c r="M41" s="93" t="s">
        <v>3071</v>
      </c>
      <c r="N41" s="183" t="s">
        <v>3067</v>
      </c>
    </row>
    <row r="42" spans="1:14" s="394" customFormat="1" ht="76.5" x14ac:dyDescent="0.25">
      <c r="A42" s="308">
        <f>Fielddefinitions!A42</f>
        <v>325</v>
      </c>
      <c r="B42" s="308" t="s">
        <v>3072</v>
      </c>
      <c r="C42" s="81" t="str">
        <f>VLOOKUP(A42,Fielddefinitions!A:B,2,FALSE)</f>
        <v>Component Identification</v>
      </c>
      <c r="D42" s="81" t="str">
        <f>VLOOKUP(A42,Fielddefinitions!A:T,20,FALSE)</f>
        <v>componentIdentification</v>
      </c>
      <c r="E42" s="404" t="str">
        <f>VLOOKUP(A42,Fielddefinitions!A:P,16,FALSE)</f>
        <v>No</v>
      </c>
      <c r="F42" s="85" t="s">
        <v>3073</v>
      </c>
      <c r="G42" s="202" t="s">
        <v>125</v>
      </c>
      <c r="H42" s="93" t="s">
        <v>408</v>
      </c>
      <c r="I42" s="93" t="s">
        <v>409</v>
      </c>
      <c r="J42" s="401" t="s">
        <v>1032</v>
      </c>
      <c r="K42" s="396" t="s">
        <v>126</v>
      </c>
      <c r="L42" s="396"/>
      <c r="M42" s="202" t="s">
        <v>3074</v>
      </c>
      <c r="N42" s="202" t="s">
        <v>3075</v>
      </c>
    </row>
    <row r="43" spans="1:14" s="394" customFormat="1" ht="127.5" x14ac:dyDescent="0.25">
      <c r="A43" s="308">
        <f>Fielddefinitions!A43</f>
        <v>75</v>
      </c>
      <c r="B43" s="308" t="s">
        <v>3076</v>
      </c>
      <c r="C43" s="81" t="str">
        <f>VLOOKUP(A43,Fielddefinitions!A:B,2,FALSE)</f>
        <v>Brand Owner GLN</v>
      </c>
      <c r="D43" s="81" t="str">
        <f>VLOOKUP(A43,Fielddefinitions!A:T,20,FALSE)</f>
        <v>gln</v>
      </c>
      <c r="E43" s="404" t="str">
        <f>VLOOKUP(A43,Fielddefinitions!A:P,16,FALSE)</f>
        <v>No</v>
      </c>
      <c r="F43" s="85" t="s">
        <v>3077</v>
      </c>
      <c r="G43" s="202" t="s">
        <v>125</v>
      </c>
      <c r="H43" s="93" t="s">
        <v>416</v>
      </c>
      <c r="I43" s="93" t="s">
        <v>417</v>
      </c>
      <c r="J43" s="401" t="s">
        <v>1032</v>
      </c>
      <c r="K43" s="410">
        <v>6400001999992</v>
      </c>
      <c r="L43" s="396" t="s">
        <v>1736</v>
      </c>
      <c r="M43" s="202" t="s">
        <v>3078</v>
      </c>
      <c r="N43" s="202" t="s">
        <v>3079</v>
      </c>
    </row>
    <row r="44" spans="1:14" s="394" customFormat="1" ht="89.25" x14ac:dyDescent="0.25">
      <c r="A44" s="308">
        <f>Fielddefinitions!A44</f>
        <v>77</v>
      </c>
      <c r="B44" s="308" t="s">
        <v>3080</v>
      </c>
      <c r="C44" s="81" t="str">
        <f>VLOOKUP(A44,Fielddefinitions!A:B,2,FALSE)</f>
        <v>Brand Owner Name</v>
      </c>
      <c r="D44" s="81" t="str">
        <f>VLOOKUP(A44,Fielddefinitions!A:T,20,FALSE)</f>
        <v>partyName</v>
      </c>
      <c r="E44" s="404" t="str">
        <f>VLOOKUP(A44,Fielddefinitions!A:P,16,FALSE)</f>
        <v>No</v>
      </c>
      <c r="F44" s="85" t="s">
        <v>3081</v>
      </c>
      <c r="G44" s="202" t="s">
        <v>272</v>
      </c>
      <c r="H44" s="93" t="s">
        <v>424</v>
      </c>
      <c r="I44" s="93" t="s">
        <v>417</v>
      </c>
      <c r="J44" s="401" t="s">
        <v>2651</v>
      </c>
      <c r="K44" s="396"/>
      <c r="L44" s="396" t="s">
        <v>1736</v>
      </c>
      <c r="M44" s="202" t="s">
        <v>3082</v>
      </c>
      <c r="N44" s="202" t="s">
        <v>3083</v>
      </c>
    </row>
    <row r="45" spans="1:14" s="394" customFormat="1" ht="127.5" x14ac:dyDescent="0.25">
      <c r="A45" s="308">
        <f>Fielddefinitions!A45</f>
        <v>147</v>
      </c>
      <c r="B45" s="308" t="s">
        <v>3084</v>
      </c>
      <c r="C45" s="81" t="str">
        <f>VLOOKUP(A45,Fielddefinitions!A:B,2,FALSE)</f>
        <v>UDID First Publication Date Time</v>
      </c>
      <c r="D45" s="81" t="str">
        <f>VLOOKUP(A45,Fielddefinitions!A:T,20,FALSE)</f>
        <v>udidFirstPublicationDateTime</v>
      </c>
      <c r="E45" s="404" t="str">
        <f>VLOOKUP(A45,Fielddefinitions!A:P,16,FALSE)</f>
        <v>No</v>
      </c>
      <c r="F45" s="85" t="s">
        <v>3085</v>
      </c>
      <c r="G45" s="399" t="s">
        <v>214</v>
      </c>
      <c r="H45" s="93" t="s">
        <v>3086</v>
      </c>
      <c r="I45" s="406"/>
      <c r="J45" s="401" t="s">
        <v>1032</v>
      </c>
      <c r="K45" s="93" t="s">
        <v>3087</v>
      </c>
      <c r="L45" s="396"/>
      <c r="M45" s="183" t="s">
        <v>3088</v>
      </c>
      <c r="N45" s="183" t="s">
        <v>3089</v>
      </c>
    </row>
    <row r="46" spans="1:14" s="394" customFormat="1" ht="89.25" x14ac:dyDescent="0.25">
      <c r="A46" s="308">
        <f>Fielddefinitions!A46</f>
        <v>129</v>
      </c>
      <c r="B46" s="308" t="s">
        <v>3090</v>
      </c>
      <c r="C46" s="81" t="str">
        <f>VLOOKUP(A46,Fielddefinitions!A:B,2,FALSE)</f>
        <v>Additional Party Identification</v>
      </c>
      <c r="D46" s="81" t="str">
        <f>VLOOKUP(A46,Fielddefinitions!A:T,20,FALSE)</f>
        <v>additionalPartyIdentification</v>
      </c>
      <c r="E46" s="404" t="str">
        <f>VLOOKUP(A46,Fielddefinitions!A:P,16,FALSE)</f>
        <v>No</v>
      </c>
      <c r="F46" s="85" t="s">
        <v>3091</v>
      </c>
      <c r="G46" s="399" t="s">
        <v>272</v>
      </c>
      <c r="H46" s="93" t="s">
        <v>134</v>
      </c>
      <c r="I46" s="93" t="s">
        <v>135</v>
      </c>
      <c r="J46" s="401" t="s">
        <v>2651</v>
      </c>
      <c r="K46" s="93">
        <v>804800217</v>
      </c>
      <c r="L46" s="396"/>
      <c r="M46" s="183" t="s">
        <v>3092</v>
      </c>
      <c r="N46" s="183"/>
    </row>
    <row r="47" spans="1:14" s="394" customFormat="1" ht="51" x14ac:dyDescent="0.25">
      <c r="A47" s="308">
        <f>Fielddefinitions!A47</f>
        <v>130</v>
      </c>
      <c r="B47" s="308" t="s">
        <v>3090</v>
      </c>
      <c r="C47" s="81" t="str">
        <f>VLOOKUP(A47,Fielddefinitions!A:B,2,FALSE)</f>
        <v>Additional Party Identification Code</v>
      </c>
      <c r="D47" s="81" t="str">
        <f>VLOOKUP(A47,Fielddefinitions!A:T,20,FALSE)</f>
        <v>additionalPartyIdentificationTypeCode</v>
      </c>
      <c r="E47" s="404" t="str">
        <f>VLOOKUP(A47,Fielddefinitions!A:P,16,FALSE)</f>
        <v>Yes</v>
      </c>
      <c r="F47" s="85" t="s">
        <v>3093</v>
      </c>
      <c r="G47" s="183" t="s">
        <v>1999</v>
      </c>
      <c r="H47" s="93" t="s">
        <v>3094</v>
      </c>
      <c r="I47" s="93" t="s">
        <v>440</v>
      </c>
      <c r="J47" s="401" t="s">
        <v>2651</v>
      </c>
      <c r="K47" s="93" t="s">
        <v>441</v>
      </c>
      <c r="L47" s="396"/>
      <c r="M47" s="93" t="s">
        <v>3095</v>
      </c>
      <c r="N47" s="183" t="s">
        <v>2954</v>
      </c>
    </row>
    <row r="48" spans="1:14" s="394" customFormat="1" ht="51" x14ac:dyDescent="0.25">
      <c r="A48" s="308">
        <f>Fielddefinitions!A48</f>
        <v>1582</v>
      </c>
      <c r="B48" s="308" t="s">
        <v>3096</v>
      </c>
      <c r="C48" s="81" t="str">
        <f>VLOOKUP(A48,Fielddefinitions!A:B,2,FALSE)</f>
        <v>Is Trade Item Exempt from Direct Part Marking</v>
      </c>
      <c r="D48" s="81" t="str">
        <f>VLOOKUP(A48,Fielddefinitions!A:T,20,FALSE)</f>
        <v>isTradeItemExemptFromDirectPartMarking</v>
      </c>
      <c r="E48" s="404" t="str">
        <f>VLOOKUP(A48,Fielddefinitions!A:P,16,FALSE)</f>
        <v>No</v>
      </c>
      <c r="F48" s="85" t="s">
        <v>3097</v>
      </c>
      <c r="G48" s="183" t="s">
        <v>176</v>
      </c>
      <c r="H48" s="93" t="s">
        <v>447</v>
      </c>
      <c r="I48" s="93" t="s">
        <v>2962</v>
      </c>
      <c r="J48" s="401" t="s">
        <v>1032</v>
      </c>
      <c r="K48" s="93" t="s">
        <v>1705</v>
      </c>
      <c r="L48" s="396"/>
      <c r="M48" s="183" t="s">
        <v>3098</v>
      </c>
      <c r="N48" s="183" t="s">
        <v>2964</v>
      </c>
    </row>
    <row r="49" spans="1:14" s="394" customFormat="1" ht="38.25" x14ac:dyDescent="0.25">
      <c r="A49" s="308">
        <f>Fielddefinitions!A49</f>
        <v>6095</v>
      </c>
      <c r="B49" s="308" t="s">
        <v>3099</v>
      </c>
      <c r="C49" s="81" t="str">
        <f>VLOOKUP(A49,Fielddefinitions!A:B,2,FALSE)</f>
        <v>Direct Part Marking Identifier</v>
      </c>
      <c r="D49" s="81" t="str">
        <f>VLOOKUP(A49,Fielddefinitions!A:T,20,FALSE)</f>
        <v>directPartMarkingIdentifier</v>
      </c>
      <c r="E49" s="404" t="str">
        <f>VLOOKUP(A49,Fielddefinitions!A:P,16,FALSE)</f>
        <v>No</v>
      </c>
      <c r="F49" s="85" t="s">
        <v>3100</v>
      </c>
      <c r="G49" s="183" t="s">
        <v>176</v>
      </c>
      <c r="H49" s="183"/>
      <c r="I49" s="93" t="s">
        <v>2962</v>
      </c>
      <c r="J49" s="401" t="s">
        <v>1032</v>
      </c>
      <c r="K49" s="93" t="s">
        <v>2010</v>
      </c>
      <c r="L49" s="396"/>
      <c r="M49" s="183" t="s">
        <v>3101</v>
      </c>
      <c r="N49" s="183" t="s">
        <v>2964</v>
      </c>
    </row>
    <row r="50" spans="1:14" ht="38.25" x14ac:dyDescent="0.25">
      <c r="A50" s="308">
        <f>Fielddefinitions!A50</f>
        <v>6096</v>
      </c>
      <c r="B50" s="308" t="s">
        <v>1698</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214" t="str">
        <f>VLOOKUP(A50,Fielddefinitions!A:P,16,FALSE)</f>
        <v>No</v>
      </c>
      <c r="F50" s="85"/>
      <c r="G50" s="183"/>
      <c r="H50" s="183"/>
      <c r="I50" s="93"/>
      <c r="J50" s="101" t="s">
        <v>1698</v>
      </c>
      <c r="K50" s="93"/>
      <c r="L50" s="89"/>
      <c r="M50" s="186"/>
      <c r="N50" s="183"/>
    </row>
    <row r="51" spans="1:14" s="394" customFormat="1" ht="357" x14ac:dyDescent="0.25">
      <c r="A51" s="308">
        <f>Fielddefinitions!A51</f>
        <v>6100</v>
      </c>
      <c r="B51" s="308" t="s">
        <v>3102</v>
      </c>
      <c r="C51" s="81" t="str">
        <f>VLOOKUP(A51,Fielddefinitions!A:B,2,FALSE)</f>
        <v>Is Exempt From Premarket Authorisation</v>
      </c>
      <c r="D51" s="81" t="str">
        <f>VLOOKUP(A51,Fielddefinitions!A:T,20,FALSE)</f>
        <v>isExemptFromPremarketAuthorisation</v>
      </c>
      <c r="E51" s="404" t="str">
        <f>VLOOKUP(A51,Fielddefinitions!A:P,16,FALSE)</f>
        <v>No</v>
      </c>
      <c r="F51" s="85" t="s">
        <v>3103</v>
      </c>
      <c r="G51" s="183" t="s">
        <v>176</v>
      </c>
      <c r="H51" s="93" t="s">
        <v>3104</v>
      </c>
      <c r="I51" s="93" t="s">
        <v>2962</v>
      </c>
      <c r="J51" s="401" t="s">
        <v>1032</v>
      </c>
      <c r="K51" s="93" t="s">
        <v>1705</v>
      </c>
      <c r="L51" s="396"/>
      <c r="M51" s="183" t="s">
        <v>3105</v>
      </c>
      <c r="N51" s="183" t="s">
        <v>2964</v>
      </c>
    </row>
    <row r="52" spans="1:14" s="394" customFormat="1" ht="204" x14ac:dyDescent="0.25">
      <c r="A52" s="308" t="str">
        <f>Fielddefinitions!A52</f>
        <v>AVP - 1</v>
      </c>
      <c r="B52" s="308" t="s">
        <v>1698</v>
      </c>
      <c r="C52" s="81" t="str">
        <f>VLOOKUP(A52,Fielddefinitions!A:B,2,FALSE)</f>
        <v>FDA Medical Device Listing</v>
      </c>
      <c r="D52" s="81" t="str">
        <f>VLOOKUP(A52,Fielddefinitions!A:T,20,FALSE)</f>
        <v>fDAMedicalDeviceListing</v>
      </c>
      <c r="E52" s="404" t="str">
        <f>VLOOKUP(A52,Fielddefinitions!A:P,16,FALSE)</f>
        <v>No</v>
      </c>
      <c r="F52" s="85" t="s">
        <v>3106</v>
      </c>
      <c r="G52" s="183" t="s">
        <v>3107</v>
      </c>
      <c r="H52" s="93" t="s">
        <v>470</v>
      </c>
      <c r="I52" s="93" t="s">
        <v>471</v>
      </c>
      <c r="J52" s="401" t="s">
        <v>1698</v>
      </c>
      <c r="K52" s="396" t="s">
        <v>472</v>
      </c>
      <c r="L52" s="396"/>
      <c r="M52" s="202" t="s">
        <v>3108</v>
      </c>
      <c r="N52" s="202" t="s">
        <v>3109</v>
      </c>
    </row>
    <row r="53" spans="1:14" s="394" customFormat="1" ht="102" x14ac:dyDescent="0.25">
      <c r="A53" s="308">
        <f>Fielddefinitions!A53</f>
        <v>2319</v>
      </c>
      <c r="B53" s="308" t="s">
        <v>1698</v>
      </c>
      <c r="C53" s="81" t="str">
        <f>VLOOKUP(A53,Fielddefinitions!A:B,2,FALSE)</f>
        <v>Trade Item Identification Marking Type Code</v>
      </c>
      <c r="D53" s="81" t="str">
        <f>VLOOKUP(A53,Fielddefinitions!A:T,20,FALSE)</f>
        <v>tradeItemIdentificationMarkingTypeCode</v>
      </c>
      <c r="E53" s="404" t="str">
        <f>VLOOKUP(A53,Fielddefinitions!A:P,16,FALSE)</f>
        <v>No</v>
      </c>
      <c r="F53" s="85" t="s">
        <v>3110</v>
      </c>
      <c r="G53" s="183" t="s">
        <v>176</v>
      </c>
      <c r="H53" s="93" t="s">
        <v>3111</v>
      </c>
      <c r="I53" s="93" t="s">
        <v>2962</v>
      </c>
      <c r="J53" s="401" t="s">
        <v>1698</v>
      </c>
      <c r="K53" s="93" t="s">
        <v>2010</v>
      </c>
      <c r="L53" s="396"/>
      <c r="M53" s="183" t="s">
        <v>3112</v>
      </c>
      <c r="N53" s="183" t="s">
        <v>2964</v>
      </c>
    </row>
    <row r="54" spans="1:14" s="394" customFormat="1" ht="38.25" x14ac:dyDescent="0.25">
      <c r="A54" s="308">
        <f>Fielddefinitions!A54</f>
        <v>1583</v>
      </c>
      <c r="B54" s="308" t="s">
        <v>3113</v>
      </c>
      <c r="C54" s="81" t="str">
        <f>VLOOKUP(A54,Fielddefinitions!A:B,2,FALSE)</f>
        <v>UDID Device Count</v>
      </c>
      <c r="D54" s="81" t="str">
        <f>VLOOKUP(A54,Fielddefinitions!A:T,20,FALSE)</f>
        <v>udidDeviceCount</v>
      </c>
      <c r="E54" s="404" t="str">
        <f>VLOOKUP(A54,Fielddefinitions!A:P,16,FALSE)</f>
        <v>No</v>
      </c>
      <c r="F54" s="85" t="s">
        <v>3114</v>
      </c>
      <c r="G54" s="183" t="s">
        <v>125</v>
      </c>
      <c r="H54" s="183" t="s">
        <v>485</v>
      </c>
      <c r="I54" s="93" t="s">
        <v>2962</v>
      </c>
      <c r="J54" s="401" t="s">
        <v>1032</v>
      </c>
      <c r="K54" s="93">
        <v>123</v>
      </c>
      <c r="L54" s="396" t="s">
        <v>1736</v>
      </c>
      <c r="M54" s="183" t="s">
        <v>3115</v>
      </c>
      <c r="N54" s="183"/>
    </row>
    <row r="55" spans="1:14" s="394" customFormat="1" ht="229.5" x14ac:dyDescent="0.25">
      <c r="A55" s="308">
        <f>Fielddefinitions!A55</f>
        <v>171</v>
      </c>
      <c r="B55" s="308" t="s">
        <v>3116</v>
      </c>
      <c r="C55" s="81" t="str">
        <f>VLOOKUP(A55,Fielddefinitions!A:B,2,FALSE)</f>
        <v>Additional Trade Item Classification System Code</v>
      </c>
      <c r="D55" s="81" t="str">
        <f>VLOOKUP(A55,Fielddefinitions!A:T,20,FALSE)</f>
        <v>additionalTradeItemClassificationSystemCode</v>
      </c>
      <c r="E55" s="404" t="str">
        <f>VLOOKUP(A55,Fielddefinitions!A:P,16,FALSE)</f>
        <v>No</v>
      </c>
      <c r="F55" s="85" t="s">
        <v>3117</v>
      </c>
      <c r="G55" s="183" t="s">
        <v>1999</v>
      </c>
      <c r="H55" s="183" t="s">
        <v>3118</v>
      </c>
      <c r="I55" s="406"/>
      <c r="J55" s="401" t="s">
        <v>2651</v>
      </c>
      <c r="K55" s="93" t="s">
        <v>3119</v>
      </c>
      <c r="L55" s="396" t="s">
        <v>1736</v>
      </c>
      <c r="M55" s="85" t="s">
        <v>3120</v>
      </c>
      <c r="N55" s="183" t="s">
        <v>3121</v>
      </c>
    </row>
    <row r="56" spans="1:14" s="394" customFormat="1" ht="63.75" x14ac:dyDescent="0.25">
      <c r="A56" s="308">
        <f>Fielddefinitions!A56</f>
        <v>173</v>
      </c>
      <c r="B56" s="308" t="s">
        <v>3122</v>
      </c>
      <c r="C56" s="81" t="str">
        <f>VLOOKUP(A56,Fielddefinitions!A:B,2,FALSE)</f>
        <v>Additional Trade Item Classification Code Value</v>
      </c>
      <c r="D56" s="81" t="str">
        <f>VLOOKUP(A56,Fielddefinitions!A:T,20,FALSE)</f>
        <v>additionalTradeItemClassificationCodeValue</v>
      </c>
      <c r="E56" s="404" t="str">
        <f>VLOOKUP(A56,Fielddefinitions!A:P,16,FALSE)</f>
        <v>No</v>
      </c>
      <c r="F56" s="85" t="s">
        <v>3123</v>
      </c>
      <c r="G56" s="202" t="s">
        <v>272</v>
      </c>
      <c r="H56" s="93" t="s">
        <v>502</v>
      </c>
      <c r="I56" s="80"/>
      <c r="J56" s="401" t="s">
        <v>2651</v>
      </c>
      <c r="K56" s="396"/>
      <c r="L56" s="396" t="s">
        <v>1736</v>
      </c>
      <c r="M56" s="183" t="s">
        <v>3124</v>
      </c>
      <c r="N56" s="202" t="s">
        <v>3125</v>
      </c>
    </row>
    <row r="57" spans="1:14" s="398" customFormat="1" x14ac:dyDescent="0.25">
      <c r="A57" s="308">
        <f>Fielddefinitions!A57</f>
        <v>175</v>
      </c>
      <c r="B57" s="308" t="s">
        <v>1698</v>
      </c>
      <c r="C57" s="81" t="str">
        <f>VLOOKUP(A57,Fielddefinitions!A:B,2,FALSE)</f>
        <v>Additional Trade Item Classification Version</v>
      </c>
      <c r="D57" s="81" t="str">
        <f>VLOOKUP(A57,Fielddefinitions!A:T,20,FALSE)</f>
        <v>AdditionalTradeItemClassificationVersion</v>
      </c>
      <c r="E57" s="404" t="str">
        <f>VLOOKUP(A57,Fielddefinitions!A:P,16,FALSE)</f>
        <v>No</v>
      </c>
      <c r="F57" s="391" t="s">
        <v>1698</v>
      </c>
      <c r="G57" s="391" t="s">
        <v>1698</v>
      </c>
      <c r="H57" s="391" t="s">
        <v>1698</v>
      </c>
      <c r="I57" s="391" t="s">
        <v>1698</v>
      </c>
      <c r="J57" s="391" t="s">
        <v>1698</v>
      </c>
      <c r="K57" s="391" t="s">
        <v>1698</v>
      </c>
      <c r="L57" s="396" t="s">
        <v>1736</v>
      </c>
      <c r="M57" s="202"/>
      <c r="N57" s="202"/>
    </row>
    <row r="58" spans="1:14" s="398" customFormat="1" ht="29.25" customHeight="1" x14ac:dyDescent="0.25">
      <c r="A58" s="308">
        <f>Fielddefinitions!A58</f>
        <v>174</v>
      </c>
      <c r="B58" s="308" t="s">
        <v>1698</v>
      </c>
      <c r="C58" s="81" t="str">
        <f>VLOOKUP(A58,Fielddefinitions!A:B,2,FALSE)</f>
        <v>Additional Trade Item Classification Code Description</v>
      </c>
      <c r="D58" s="81" t="str">
        <f>VLOOKUP(A58,Fielddefinitions!A:T,20,FALSE)</f>
        <v>additionalTradeItemClassificationCodeDescription</v>
      </c>
      <c r="E58" s="404" t="str">
        <f>VLOOKUP(A58,Fielddefinitions!A:P,16,FALSE)</f>
        <v>No</v>
      </c>
      <c r="F58" s="391" t="s">
        <v>1698</v>
      </c>
      <c r="G58" s="391" t="s">
        <v>1698</v>
      </c>
      <c r="H58" s="391" t="s">
        <v>1698</v>
      </c>
      <c r="I58" s="391" t="s">
        <v>1698</v>
      </c>
      <c r="J58" s="391" t="s">
        <v>1698</v>
      </c>
      <c r="K58" s="391" t="s">
        <v>1698</v>
      </c>
      <c r="L58" s="391"/>
      <c r="M58" s="202"/>
      <c r="N58" s="202"/>
    </row>
    <row r="59" spans="1:14" s="398" customFormat="1" ht="25.5" x14ac:dyDescent="0.25">
      <c r="A59" s="308">
        <f>Fielddefinitions!A59</f>
        <v>177</v>
      </c>
      <c r="B59" s="308" t="s">
        <v>1698</v>
      </c>
      <c r="C59" s="81" t="str">
        <f>VLOOKUP(A59,Fielddefinitions!A:B,2,FALSE)</f>
        <v>Additional Trade Item Classification Property Code</v>
      </c>
      <c r="D59" s="81" t="str">
        <f>VLOOKUP(A59,Fielddefinitions!A:T,20,FALSE)</f>
        <v>additionalTradeItemClassificationPropertyCode</v>
      </c>
      <c r="E59" s="404" t="str">
        <f>VLOOKUP(A59,Fielddefinitions!A:P,16,FALSE)</f>
        <v>No</v>
      </c>
      <c r="F59" s="391" t="s">
        <v>1698</v>
      </c>
      <c r="G59" s="391" t="s">
        <v>1698</v>
      </c>
      <c r="H59" s="391" t="s">
        <v>1698</v>
      </c>
      <c r="I59" s="391" t="s">
        <v>1698</v>
      </c>
      <c r="J59" s="391" t="s">
        <v>1698</v>
      </c>
      <c r="K59" s="391" t="s">
        <v>1698</v>
      </c>
      <c r="L59" s="391"/>
      <c r="M59" s="202"/>
      <c r="N59" s="202"/>
    </row>
    <row r="60" spans="1:14" s="398" customFormat="1" ht="31.5" customHeight="1" x14ac:dyDescent="0.25">
      <c r="A60" s="308">
        <f>Fielddefinitions!A60</f>
        <v>178</v>
      </c>
      <c r="B60" s="308" t="s">
        <v>1698</v>
      </c>
      <c r="C60" s="81" t="str">
        <f>VLOOKUP(A60,Fielddefinitions!A:B,2,FALSE)</f>
        <v>Additional Trade Item Classification Property Description</v>
      </c>
      <c r="D60" s="81" t="str">
        <f>VLOOKUP(A60,Fielddefinitions!A:T,20,FALSE)</f>
        <v>additionalTradeItemClassificationPropertyDescription</v>
      </c>
      <c r="E60" s="404" t="str">
        <f>VLOOKUP(A60,Fielddefinitions!A:P,16,FALSE)</f>
        <v>No</v>
      </c>
      <c r="F60" s="391" t="s">
        <v>1698</v>
      </c>
      <c r="G60" s="391" t="s">
        <v>1698</v>
      </c>
      <c r="H60" s="391" t="s">
        <v>1698</v>
      </c>
      <c r="I60" s="391" t="s">
        <v>1698</v>
      </c>
      <c r="J60" s="391" t="s">
        <v>1698</v>
      </c>
      <c r="K60" s="391" t="s">
        <v>1698</v>
      </c>
      <c r="L60" s="391"/>
      <c r="M60" s="202"/>
      <c r="N60" s="202"/>
    </row>
    <row r="61" spans="1:14" s="398" customFormat="1" ht="25.5" x14ac:dyDescent="0.25">
      <c r="A61" s="308">
        <f>Fielddefinitions!A61</f>
        <v>179</v>
      </c>
      <c r="B61" s="308" t="s">
        <v>1698</v>
      </c>
      <c r="C61" s="81" t="str">
        <f>VLOOKUP(A61,Fielddefinitions!A:B,2,FALSE)</f>
        <v>Additional Trade Item Classification Property Description - Language Code</v>
      </c>
      <c r="D61" s="81" t="str">
        <f>VLOOKUP(A61,Fielddefinitions!A:T,20,FALSE)</f>
        <v>additionalTradeItemClassificationPropertyDescription/@languageCode</v>
      </c>
      <c r="E61" s="404" t="str">
        <f>VLOOKUP(A61,Fielddefinitions!A:P,16,FALSE)</f>
        <v>No</v>
      </c>
      <c r="F61" s="391" t="s">
        <v>1698</v>
      </c>
      <c r="G61" s="391" t="s">
        <v>1698</v>
      </c>
      <c r="H61" s="391" t="s">
        <v>1698</v>
      </c>
      <c r="I61" s="391" t="s">
        <v>1698</v>
      </c>
      <c r="J61" s="391" t="s">
        <v>1698</v>
      </c>
      <c r="K61" s="391" t="s">
        <v>1698</v>
      </c>
      <c r="L61" s="391"/>
      <c r="M61" s="202"/>
      <c r="N61" s="202"/>
    </row>
    <row r="62" spans="1:14" s="394" customFormat="1" ht="127.5" x14ac:dyDescent="0.25">
      <c r="A62" s="308">
        <f>Fielddefinitions!A62</f>
        <v>203</v>
      </c>
      <c r="B62" s="308" t="s">
        <v>3126</v>
      </c>
      <c r="C62" s="81" t="str">
        <f>VLOOKUP(A62,Fielddefinitions!A:B,2,FALSE)</f>
        <v>Child Trade Item Identification</v>
      </c>
      <c r="D62" s="81" t="str">
        <f>VLOOKUP(A62,Fielddefinitions!A:T,20,FALSE)</f>
        <v>ChildTradeItem/gtin</v>
      </c>
      <c r="E62" s="404" t="str">
        <f>VLOOKUP(A62,Fielddefinitions!A:P,16,FALSE)</f>
        <v>No</v>
      </c>
      <c r="F62" s="85" t="s">
        <v>3127</v>
      </c>
      <c r="G62" s="202" t="s">
        <v>125</v>
      </c>
      <c r="H62" s="80" t="s">
        <v>3128</v>
      </c>
      <c r="I62" s="80" t="s">
        <v>124</v>
      </c>
      <c r="J62" s="401" t="s">
        <v>1627</v>
      </c>
      <c r="K62" s="396" t="s">
        <v>3129</v>
      </c>
      <c r="L62" s="396" t="s">
        <v>1629</v>
      </c>
      <c r="M62" s="202" t="s">
        <v>3130</v>
      </c>
      <c r="N62" s="202"/>
    </row>
    <row r="63" spans="1:14" ht="114.75" x14ac:dyDescent="0.25">
      <c r="A63" s="308">
        <f>Fielddefinitions!A63</f>
        <v>199</v>
      </c>
      <c r="B63" s="308" t="s">
        <v>3131</v>
      </c>
      <c r="C63" s="81" t="str">
        <f>VLOOKUP(A63,Fielddefinitions!A:B,2,FALSE)</f>
        <v>Quantity of Children</v>
      </c>
      <c r="D63" s="81" t="str">
        <f>VLOOKUP(A63,Fielddefinitions!A:T,20,FALSE)</f>
        <v>quantityOfChildren</v>
      </c>
      <c r="E63" s="404" t="str">
        <f>VLOOKUP(A63,Fielddefinitions!A:P,16,FALSE)</f>
        <v>No</v>
      </c>
      <c r="F63" s="85" t="s">
        <v>3132</v>
      </c>
      <c r="G63" s="202" t="s">
        <v>125</v>
      </c>
      <c r="H63" s="80" t="s">
        <v>547</v>
      </c>
      <c r="I63" s="391" t="s">
        <v>1698</v>
      </c>
      <c r="J63" s="401" t="s">
        <v>1627</v>
      </c>
      <c r="K63" s="391" t="s">
        <v>1698</v>
      </c>
      <c r="L63" s="391"/>
      <c r="M63" s="202" t="s">
        <v>3133</v>
      </c>
      <c r="N63" s="202"/>
    </row>
    <row r="64" spans="1:14" ht="114.75" x14ac:dyDescent="0.25">
      <c r="A64" s="308">
        <f>Fielddefinitions!A64</f>
        <v>200</v>
      </c>
      <c r="B64" s="308" t="s">
        <v>3134</v>
      </c>
      <c r="C64" s="81" t="str">
        <f>VLOOKUP(A64,Fielddefinitions!A:B,2,FALSE)</f>
        <v>Total Quantity Of Next Lower Level Trade Item</v>
      </c>
      <c r="D64" s="81" t="str">
        <f>VLOOKUP(A64,Fielddefinitions!A:T,20,FALSE)</f>
        <v>totalQuantityOfNextLowerLevelTradeItem</v>
      </c>
      <c r="E64" s="404" t="str">
        <f>VLOOKUP(A64,Fielddefinitions!A:P,16,FALSE)</f>
        <v>No</v>
      </c>
      <c r="F64" s="85" t="s">
        <v>3135</v>
      </c>
      <c r="G64" s="202" t="s">
        <v>125</v>
      </c>
      <c r="H64" s="80" t="s">
        <v>554</v>
      </c>
      <c r="I64" s="391" t="s">
        <v>1698</v>
      </c>
      <c r="J64" s="401" t="s">
        <v>1627</v>
      </c>
      <c r="K64" s="391" t="s">
        <v>1698</v>
      </c>
      <c r="L64" s="391"/>
      <c r="M64" s="202" t="s">
        <v>3136</v>
      </c>
      <c r="N64" s="202"/>
    </row>
    <row r="65" spans="1:14" s="394" customFormat="1" ht="191.25" x14ac:dyDescent="0.25">
      <c r="A65" s="308">
        <f>Fielddefinitions!A65</f>
        <v>202</v>
      </c>
      <c r="B65" s="308" t="s">
        <v>3137</v>
      </c>
      <c r="C65" s="81" t="str">
        <f>VLOOKUP(A65,Fielddefinitions!A:B,2,FALSE)</f>
        <v>Quantity Of Next Lower Level Trade Item</v>
      </c>
      <c r="D65" s="81" t="str">
        <f>VLOOKUP(A65,Fielddefinitions!A:T,20,FALSE)</f>
        <v>quantityOfNextLowerLevelTradeItem</v>
      </c>
      <c r="E65" s="404" t="str">
        <f>VLOOKUP(A65,Fielddefinitions!A:P,16,FALSE)</f>
        <v>No</v>
      </c>
      <c r="F65" s="85" t="s">
        <v>3138</v>
      </c>
      <c r="G65" s="202" t="s">
        <v>125</v>
      </c>
      <c r="H65" s="80" t="s">
        <v>561</v>
      </c>
      <c r="I65" s="391" t="s">
        <v>1698</v>
      </c>
      <c r="J65" s="401" t="s">
        <v>1627</v>
      </c>
      <c r="K65" s="391" t="s">
        <v>1698</v>
      </c>
      <c r="L65" s="391"/>
      <c r="M65" s="202" t="s">
        <v>3139</v>
      </c>
      <c r="N65" s="202"/>
    </row>
    <row r="66" spans="1:14" s="394" customFormat="1" x14ac:dyDescent="0.25">
      <c r="A66" s="308">
        <f>Fielddefinitions!A66</f>
        <v>322</v>
      </c>
      <c r="B66" s="308" t="s">
        <v>1698</v>
      </c>
      <c r="C66" s="81" t="str">
        <f>VLOOKUP(A66,Fielddefinitions!A:B,2,FALSE)</f>
        <v>Component Number</v>
      </c>
      <c r="D66" s="81" t="str">
        <f>VLOOKUP(A66,Fielddefinitions!A:T,20,FALSE)</f>
        <v>componentNumber</v>
      </c>
      <c r="E66" s="404" t="str">
        <f>VLOOKUP(A66,Fielddefinitions!A:P,16,FALSE)</f>
        <v>No</v>
      </c>
      <c r="F66" s="391" t="s">
        <v>1698</v>
      </c>
      <c r="G66" s="391" t="s">
        <v>1698</v>
      </c>
      <c r="H66" s="391" t="s">
        <v>1698</v>
      </c>
      <c r="I66" s="391" t="s">
        <v>1698</v>
      </c>
      <c r="J66" s="391" t="s">
        <v>1698</v>
      </c>
      <c r="K66" s="391" t="s">
        <v>1698</v>
      </c>
      <c r="L66" s="391"/>
      <c r="M66" s="202"/>
      <c r="N66" s="202"/>
    </row>
    <row r="67" spans="1:14" s="394" customFormat="1" x14ac:dyDescent="0.25">
      <c r="A67" s="308">
        <f>Fielddefinitions!A67</f>
        <v>1008</v>
      </c>
      <c r="B67" s="308" t="s">
        <v>1698</v>
      </c>
      <c r="C67" s="81" t="str">
        <f>VLOOKUP(A67,Fielddefinitions!A:B,2,FALSE)</f>
        <v>First Ship Date Time</v>
      </c>
      <c r="D67" s="81" t="str">
        <f>VLOOKUP(A67,Fielddefinitions!A:T,20,FALSE)</f>
        <v>firstShipDateTime</v>
      </c>
      <c r="E67" s="404" t="str">
        <f>VLOOKUP(A67,Fielddefinitions!A:P,16,FALSE)</f>
        <v>No</v>
      </c>
      <c r="F67" s="391" t="s">
        <v>1698</v>
      </c>
      <c r="G67" s="391" t="s">
        <v>1698</v>
      </c>
      <c r="H67" s="391" t="s">
        <v>1698</v>
      </c>
      <c r="I67" s="391" t="s">
        <v>1698</v>
      </c>
      <c r="J67" s="391" t="s">
        <v>1698</v>
      </c>
      <c r="K67" s="391" t="s">
        <v>1698</v>
      </c>
      <c r="L67" s="391"/>
      <c r="M67" s="202"/>
      <c r="N67" s="202"/>
    </row>
    <row r="68" spans="1:14" s="394" customFormat="1" x14ac:dyDescent="0.25">
      <c r="A68" s="308" t="str">
        <f>Fielddefinitions!A68</f>
        <v>1017</v>
      </c>
      <c r="B68" s="308" t="s">
        <v>1698</v>
      </c>
      <c r="C68" s="81" t="str">
        <f>VLOOKUP(A68,Fielddefinitions!A:B,2,FALSE)</f>
        <v>Last Ship Date Time</v>
      </c>
      <c r="D68" s="81" t="str">
        <f>VLOOKUP(A68,Fielddefinitions!A:T,20,FALSE)</f>
        <v>lastShipDateTime</v>
      </c>
      <c r="E68" s="404" t="str">
        <f>VLOOKUP(A68,Fielddefinitions!A:P,16,FALSE)</f>
        <v>No</v>
      </c>
      <c r="F68" s="391" t="s">
        <v>1698</v>
      </c>
      <c r="G68" s="391" t="s">
        <v>1698</v>
      </c>
      <c r="H68" s="391" t="s">
        <v>1698</v>
      </c>
      <c r="I68" s="391" t="s">
        <v>1698</v>
      </c>
      <c r="J68" s="391" t="s">
        <v>1698</v>
      </c>
      <c r="K68" s="391" t="s">
        <v>1698</v>
      </c>
      <c r="L68" s="391"/>
      <c r="M68" s="202"/>
      <c r="N68" s="202"/>
    </row>
    <row r="69" spans="1:14" s="394" customFormat="1" x14ac:dyDescent="0.25">
      <c r="A69" s="308">
        <f>Fielddefinitions!A69</f>
        <v>2186</v>
      </c>
      <c r="B69" s="308" t="s">
        <v>1698</v>
      </c>
      <c r="C69" s="81" t="str">
        <f>VLOOKUP(A69,Fielddefinitions!A:B,2,FALSE)</f>
        <v>Packaging Type Code</v>
      </c>
      <c r="D69" s="81" t="str">
        <f>VLOOKUP(A69,Fielddefinitions!A:T,20,FALSE)</f>
        <v>packagingTypeCode</v>
      </c>
      <c r="E69" s="404" t="str">
        <f>VLOOKUP(A69,Fielddefinitions!A:P,16,FALSE)</f>
        <v>No</v>
      </c>
      <c r="F69" s="391" t="s">
        <v>1698</v>
      </c>
      <c r="G69" s="391" t="s">
        <v>1698</v>
      </c>
      <c r="H69" s="391" t="s">
        <v>1698</v>
      </c>
      <c r="I69" s="391" t="s">
        <v>1698</v>
      </c>
      <c r="J69" s="391" t="s">
        <v>1698</v>
      </c>
      <c r="K69" s="391" t="s">
        <v>1698</v>
      </c>
      <c r="L69" s="391"/>
      <c r="M69" s="202"/>
      <c r="N69" s="202"/>
    </row>
    <row r="70" spans="1:14" s="394" customFormat="1" x14ac:dyDescent="0.25">
      <c r="A70" s="308" t="str">
        <f>Fielddefinitions!A70</f>
        <v>2187</v>
      </c>
      <c r="B70" s="308" t="s">
        <v>1698</v>
      </c>
      <c r="C70" s="81" t="str">
        <f>VLOOKUP(A70,Fielddefinitions!A:B,2,FALSE)</f>
        <v>Packaging Type Description</v>
      </c>
      <c r="D70" s="81" t="str">
        <f>VLOOKUP(A70,Fielddefinitions!A:T,20,FALSE)</f>
        <v>packagingTypeDescription</v>
      </c>
      <c r="E70" s="404" t="str">
        <f>VLOOKUP(A70,Fielddefinitions!A:P,16,FALSE)</f>
        <v>No</v>
      </c>
      <c r="F70" s="391" t="s">
        <v>1698</v>
      </c>
      <c r="G70" s="391" t="s">
        <v>1698</v>
      </c>
      <c r="H70" s="391" t="s">
        <v>1698</v>
      </c>
      <c r="I70" s="391" t="s">
        <v>1698</v>
      </c>
      <c r="J70" s="391" t="s">
        <v>1698</v>
      </c>
      <c r="K70" s="391" t="s">
        <v>1698</v>
      </c>
      <c r="L70" s="391"/>
      <c r="M70" s="202"/>
      <c r="N70" s="202"/>
    </row>
    <row r="71" spans="1:14" s="394" customFormat="1" x14ac:dyDescent="0.25">
      <c r="A71" s="308">
        <f>Fielddefinitions!A71</f>
        <v>143</v>
      </c>
      <c r="B71" s="308" t="s">
        <v>1698</v>
      </c>
      <c r="C71" s="81" t="str">
        <f>VLOOKUP(A71,Fielddefinitions!A:B,2,FALSE)</f>
        <v>Discontinued Date Time</v>
      </c>
      <c r="D71" s="81" t="str">
        <f>VLOOKUP(A71,Fielddefinitions!A:T,20,FALSE)</f>
        <v>discontinuedDateTime</v>
      </c>
      <c r="E71" s="404" t="str">
        <f>VLOOKUP(A71,Fielddefinitions!A:P,16,FALSE)</f>
        <v>No</v>
      </c>
      <c r="F71" s="391" t="s">
        <v>1698</v>
      </c>
      <c r="G71" s="391" t="s">
        <v>1698</v>
      </c>
      <c r="H71" s="391" t="s">
        <v>1698</v>
      </c>
      <c r="I71" s="391" t="s">
        <v>1698</v>
      </c>
      <c r="J71" s="391" t="s">
        <v>1698</v>
      </c>
      <c r="K71" s="391" t="s">
        <v>1698</v>
      </c>
      <c r="L71" s="391"/>
      <c r="M71" s="202"/>
      <c r="N71" s="202"/>
    </row>
    <row r="72" spans="1:14" s="394" customFormat="1" x14ac:dyDescent="0.25">
      <c r="A72" s="308" t="str">
        <f>Fielddefinitions!A72</f>
        <v>6089</v>
      </c>
      <c r="B72" s="308" t="s">
        <v>1698</v>
      </c>
      <c r="C72" s="81" t="str">
        <f>VLOOKUP(A72,Fielddefinitions!A:B,2,FALSE)</f>
        <v>Does Trade Item Contain Human Tissue</v>
      </c>
      <c r="D72" s="81" t="str">
        <f>VLOOKUP(A72,Fielddefinitions!A:T,20,FALSE)</f>
        <v>doesTradeItemContainHumanTissue</v>
      </c>
      <c r="E72" s="404" t="str">
        <f>VLOOKUP(A72,Fielddefinitions!A:P,16,FALSE)</f>
        <v>No</v>
      </c>
      <c r="F72" s="391" t="s">
        <v>1698</v>
      </c>
      <c r="G72" s="391" t="s">
        <v>1698</v>
      </c>
      <c r="H72" s="391" t="s">
        <v>1698</v>
      </c>
      <c r="I72" s="391" t="s">
        <v>1698</v>
      </c>
      <c r="J72" s="391" t="s">
        <v>1698</v>
      </c>
      <c r="K72" s="391" t="s">
        <v>1698</v>
      </c>
      <c r="L72" s="391"/>
      <c r="M72" s="202"/>
      <c r="N72" s="202"/>
    </row>
    <row r="73" spans="1:14" s="394" customFormat="1" x14ac:dyDescent="0.25">
      <c r="A73" s="308" t="str">
        <f>Fielddefinitions!A73</f>
        <v>6090</v>
      </c>
      <c r="B73" s="308" t="s">
        <v>1698</v>
      </c>
      <c r="C73" s="81" t="str">
        <f>VLOOKUP(A73,Fielddefinitions!A:B,2,FALSE)</f>
        <v>Healthcare Grouped Product Code</v>
      </c>
      <c r="D73" s="81" t="str">
        <f>VLOOKUP(A73,Fielddefinitions!A:T,20,FALSE)</f>
        <v>healthcareGroupedProductCode</v>
      </c>
      <c r="E73" s="404" t="str">
        <f>VLOOKUP(A73,Fielddefinitions!A:P,16,FALSE)</f>
        <v>No</v>
      </c>
      <c r="F73" s="391" t="s">
        <v>1698</v>
      </c>
      <c r="G73" s="391" t="s">
        <v>1698</v>
      </c>
      <c r="H73" s="391" t="s">
        <v>1698</v>
      </c>
      <c r="I73" s="391" t="s">
        <v>1698</v>
      </c>
      <c r="J73" s="391" t="s">
        <v>1698</v>
      </c>
      <c r="K73" s="391" t="s">
        <v>1698</v>
      </c>
      <c r="L73" s="391"/>
      <c r="M73" s="202"/>
      <c r="N73" s="202"/>
    </row>
    <row r="74" spans="1:14" s="394" customFormat="1" x14ac:dyDescent="0.25">
      <c r="A74" s="308" t="str">
        <f>Fielddefinitions!A74</f>
        <v>1473</v>
      </c>
      <c r="B74" s="308" t="s">
        <v>1698</v>
      </c>
      <c r="C74" s="81" t="str">
        <f>VLOOKUP(A74,Fielddefinitions!A:B,2,FALSE)</f>
        <v>Packaging Marked Free From Code</v>
      </c>
      <c r="D74" s="81" t="str">
        <f>VLOOKUP(A74,Fielddefinitions!A:T,20,FALSE)</f>
        <v>packagingMarkedFreeFromCode</v>
      </c>
      <c r="E74" s="404" t="str">
        <f>VLOOKUP(A74,Fielddefinitions!A:P,16,FALSE)</f>
        <v>No</v>
      </c>
      <c r="F74" s="391" t="s">
        <v>1698</v>
      </c>
      <c r="G74" s="391" t="s">
        <v>1698</v>
      </c>
      <c r="H74" s="391" t="s">
        <v>1698</v>
      </c>
      <c r="I74" s="391" t="s">
        <v>1698</v>
      </c>
      <c r="J74" s="391" t="s">
        <v>1698</v>
      </c>
      <c r="K74" s="391" t="s">
        <v>1698</v>
      </c>
      <c r="L74" s="391"/>
      <c r="M74" s="202"/>
      <c r="N74" s="202"/>
    </row>
    <row r="75" spans="1:14" s="394" customFormat="1" x14ac:dyDescent="0.25">
      <c r="A75" s="308" t="str">
        <f>Fielddefinitions!A75</f>
        <v>3325</v>
      </c>
      <c r="B75" s="308" t="s">
        <v>1698</v>
      </c>
      <c r="C75" s="81" t="str">
        <f>VLOOKUP(A75,Fielddefinitions!A:B,2,FALSE)</f>
        <v>Consumer Sales Condition Code</v>
      </c>
      <c r="D75" s="81" t="str">
        <f>VLOOKUP(A75,Fielddefinitions!A:T,20,FALSE)</f>
        <v>ConsumerSalesConditionTypeCode</v>
      </c>
      <c r="E75" s="404" t="str">
        <f>VLOOKUP(A75,Fielddefinitions!A:P,16,FALSE)</f>
        <v>No</v>
      </c>
      <c r="F75" s="391" t="s">
        <v>1698</v>
      </c>
      <c r="G75" s="391" t="s">
        <v>1698</v>
      </c>
      <c r="H75" s="391" t="s">
        <v>1698</v>
      </c>
      <c r="I75" s="391" t="s">
        <v>1698</v>
      </c>
      <c r="J75" s="391" t="s">
        <v>1698</v>
      </c>
      <c r="K75" s="391" t="s">
        <v>1698</v>
      </c>
      <c r="L75" s="391"/>
      <c r="M75" s="202"/>
      <c r="N75" s="202"/>
    </row>
    <row r="76" spans="1:14" s="394" customFormat="1" x14ac:dyDescent="0.25">
      <c r="A76" s="308">
        <f>Fielddefinitions!A76</f>
        <v>6077</v>
      </c>
      <c r="B76" s="308" t="s">
        <v>1698</v>
      </c>
      <c r="C76" s="81" t="str">
        <f>VLOOKUP(A76,Fielddefinitions!A:B,2,FALSE)</f>
        <v>Clinical Size Type Code</v>
      </c>
      <c r="D76" s="81" t="str">
        <f>VLOOKUP(A76,Fielddefinitions!A:T,20,FALSE)</f>
        <v>clinicalSizeTypeCode</v>
      </c>
      <c r="E76" s="404" t="str">
        <f>VLOOKUP(A76,Fielddefinitions!A:P,16,FALSE)</f>
        <v>No</v>
      </c>
      <c r="F76" s="391" t="s">
        <v>1698</v>
      </c>
      <c r="G76" s="391" t="s">
        <v>1698</v>
      </c>
      <c r="H76" s="391" t="s">
        <v>1698</v>
      </c>
      <c r="I76" s="391" t="s">
        <v>1698</v>
      </c>
      <c r="J76" s="391" t="s">
        <v>1698</v>
      </c>
      <c r="K76" s="391" t="s">
        <v>1698</v>
      </c>
      <c r="L76" s="391"/>
      <c r="M76" s="202"/>
      <c r="N76" s="202"/>
    </row>
    <row r="77" spans="1:14" s="394" customFormat="1" x14ac:dyDescent="0.25">
      <c r="A77" s="308">
        <f>Fielddefinitions!A77</f>
        <v>6078</v>
      </c>
      <c r="B77" s="308" t="s">
        <v>1698</v>
      </c>
      <c r="C77" s="81" t="str">
        <f>VLOOKUP(A77,Fielddefinitions!A:B,2,FALSE)</f>
        <v>Clinical Size Value</v>
      </c>
      <c r="D77" s="81" t="str">
        <f>VLOOKUP(A77,Fielddefinitions!A:T,20,FALSE)</f>
        <v>clinicalSizeValue</v>
      </c>
      <c r="E77" s="404" t="str">
        <f>VLOOKUP(A77,Fielddefinitions!A:P,16,FALSE)</f>
        <v>No</v>
      </c>
      <c r="F77" s="391" t="s">
        <v>1698</v>
      </c>
      <c r="G77" s="391" t="s">
        <v>1698</v>
      </c>
      <c r="H77" s="391" t="s">
        <v>1698</v>
      </c>
      <c r="I77" s="391" t="s">
        <v>1698</v>
      </c>
      <c r="J77" s="391" t="s">
        <v>1698</v>
      </c>
      <c r="K77" s="391" t="s">
        <v>1698</v>
      </c>
      <c r="L77" s="391"/>
      <c r="M77" s="202"/>
      <c r="N77" s="202"/>
    </row>
    <row r="78" spans="1:14" s="394" customFormat="1" x14ac:dyDescent="0.25">
      <c r="A78" s="308">
        <f>Fielddefinitions!A78</f>
        <v>6079</v>
      </c>
      <c r="B78" s="308" t="s">
        <v>1698</v>
      </c>
      <c r="C78" s="81" t="str">
        <f>VLOOKUP(A78,Fielddefinitions!A:B,2,FALSE)</f>
        <v>Clinical Size Value UOM</v>
      </c>
      <c r="D78" s="81" t="str">
        <f>VLOOKUP(A78,Fielddefinitions!A:T,20,FALSE)</f>
        <v>clinicalSizeValue/@measurementUnitCode</v>
      </c>
      <c r="E78" s="404" t="str">
        <f>VLOOKUP(A78,Fielddefinitions!A:P,16,FALSE)</f>
        <v>No</v>
      </c>
      <c r="F78" s="391" t="s">
        <v>1698</v>
      </c>
      <c r="G78" s="391" t="s">
        <v>1698</v>
      </c>
      <c r="H78" s="391" t="s">
        <v>1698</v>
      </c>
      <c r="I78" s="391" t="s">
        <v>1698</v>
      </c>
      <c r="J78" s="391" t="s">
        <v>1698</v>
      </c>
      <c r="K78" s="391" t="s">
        <v>1698</v>
      </c>
      <c r="L78" s="391"/>
      <c r="M78" s="202"/>
      <c r="N78" s="202"/>
    </row>
    <row r="79" spans="1:14" s="394" customFormat="1" ht="25.5" x14ac:dyDescent="0.25">
      <c r="A79" s="308">
        <f>Fielddefinitions!A79</f>
        <v>6379</v>
      </c>
      <c r="B79" s="308" t="s">
        <v>3140</v>
      </c>
      <c r="C79" s="81" t="str">
        <f>VLOOKUP(A79,Fielddefinitions!A:B,2,FALSE)</f>
        <v>Clinical Size Value Maximum</v>
      </c>
      <c r="D79" s="81" t="str">
        <f>VLOOKUP(A79,Fielddefinitions!A:T,20,FALSE)</f>
        <v>clinicalSizeValueMaximum</v>
      </c>
      <c r="E79" s="404" t="str">
        <f>VLOOKUP(A79,Fielddefinitions!A:P,16,FALSE)</f>
        <v>No</v>
      </c>
      <c r="F79" s="81" t="s">
        <v>3141</v>
      </c>
      <c r="G79" s="202" t="s">
        <v>125</v>
      </c>
      <c r="H79" s="391"/>
      <c r="I79" s="391"/>
      <c r="J79" s="202" t="s">
        <v>1032</v>
      </c>
      <c r="K79" s="202"/>
      <c r="L79" s="391"/>
      <c r="M79" s="202"/>
      <c r="N79" s="202"/>
    </row>
    <row r="80" spans="1:14" s="394" customFormat="1" ht="25.5" x14ac:dyDescent="0.25">
      <c r="A80" s="308">
        <f>Fielddefinitions!A80</f>
        <v>6380</v>
      </c>
      <c r="B80" s="308" t="s">
        <v>3142</v>
      </c>
      <c r="C80" s="81" t="str">
        <f>VLOOKUP(A80,Fielddefinitions!A:B,2,FALSE)</f>
        <v>Clinical Size Value Maximum UOM</v>
      </c>
      <c r="D80" s="81" t="str">
        <f>VLOOKUP(A80,Fielddefinitions!A:T,20,FALSE)</f>
        <v>clinicalSizeValueMaximum/@MeasurementUnitCode</v>
      </c>
      <c r="E80" s="404" t="str">
        <f>VLOOKUP(A80,Fielddefinitions!A:P,16,FALSE)</f>
        <v>No</v>
      </c>
      <c r="F80" s="391"/>
      <c r="G80" s="391"/>
      <c r="H80" s="391"/>
      <c r="I80" s="391"/>
      <c r="J80" s="202" t="s">
        <v>1032</v>
      </c>
      <c r="K80" s="391"/>
      <c r="L80" s="391"/>
      <c r="M80" s="202"/>
      <c r="N80" s="202"/>
    </row>
    <row r="81" spans="1:14" s="394" customFormat="1" x14ac:dyDescent="0.25">
      <c r="A81" s="308">
        <f>Fielddefinitions!A81</f>
        <v>6075</v>
      </c>
      <c r="B81" s="308" t="s">
        <v>1698</v>
      </c>
      <c r="C81" s="81" t="str">
        <f>VLOOKUP(A81,Fielddefinitions!A:B,2,FALSE)</f>
        <v>Clinical Size Description</v>
      </c>
      <c r="D81" s="81" t="str">
        <f>VLOOKUP(A81,Fielddefinitions!A:T,20,FALSE)</f>
        <v>clinicalSizeDescription</v>
      </c>
      <c r="E81" s="404" t="str">
        <f>VLOOKUP(A81,Fielddefinitions!A:P,16,FALSE)</f>
        <v>No</v>
      </c>
      <c r="F81" s="104" t="s">
        <v>1698</v>
      </c>
      <c r="G81" s="104" t="s">
        <v>1698</v>
      </c>
      <c r="H81" s="104" t="s">
        <v>1698</v>
      </c>
      <c r="I81" s="104" t="s">
        <v>1698</v>
      </c>
      <c r="J81" s="104" t="s">
        <v>1698</v>
      </c>
      <c r="K81" s="104" t="s">
        <v>1698</v>
      </c>
      <c r="L81" s="104"/>
      <c r="M81" s="202"/>
      <c r="N81" s="202"/>
    </row>
    <row r="82" spans="1:14" s="394" customFormat="1" x14ac:dyDescent="0.25">
      <c r="A82" s="308">
        <f>Fielddefinitions!A82</f>
        <v>6076</v>
      </c>
      <c r="B82" s="308" t="s">
        <v>1698</v>
      </c>
      <c r="C82" s="81" t="str">
        <f>VLOOKUP(A82,Fielddefinitions!A:B,2,FALSE)</f>
        <v>Clinical Size Description - Language Code</v>
      </c>
      <c r="D82" s="81" t="str">
        <f>VLOOKUP(A82,Fielddefinitions!A:T,20,FALSE)</f>
        <v>clinicalSizeDescription/@languageCode</v>
      </c>
      <c r="E82" s="404" t="str">
        <f>VLOOKUP(A82,Fielddefinitions!A:P,16,FALSE)</f>
        <v>No</v>
      </c>
      <c r="F82" s="104" t="s">
        <v>1698</v>
      </c>
      <c r="G82" s="104" t="s">
        <v>1698</v>
      </c>
      <c r="H82" s="104" t="s">
        <v>1698</v>
      </c>
      <c r="I82" s="104" t="s">
        <v>1698</v>
      </c>
      <c r="J82" s="104" t="s">
        <v>1698</v>
      </c>
      <c r="K82" s="104" t="s">
        <v>1698</v>
      </c>
      <c r="L82" s="104"/>
      <c r="M82" s="202"/>
      <c r="N82" s="202"/>
    </row>
    <row r="83" spans="1:14" s="394" customFormat="1" ht="38.25" x14ac:dyDescent="0.25">
      <c r="A83" s="308">
        <f>Fielddefinitions!A83</f>
        <v>6378</v>
      </c>
      <c r="B83" s="308" t="s">
        <v>3142</v>
      </c>
      <c r="C83" s="81" t="str">
        <f>VLOOKUP(A83,Fielddefinitions!A:B,2,FALSE)</f>
        <v>Clinical Size Measurement Precision Code</v>
      </c>
      <c r="D83" s="81" t="str">
        <f>VLOOKUP(A83,Fielddefinitions!A:T,20,FALSE)</f>
        <v>clinicalSizeMeasurementPrecisionCode</v>
      </c>
      <c r="E83" s="404" t="str">
        <f>VLOOKUP(A83,Fielddefinitions!A:P,16,FALSE)</f>
        <v>No</v>
      </c>
      <c r="F83" s="81" t="s">
        <v>3143</v>
      </c>
      <c r="G83" s="202" t="s">
        <v>147</v>
      </c>
      <c r="H83" s="391"/>
      <c r="I83" s="391"/>
      <c r="J83" s="202" t="s">
        <v>1032</v>
      </c>
      <c r="K83" s="202" t="s">
        <v>3144</v>
      </c>
      <c r="L83" s="391"/>
      <c r="M83" s="202"/>
      <c r="N83" s="202"/>
    </row>
    <row r="84" spans="1:14" s="394" customFormat="1" ht="25.5" x14ac:dyDescent="0.25">
      <c r="A84" s="308">
        <f>Fielddefinitions!A84</f>
        <v>6143</v>
      </c>
      <c r="B84" s="308" t="s">
        <v>3145</v>
      </c>
      <c r="C84" s="81" t="str">
        <f>VLOOKUP(A84,Fielddefinitions!A:B,2,FALSE)</f>
        <v>Clinical Warning Agency Code</v>
      </c>
      <c r="D84" s="81" t="str">
        <f>VLOOKUP(A84,Fielddefinitions!A:T,20,FALSE)</f>
        <v>clinicalWarningAgencyCode</v>
      </c>
      <c r="E84" s="404" t="str">
        <f>VLOOKUP(A84,Fielddefinitions!A:P,16,FALSE)</f>
        <v>No</v>
      </c>
      <c r="F84" s="81" t="s">
        <v>3146</v>
      </c>
      <c r="G84" s="202" t="s">
        <v>147</v>
      </c>
      <c r="H84" s="391"/>
      <c r="I84" s="202" t="s">
        <v>3147</v>
      </c>
      <c r="J84" s="202" t="s">
        <v>1032</v>
      </c>
      <c r="K84" s="202" t="s">
        <v>3147</v>
      </c>
      <c r="L84" s="391"/>
      <c r="M84" s="202" t="s">
        <v>3148</v>
      </c>
      <c r="N84" s="202"/>
    </row>
    <row r="85" spans="1:14" s="394" customFormat="1" ht="51" x14ac:dyDescent="0.25">
      <c r="A85" s="308">
        <f>Fielddefinitions!A85</f>
        <v>6144</v>
      </c>
      <c r="B85" s="308" t="s">
        <v>3149</v>
      </c>
      <c r="C85" s="81" t="str">
        <f>VLOOKUP(A85,Fielddefinitions!A:B,2,FALSE)</f>
        <v>Clinical Warning Code</v>
      </c>
      <c r="D85" s="81" t="str">
        <f>VLOOKUP(A85,Fielddefinitions!A:T,20,FALSE)</f>
        <v>ClinicalWarning</v>
      </c>
      <c r="E85" s="404" t="str">
        <f>VLOOKUP(A85,Fielddefinitions!A:P,16,FALSE)</f>
        <v>No</v>
      </c>
      <c r="F85" s="81" t="s">
        <v>3150</v>
      </c>
      <c r="G85" s="202" t="s">
        <v>272</v>
      </c>
      <c r="H85" s="202" t="s">
        <v>688</v>
      </c>
      <c r="I85" s="391"/>
      <c r="J85" s="202" t="s">
        <v>2651</v>
      </c>
      <c r="K85" s="391"/>
      <c r="L85" s="391"/>
      <c r="M85" s="202" t="s">
        <v>3151</v>
      </c>
      <c r="N85" s="202"/>
    </row>
    <row r="86" spans="1:14" s="394" customFormat="1" ht="25.5" x14ac:dyDescent="0.25">
      <c r="A86" s="308">
        <f>Fielddefinitions!A86</f>
        <v>6381</v>
      </c>
      <c r="B86" s="308" t="s">
        <v>3152</v>
      </c>
      <c r="C86" s="81" t="str">
        <f>VLOOKUP(A86,Fielddefinitions!A:B,2,FALSE)</f>
        <v>Warnings Or Contra Indication Description</v>
      </c>
      <c r="D86" s="81" t="str">
        <f>VLOOKUP(A86,Fielddefinitions!A:T,20,FALSE)</f>
        <v>warningsOrContraIndicationDescription</v>
      </c>
      <c r="E86" s="404" t="str">
        <f>VLOOKUP(A86,Fielddefinitions!A:P,16,FALSE)</f>
        <v>No</v>
      </c>
      <c r="F86" s="81" t="s">
        <v>3153</v>
      </c>
      <c r="G86" s="202" t="s">
        <v>272</v>
      </c>
      <c r="H86" s="391"/>
      <c r="I86" s="391"/>
      <c r="J86" s="202" t="s">
        <v>1032</v>
      </c>
      <c r="K86" s="391"/>
      <c r="L86" s="391"/>
      <c r="M86" s="202"/>
      <c r="N86" s="202"/>
    </row>
    <row r="87" spans="1:14" s="394" customFormat="1" ht="25.5" x14ac:dyDescent="0.25">
      <c r="A87" s="308">
        <f>Fielddefinitions!A87</f>
        <v>6382</v>
      </c>
      <c r="B87" s="308" t="s">
        <v>3152</v>
      </c>
      <c r="C87" s="81" t="str">
        <f>VLOOKUP(A87,Fielddefinitions!A:B,2,FALSE)</f>
        <v>Warnings Or Contra Indication Description - Language Code</v>
      </c>
      <c r="D87" s="81" t="str">
        <f>VLOOKUP(A87,Fielddefinitions!A:T,20,FALSE)</f>
        <v>warningsOrContraIndicationDescription/@languageCode</v>
      </c>
      <c r="E87" s="404" t="str">
        <f>VLOOKUP(A87,Fielddefinitions!A:P,16,FALSE)</f>
        <v>No</v>
      </c>
      <c r="F87" s="391"/>
      <c r="G87" s="391"/>
      <c r="H87" s="391"/>
      <c r="I87" s="391"/>
      <c r="J87" s="202" t="s">
        <v>1032</v>
      </c>
      <c r="K87" s="391"/>
      <c r="L87" s="391"/>
      <c r="M87" s="202"/>
      <c r="N87" s="202"/>
    </row>
    <row r="88" spans="1:14" s="394" customFormat="1" ht="25.5" x14ac:dyDescent="0.25">
      <c r="A88" s="308">
        <f>Fielddefinitions!A88</f>
        <v>6377</v>
      </c>
      <c r="B88" s="308" t="s">
        <v>3154</v>
      </c>
      <c r="C88" s="81" t="str">
        <f>VLOOKUP(A88,Fielddefinitions!A:B,2,FALSE)</f>
        <v>Clinical Storage Handling Type Code</v>
      </c>
      <c r="D88" s="81" t="str">
        <f>VLOOKUP(A88,Fielddefinitions!A:T,20,FALSE)</f>
        <v>clinicalStorageHandlingTypeCode</v>
      </c>
      <c r="E88" s="404" t="str">
        <f>VLOOKUP(A88,Fielddefinitions!A:P,16,FALSE)</f>
        <v>No</v>
      </c>
      <c r="F88" s="81" t="s">
        <v>3155</v>
      </c>
      <c r="G88" s="202" t="s">
        <v>147</v>
      </c>
      <c r="H88" s="391"/>
      <c r="I88" s="391"/>
      <c r="J88" s="202" t="s">
        <v>1032</v>
      </c>
      <c r="K88" s="202" t="s">
        <v>3156</v>
      </c>
      <c r="L88" s="391"/>
      <c r="M88" s="202"/>
      <c r="N88" s="202"/>
    </row>
    <row r="89" spans="1:14" s="394" customFormat="1" ht="76.5" x14ac:dyDescent="0.25">
      <c r="A89" s="308">
        <f>Fielddefinitions!A89</f>
        <v>6375</v>
      </c>
      <c r="B89" s="308" t="s">
        <v>3157</v>
      </c>
      <c r="C89" s="81" t="str">
        <f>VLOOKUP(A89,Fielddefinitions!A:B,2,FALSE)</f>
        <v>Clinical Storage Handling Description</v>
      </c>
      <c r="D89" s="81" t="str">
        <f>VLOOKUP(A89,Fielddefinitions!A:T,20,FALSE)</f>
        <v>clinicalStorageHandlingDescription</v>
      </c>
      <c r="E89" s="404" t="str">
        <f>VLOOKUP(A89,Fielddefinitions!A:P,16,FALSE)</f>
        <v>No</v>
      </c>
      <c r="F89" s="81" t="s">
        <v>3158</v>
      </c>
      <c r="G89" s="202" t="s">
        <v>272</v>
      </c>
      <c r="H89" s="391"/>
      <c r="I89" s="391"/>
      <c r="J89" s="202" t="s">
        <v>1032</v>
      </c>
      <c r="K89" s="202" t="s">
        <v>3159</v>
      </c>
      <c r="L89" s="391"/>
      <c r="M89" s="202"/>
      <c r="N89" s="202"/>
    </row>
    <row r="90" spans="1:14" s="394" customFormat="1" ht="25.5" x14ac:dyDescent="0.25">
      <c r="A90" s="308">
        <f>Fielddefinitions!A90</f>
        <v>6376</v>
      </c>
      <c r="B90" s="308" t="s">
        <v>3157</v>
      </c>
      <c r="C90" s="81" t="str">
        <f>VLOOKUP(A90,Fielddefinitions!A:B,2,FALSE)</f>
        <v>Clinical Storage Handling Description - Language Code</v>
      </c>
      <c r="D90" s="81" t="str">
        <f>VLOOKUP(A90,Fielddefinitions!A:T,20,FALSE)</f>
        <v>clinicalStorageHandlingDescription/@languageCode</v>
      </c>
      <c r="E90" s="404" t="str">
        <f>VLOOKUP(A90,Fielddefinitions!A:P,16,FALSE)</f>
        <v>No</v>
      </c>
      <c r="F90" s="391"/>
      <c r="G90" s="391"/>
      <c r="H90" s="391"/>
      <c r="I90" s="391"/>
      <c r="J90" s="202" t="s">
        <v>1032</v>
      </c>
      <c r="K90" s="391"/>
      <c r="L90" s="391"/>
      <c r="M90" s="202"/>
      <c r="N90" s="202"/>
    </row>
    <row r="91" spans="1:14" x14ac:dyDescent="0.25">
      <c r="A91" s="308">
        <f>Fielddefinitions!A91</f>
        <v>3830</v>
      </c>
      <c r="B91" s="308" t="s">
        <v>1698</v>
      </c>
      <c r="C91" s="81" t="str">
        <f>VLOOKUP(A91,Fielddefinitions!A:B,2,FALSE)</f>
        <v>Temperature Qualifier Code</v>
      </c>
      <c r="D91" s="81" t="str">
        <f>VLOOKUP(A91,Fielddefinitions!A:T,20,FALSE)</f>
        <v>temperatureQualifierCode</v>
      </c>
      <c r="E91" s="404" t="str">
        <f>VLOOKUP(A91,Fielddefinitions!A:P,16,FALSE)</f>
        <v>No</v>
      </c>
      <c r="F91" s="104" t="s">
        <v>1698</v>
      </c>
      <c r="G91" s="104" t="s">
        <v>1698</v>
      </c>
      <c r="H91" s="104" t="s">
        <v>1698</v>
      </c>
      <c r="I91" s="104" t="s">
        <v>1698</v>
      </c>
      <c r="J91" s="104" t="s">
        <v>1698</v>
      </c>
      <c r="K91" s="104" t="s">
        <v>1698</v>
      </c>
      <c r="L91" s="104"/>
      <c r="M91" s="202"/>
      <c r="N91" s="202"/>
    </row>
    <row r="92" spans="1:14" x14ac:dyDescent="0.25">
      <c r="A92" s="308">
        <f>Fielddefinitions!A92</f>
        <v>3820</v>
      </c>
      <c r="B92" s="308" t="s">
        <v>1698</v>
      </c>
      <c r="C92" s="81" t="str">
        <f>VLOOKUP(A92,Fielddefinitions!A:B,2,FALSE)</f>
        <v>Maximum Temperature</v>
      </c>
      <c r="D92" s="81" t="str">
        <f>VLOOKUP(A92,Fielddefinitions!A:T,20,FALSE)</f>
        <v>maximumTemperature</v>
      </c>
      <c r="E92" s="404" t="str">
        <f>VLOOKUP(A92,Fielddefinitions!A:P,16,FALSE)</f>
        <v>No</v>
      </c>
      <c r="F92" s="104" t="s">
        <v>1698</v>
      </c>
      <c r="G92" s="104" t="s">
        <v>1698</v>
      </c>
      <c r="H92" s="104" t="s">
        <v>1698</v>
      </c>
      <c r="I92" s="104" t="s">
        <v>1698</v>
      </c>
      <c r="J92" s="104" t="s">
        <v>1698</v>
      </c>
      <c r="K92" s="104" t="s">
        <v>1698</v>
      </c>
      <c r="L92" s="104"/>
      <c r="M92" s="202"/>
      <c r="N92" s="202"/>
    </row>
    <row r="93" spans="1:14" ht="25.5" x14ac:dyDescent="0.25">
      <c r="A93" s="308">
        <f>Fielddefinitions!A93</f>
        <v>3821</v>
      </c>
      <c r="B93" s="308" t="s">
        <v>1698</v>
      </c>
      <c r="C93" s="81" t="str">
        <f>VLOOKUP(A93,Fielddefinitions!A:B,2,FALSE)</f>
        <v>Maximum Temperature UOM</v>
      </c>
      <c r="D93" s="81" t="str">
        <f>VLOOKUP(A93,Fielddefinitions!A:T,20,FALSE)</f>
        <v>maximumTemperature/@temperatureMeasurementUnitCode</v>
      </c>
      <c r="E93" s="214" t="str">
        <f>VLOOKUP(A93,Fielddefinitions!A:P,16,FALSE)</f>
        <v>No</v>
      </c>
      <c r="F93" s="104" t="s">
        <v>1698</v>
      </c>
      <c r="G93" s="104" t="s">
        <v>1698</v>
      </c>
      <c r="H93" s="104" t="s">
        <v>1698</v>
      </c>
      <c r="I93" s="104" t="s">
        <v>1698</v>
      </c>
      <c r="J93" s="104" t="s">
        <v>1698</v>
      </c>
      <c r="K93" s="104" t="s">
        <v>1698</v>
      </c>
      <c r="L93" s="104"/>
      <c r="M93" s="202"/>
      <c r="N93" s="202"/>
    </row>
    <row r="94" spans="1:14" x14ac:dyDescent="0.25">
      <c r="A94" s="308">
        <f>Fielddefinitions!A94</f>
        <v>3826</v>
      </c>
      <c r="B94" s="308" t="s">
        <v>1698</v>
      </c>
      <c r="C94" s="81" t="str">
        <f>VLOOKUP(A94,Fielddefinitions!A:B,2,FALSE)</f>
        <v>Minimum Temperature</v>
      </c>
      <c r="D94" s="81" t="str">
        <f>VLOOKUP(A94,Fielddefinitions!A:T,20,FALSE)</f>
        <v>minimumTemperature</v>
      </c>
      <c r="E94" s="214" t="str">
        <f>VLOOKUP(A94,Fielddefinitions!A:P,16,FALSE)</f>
        <v>No</v>
      </c>
      <c r="F94" s="104" t="s">
        <v>1698</v>
      </c>
      <c r="G94" s="104" t="s">
        <v>1698</v>
      </c>
      <c r="H94" s="104" t="s">
        <v>1698</v>
      </c>
      <c r="I94" s="104" t="s">
        <v>1698</v>
      </c>
      <c r="J94" s="104" t="s">
        <v>1698</v>
      </c>
      <c r="K94" s="104" t="s">
        <v>1698</v>
      </c>
      <c r="L94" s="104"/>
      <c r="M94" s="202"/>
      <c r="N94" s="202"/>
    </row>
    <row r="95" spans="1:14" ht="25.5" x14ac:dyDescent="0.25">
      <c r="A95" s="308">
        <f>Fielddefinitions!A95</f>
        <v>3827</v>
      </c>
      <c r="B95" s="308" t="s">
        <v>1698</v>
      </c>
      <c r="C95" s="81" t="str">
        <f>VLOOKUP(A95,Fielddefinitions!A:B,2,FALSE)</f>
        <v>Minimum Temperature UOM</v>
      </c>
      <c r="D95" s="81" t="str">
        <f>VLOOKUP(A95,Fielddefinitions!A:T,20,FALSE)</f>
        <v>minimumTemperature/@temperatureMeasurementUnitCode</v>
      </c>
      <c r="E95" s="214" t="str">
        <f>VLOOKUP(A95,Fielddefinitions!A:P,16,FALSE)</f>
        <v>No</v>
      </c>
      <c r="F95" s="104" t="s">
        <v>1698</v>
      </c>
      <c r="G95" s="104" t="s">
        <v>1698</v>
      </c>
      <c r="H95" s="104" t="s">
        <v>1698</v>
      </c>
      <c r="I95" s="104" t="s">
        <v>1698</v>
      </c>
      <c r="J95" s="104" t="s">
        <v>1698</v>
      </c>
      <c r="K95" s="104" t="s">
        <v>1698</v>
      </c>
      <c r="L95" s="104"/>
      <c r="M95" s="202"/>
      <c r="N95" s="202"/>
    </row>
    <row r="96" spans="1:14" x14ac:dyDescent="0.25">
      <c r="A96" s="308">
        <f>Fielddefinitions!A96</f>
        <v>6139</v>
      </c>
      <c r="B96" s="308" t="s">
        <v>1698</v>
      </c>
      <c r="C96" s="81" t="str">
        <f>VLOOKUP(A96,Fielddefinitions!A:B,2,FALSE)</f>
        <v>Maximum Environment Atmospheric Pressure</v>
      </c>
      <c r="D96" s="81" t="str">
        <f>VLOOKUP(A96,Fielddefinitions!A:T,20,FALSE)</f>
        <v>maximumEnvironmentAtmosphericPressure</v>
      </c>
      <c r="E96" s="214" t="str">
        <f>VLOOKUP(A96,Fielddefinitions!A:P,16,FALSE)</f>
        <v>No</v>
      </c>
      <c r="F96" s="104" t="s">
        <v>1698</v>
      </c>
      <c r="G96" s="104" t="s">
        <v>1698</v>
      </c>
      <c r="H96" s="104" t="s">
        <v>1698</v>
      </c>
      <c r="I96" s="104" t="s">
        <v>1698</v>
      </c>
      <c r="J96" s="104" t="s">
        <v>1698</v>
      </c>
      <c r="K96" s="104" t="s">
        <v>1698</v>
      </c>
      <c r="L96" s="104"/>
      <c r="M96" s="202"/>
      <c r="N96" s="202"/>
    </row>
    <row r="97" spans="1:18" ht="25.5" x14ac:dyDescent="0.25">
      <c r="A97" s="308">
        <f>Fielddefinitions!A97</f>
        <v>6140</v>
      </c>
      <c r="B97" s="308" t="s">
        <v>1698</v>
      </c>
      <c r="C97" s="81" t="str">
        <f>VLOOKUP(A97,Fielddefinitions!A:B,2,FALSE)</f>
        <v>Maximum Environment Atmospheric Pressure UOM</v>
      </c>
      <c r="D97" s="81" t="str">
        <f>VLOOKUP(A97,Fielddefinitions!A:T,20,FALSE)</f>
        <v>maximumEnvironmentAtmosphericPressure/@measurementUnitCode</v>
      </c>
      <c r="E97" s="214" t="str">
        <f>VLOOKUP(A97,Fielddefinitions!A:P,16,FALSE)</f>
        <v>No</v>
      </c>
      <c r="F97" s="104" t="s">
        <v>1698</v>
      </c>
      <c r="G97" s="104" t="s">
        <v>1698</v>
      </c>
      <c r="H97" s="104" t="s">
        <v>1698</v>
      </c>
      <c r="I97" s="104" t="s">
        <v>1698</v>
      </c>
      <c r="J97" s="104" t="s">
        <v>1698</v>
      </c>
      <c r="K97" s="104" t="s">
        <v>1698</v>
      </c>
      <c r="L97" s="104"/>
      <c r="M97" s="202"/>
      <c r="N97" s="202"/>
    </row>
    <row r="98" spans="1:18" x14ac:dyDescent="0.25">
      <c r="A98" s="308">
        <f>Fielddefinitions!A98</f>
        <v>6141</v>
      </c>
      <c r="B98" s="308" t="s">
        <v>1698</v>
      </c>
      <c r="C98" s="81" t="str">
        <f>VLOOKUP(A98,Fielddefinitions!A:B,2,FALSE)</f>
        <v>Minimum Environment Atmospheric Pressure</v>
      </c>
      <c r="D98" s="81" t="str">
        <f>VLOOKUP(A98,Fielddefinitions!A:T,20,FALSE)</f>
        <v>minimumEnvironmentAtmosphericPressure</v>
      </c>
      <c r="E98" s="214" t="str">
        <f>VLOOKUP(A98,Fielddefinitions!A:P,16,FALSE)</f>
        <v>No</v>
      </c>
      <c r="F98" s="104" t="s">
        <v>1698</v>
      </c>
      <c r="G98" s="104" t="s">
        <v>1698</v>
      </c>
      <c r="H98" s="104" t="s">
        <v>1698</v>
      </c>
      <c r="I98" s="104" t="s">
        <v>1698</v>
      </c>
      <c r="J98" s="104" t="s">
        <v>1698</v>
      </c>
      <c r="K98" s="104" t="s">
        <v>1698</v>
      </c>
      <c r="L98" s="104"/>
      <c r="M98" s="202"/>
      <c r="N98" s="202"/>
    </row>
    <row r="99" spans="1:18" x14ac:dyDescent="0.25">
      <c r="A99" s="308">
        <f>Fielddefinitions!A99</f>
        <v>6142</v>
      </c>
      <c r="B99" s="308" t="s">
        <v>1698</v>
      </c>
      <c r="C99" s="81" t="str">
        <f>VLOOKUP(A99,Fielddefinitions!A:B,2,FALSE)</f>
        <v>Minimum Environment Atmospheric Pressure UOM</v>
      </c>
      <c r="D99" s="81" t="str">
        <f>VLOOKUP(A99,Fielddefinitions!A:T,20,FALSE)</f>
        <v>minimumEnvironmentAtmosphericPressure</v>
      </c>
      <c r="E99" s="404" t="str">
        <f>VLOOKUP(A99,Fielddefinitions!A:P,16,FALSE)</f>
        <v>No</v>
      </c>
      <c r="F99" s="391" t="s">
        <v>1698</v>
      </c>
      <c r="G99" s="391" t="s">
        <v>1698</v>
      </c>
      <c r="H99" s="391" t="s">
        <v>1698</v>
      </c>
      <c r="I99" s="104" t="s">
        <v>1698</v>
      </c>
      <c r="J99" s="104" t="s">
        <v>1698</v>
      </c>
      <c r="K99" s="104" t="s">
        <v>1698</v>
      </c>
      <c r="L99" s="104"/>
      <c r="M99" s="202"/>
      <c r="N99" s="202"/>
    </row>
    <row r="100" spans="1:18" x14ac:dyDescent="0.25">
      <c r="A100" s="308">
        <f>Fielddefinitions!A100</f>
        <v>3640</v>
      </c>
      <c r="B100" s="308" t="s">
        <v>1698</v>
      </c>
      <c r="C100" s="81" t="str">
        <f>VLOOKUP(A100,Fielddefinitions!A:B,2,FALSE)</f>
        <v>Humidity Qualifier Code</v>
      </c>
      <c r="D100" s="81" t="str">
        <f>VLOOKUP(A100,Fielddefinitions!A:T,20,FALSE)</f>
        <v>humidityQualifierCode</v>
      </c>
      <c r="E100" s="404" t="str">
        <f>VLOOKUP(A100,Fielddefinitions!A:P,16,FALSE)</f>
        <v>No</v>
      </c>
      <c r="F100" s="391" t="s">
        <v>1698</v>
      </c>
      <c r="G100" s="391" t="s">
        <v>1698</v>
      </c>
      <c r="H100" s="391" t="s">
        <v>1698</v>
      </c>
      <c r="I100" s="104" t="s">
        <v>1698</v>
      </c>
      <c r="J100" s="104" t="s">
        <v>1698</v>
      </c>
      <c r="K100" s="104" t="s">
        <v>1698</v>
      </c>
      <c r="L100" s="104"/>
      <c r="M100" s="202"/>
      <c r="N100" s="202"/>
    </row>
    <row r="101" spans="1:18" x14ac:dyDescent="0.25">
      <c r="A101" s="308">
        <f>Fielddefinitions!A101</f>
        <v>3643</v>
      </c>
      <c r="B101" s="308" t="s">
        <v>1698</v>
      </c>
      <c r="C101" s="81" t="str">
        <f>VLOOKUP(A101,Fielddefinitions!A:B,2,FALSE)</f>
        <v>Maximum Humidity Percentage</v>
      </c>
      <c r="D101" s="81" t="str">
        <f>VLOOKUP(A101,Fielddefinitions!A:T,20,FALSE)</f>
        <v>maximumHumidityPercentage</v>
      </c>
      <c r="E101" s="404" t="str">
        <f>VLOOKUP(A101,Fielddefinitions!A:P,16,FALSE)</f>
        <v>No</v>
      </c>
      <c r="F101" s="391" t="s">
        <v>1698</v>
      </c>
      <c r="G101" s="391" t="s">
        <v>1698</v>
      </c>
      <c r="H101" s="391" t="s">
        <v>1698</v>
      </c>
      <c r="I101" s="104" t="s">
        <v>1698</v>
      </c>
      <c r="J101" s="104" t="s">
        <v>1698</v>
      </c>
      <c r="K101" s="104" t="s">
        <v>1698</v>
      </c>
      <c r="L101" s="104"/>
      <c r="M101" s="202"/>
      <c r="N101" s="202"/>
    </row>
    <row r="102" spans="1:18" x14ac:dyDescent="0.25">
      <c r="A102" s="308">
        <f>Fielddefinitions!A102</f>
        <v>3644</v>
      </c>
      <c r="B102" s="308" t="s">
        <v>1698</v>
      </c>
      <c r="C102" s="81" t="str">
        <f>VLOOKUP(A102,Fielddefinitions!A:B,2,FALSE)</f>
        <v>Minimum Humidity Percentage</v>
      </c>
      <c r="D102" s="81" t="str">
        <f>VLOOKUP(A102,Fielddefinitions!A:T,20,FALSE)</f>
        <v>minimumHumidityPercentage</v>
      </c>
      <c r="E102" s="404" t="str">
        <f>VLOOKUP(A102,Fielddefinitions!A:P,16,FALSE)</f>
        <v>No</v>
      </c>
      <c r="F102" s="391" t="s">
        <v>1698</v>
      </c>
      <c r="G102" s="391" t="s">
        <v>1698</v>
      </c>
      <c r="H102" s="391" t="s">
        <v>1698</v>
      </c>
      <c r="I102" s="104" t="s">
        <v>1698</v>
      </c>
      <c r="J102" s="104" t="s">
        <v>1698</v>
      </c>
      <c r="K102" s="104" t="s">
        <v>1698</v>
      </c>
      <c r="L102" s="104"/>
      <c r="M102" s="202"/>
      <c r="N102" s="202"/>
    </row>
    <row r="103" spans="1:18" x14ac:dyDescent="0.25">
      <c r="A103" s="308">
        <f>Fielddefinitions!A103</f>
        <v>789</v>
      </c>
      <c r="B103" s="308" t="s">
        <v>1698</v>
      </c>
      <c r="C103" s="81" t="str">
        <f>VLOOKUP(A103,Fielddefinitions!A:B,2,FALSE)</f>
        <v>Consumer Storage Instructions</v>
      </c>
      <c r="D103" s="81" t="str">
        <f>VLOOKUP(A103,Fielddefinitions!A:T,20,FALSE)</f>
        <v>consumerStorageInstructions</v>
      </c>
      <c r="E103" s="404" t="str">
        <f>VLOOKUP(A103,Fielddefinitions!A:P,16,FALSE)</f>
        <v>No</v>
      </c>
      <c r="F103" s="391" t="s">
        <v>1698</v>
      </c>
      <c r="G103" s="391" t="s">
        <v>1698</v>
      </c>
      <c r="H103" s="391" t="s">
        <v>1698</v>
      </c>
      <c r="I103" s="104" t="s">
        <v>1698</v>
      </c>
      <c r="J103" s="104" t="s">
        <v>1698</v>
      </c>
      <c r="K103" s="104" t="s">
        <v>1698</v>
      </c>
      <c r="L103" s="104"/>
      <c r="M103" s="202"/>
      <c r="N103" s="202"/>
    </row>
    <row r="104" spans="1:18" ht="229.5" x14ac:dyDescent="0.25">
      <c r="A104" s="308">
        <f>Fielddefinitions!A104</f>
        <v>3725</v>
      </c>
      <c r="B104" s="308" t="s">
        <v>3160</v>
      </c>
      <c r="C104" s="81" t="str">
        <f>VLOOKUP(A104,Fielddefinitions!A:B,2,FALSE)</f>
        <v>Height</v>
      </c>
      <c r="D104" s="81" t="str">
        <f>VLOOKUP(A104,Fielddefinitions!A:T,20,FALSE)</f>
        <v>height</v>
      </c>
      <c r="E104" s="404" t="str">
        <f>VLOOKUP(A104,Fielddefinitions!A:P,16,FALSE)</f>
        <v>No</v>
      </c>
      <c r="F104" s="81" t="s">
        <v>3161</v>
      </c>
      <c r="G104" s="81" t="s">
        <v>125</v>
      </c>
      <c r="H104" s="81" t="s">
        <v>3162</v>
      </c>
      <c r="I104" s="391"/>
      <c r="J104" s="81" t="s">
        <v>1627</v>
      </c>
      <c r="K104" s="391"/>
      <c r="L104" s="81"/>
      <c r="M104" s="202" t="s">
        <v>3163</v>
      </c>
      <c r="N104" s="202"/>
    </row>
    <row r="105" spans="1:18" x14ac:dyDescent="0.25">
      <c r="A105" s="308">
        <f>Fielddefinitions!A105</f>
        <v>3726</v>
      </c>
      <c r="B105" s="308" t="s">
        <v>3160</v>
      </c>
      <c r="C105" s="81" t="str">
        <f>VLOOKUP(A105,Fielddefinitions!A:B,2,FALSE)</f>
        <v>Height UOM</v>
      </c>
      <c r="D105" s="81" t="str">
        <f>VLOOKUP(A105,Fielddefinitions!A:T,20,FALSE)</f>
        <v>height/@measurementUnitCode</v>
      </c>
      <c r="E105" s="404" t="str">
        <f>VLOOKUP(A105,Fielddefinitions!A:P,16,FALSE)</f>
        <v>No</v>
      </c>
      <c r="F105" s="391"/>
      <c r="G105" s="391"/>
      <c r="H105" s="391"/>
      <c r="I105" s="391"/>
      <c r="J105" s="81" t="s">
        <v>1627</v>
      </c>
      <c r="K105" s="391"/>
      <c r="L105" s="391"/>
      <c r="M105" s="202"/>
      <c r="N105" s="202"/>
    </row>
    <row r="106" spans="1:18" ht="204" x14ac:dyDescent="0.25">
      <c r="A106" s="308">
        <f>Fielddefinitions!A106</f>
        <v>3739</v>
      </c>
      <c r="B106" s="308" t="s">
        <v>3164</v>
      </c>
      <c r="C106" s="81" t="str">
        <f>VLOOKUP(A106,Fielddefinitions!A:B,2,FALSE)</f>
        <v>Width</v>
      </c>
      <c r="D106" s="412" t="str">
        <f>VLOOKUP(A106,Fielddefinitions!A:T,20,FALSE)</f>
        <v>width</v>
      </c>
      <c r="E106" s="413" t="str">
        <f>VLOOKUP(A106,Fielddefinitions!A:P,16,FALSE)</f>
        <v>No</v>
      </c>
      <c r="F106" s="81" t="s">
        <v>3165</v>
      </c>
      <c r="G106" s="81" t="s">
        <v>125</v>
      </c>
      <c r="H106" s="81" t="s">
        <v>3166</v>
      </c>
      <c r="I106" s="391"/>
      <c r="J106" s="81" t="s">
        <v>1627</v>
      </c>
      <c r="K106" s="391"/>
      <c r="L106" s="81"/>
      <c r="M106" s="202" t="s">
        <v>3167</v>
      </c>
      <c r="N106" s="202"/>
    </row>
    <row r="107" spans="1:18" x14ac:dyDescent="0.25">
      <c r="A107" s="308">
        <f>Fielddefinitions!A107</f>
        <v>3740</v>
      </c>
      <c r="B107" s="308" t="s">
        <v>3164</v>
      </c>
      <c r="C107" s="81" t="str">
        <f>VLOOKUP(A107,Fielddefinitions!A:B,2,FALSE)</f>
        <v>Width UOM</v>
      </c>
      <c r="D107" s="412" t="str">
        <f>VLOOKUP(A107,Fielddefinitions!A:T,20,FALSE)</f>
        <v>width/@measurementUnitCode</v>
      </c>
      <c r="E107" s="413" t="str">
        <f>VLOOKUP(A107,Fielddefinitions!A:P,16,FALSE)</f>
        <v>No</v>
      </c>
      <c r="F107" s="391"/>
      <c r="G107" s="391"/>
      <c r="H107" s="391"/>
      <c r="I107" s="391"/>
      <c r="J107" s="81" t="s">
        <v>1627</v>
      </c>
      <c r="K107" s="391"/>
      <c r="L107" s="391"/>
      <c r="M107" s="202"/>
      <c r="N107" s="202"/>
      <c r="O107" s="394"/>
      <c r="P107" s="394"/>
      <c r="Q107" s="394"/>
      <c r="R107" s="394"/>
    </row>
    <row r="108" spans="1:18" ht="229.5" x14ac:dyDescent="0.25">
      <c r="A108" s="308">
        <f>Fielddefinitions!A108</f>
        <v>3721</v>
      </c>
      <c r="B108" s="308" t="s">
        <v>3168</v>
      </c>
      <c r="C108" s="81" t="str">
        <f>VLOOKUP(A108,Fielddefinitions!A:B,2,FALSE)</f>
        <v>Depth</v>
      </c>
      <c r="D108" s="412" t="str">
        <f>VLOOKUP(A108,Fielddefinitions!A:T,20,FALSE)</f>
        <v>depth</v>
      </c>
      <c r="E108" s="413" t="str">
        <f>VLOOKUP(A108,Fielddefinitions!A:P,16,FALSE)</f>
        <v>No</v>
      </c>
      <c r="F108" s="81" t="s">
        <v>3169</v>
      </c>
      <c r="G108" s="81" t="s">
        <v>125</v>
      </c>
      <c r="H108" s="81" t="s">
        <v>3170</v>
      </c>
      <c r="I108" s="391"/>
      <c r="J108" s="81" t="s">
        <v>1627</v>
      </c>
      <c r="K108" s="391"/>
      <c r="L108" s="81"/>
      <c r="M108" s="202" t="s">
        <v>3171</v>
      </c>
      <c r="N108" s="202"/>
      <c r="O108" s="394"/>
      <c r="P108" s="394"/>
      <c r="Q108" s="394"/>
      <c r="R108" s="394"/>
    </row>
    <row r="109" spans="1:18" x14ac:dyDescent="0.25">
      <c r="A109" s="308">
        <f>Fielddefinitions!A109</f>
        <v>3722</v>
      </c>
      <c r="B109" s="308" t="s">
        <v>3168</v>
      </c>
      <c r="C109" s="81" t="str">
        <f>VLOOKUP(A109,Fielddefinitions!A:B,2,FALSE)</f>
        <v>Depth UOM</v>
      </c>
      <c r="D109" s="412" t="str">
        <f>VLOOKUP(A109,Fielddefinitions!A:T,20,FALSE)</f>
        <v>depth/@measurementUnitCode</v>
      </c>
      <c r="E109" s="413" t="str">
        <f>VLOOKUP(A109,Fielddefinitions!A:P,16,FALSE)</f>
        <v>No</v>
      </c>
      <c r="F109" s="391"/>
      <c r="G109" s="391"/>
      <c r="H109" s="391"/>
      <c r="I109" s="391"/>
      <c r="J109" s="81" t="s">
        <v>1627</v>
      </c>
      <c r="K109" s="391"/>
      <c r="L109" s="391"/>
      <c r="M109" s="202"/>
      <c r="N109" s="202"/>
      <c r="O109" s="394"/>
      <c r="P109" s="394"/>
      <c r="Q109" s="394"/>
      <c r="R109" s="394"/>
    </row>
    <row r="110" spans="1:18" x14ac:dyDescent="0.25">
      <c r="A110" s="308">
        <f>Fielddefinitions!A110</f>
        <v>2308</v>
      </c>
      <c r="B110" s="308" t="s">
        <v>1698</v>
      </c>
      <c r="C110" s="81" t="str">
        <f>VLOOKUP(A110,Fielddefinitions!A:B,2,FALSE)</f>
        <v>Is Packaging Marked Returnable</v>
      </c>
      <c r="D110" s="412" t="str">
        <f>VLOOKUP(A110,Fielddefinitions!A:T,20,FALSE)</f>
        <v>isPackagingMarkedReturnable</v>
      </c>
      <c r="E110" s="413" t="str">
        <f>VLOOKUP(A110,Fielddefinitions!A:P,16,FALSE)</f>
        <v>No</v>
      </c>
      <c r="F110" s="104" t="s">
        <v>1698</v>
      </c>
      <c r="G110" s="104" t="s">
        <v>1698</v>
      </c>
      <c r="H110" s="104" t="s">
        <v>1698</v>
      </c>
      <c r="I110" s="104" t="s">
        <v>1698</v>
      </c>
      <c r="J110" s="104" t="s">
        <v>1698</v>
      </c>
      <c r="K110" s="104" t="s">
        <v>1698</v>
      </c>
      <c r="L110" s="104"/>
      <c r="M110" s="202"/>
      <c r="N110" s="202"/>
    </row>
    <row r="111" spans="1:18" ht="344.25" x14ac:dyDescent="0.25">
      <c r="A111" s="308">
        <f>Fielddefinitions!A111</f>
        <v>3777</v>
      </c>
      <c r="B111" s="308" t="s">
        <v>3172</v>
      </c>
      <c r="C111" s="81" t="str">
        <f>VLOOKUP(A111,Fielddefinitions!A:B,2,FALSE)</f>
        <v>Gross Weight</v>
      </c>
      <c r="D111" s="412" t="str">
        <f>VLOOKUP(A111,Fielddefinitions!A:T,20,FALSE)</f>
        <v>grossWeight</v>
      </c>
      <c r="E111" s="413" t="str">
        <f>VLOOKUP(A111,Fielddefinitions!A:P,16,FALSE)</f>
        <v>No</v>
      </c>
      <c r="F111" s="81" t="s">
        <v>3173</v>
      </c>
      <c r="G111" s="81" t="s">
        <v>125</v>
      </c>
      <c r="H111" s="81" t="s">
        <v>3174</v>
      </c>
      <c r="I111" s="391"/>
      <c r="J111" s="81" t="s">
        <v>1627</v>
      </c>
      <c r="K111" s="391"/>
      <c r="L111" s="81"/>
      <c r="M111" s="202" t="s">
        <v>3175</v>
      </c>
      <c r="N111" s="202"/>
      <c r="O111" s="394"/>
      <c r="P111" s="394"/>
      <c r="Q111" s="394"/>
      <c r="R111" s="394"/>
    </row>
    <row r="112" spans="1:18" x14ac:dyDescent="0.25">
      <c r="A112" s="308">
        <f>Fielddefinitions!A112</f>
        <v>3778</v>
      </c>
      <c r="B112" s="308" t="s">
        <v>3172</v>
      </c>
      <c r="C112" s="81" t="str">
        <f>VLOOKUP(A112,Fielddefinitions!A:B,2,FALSE)</f>
        <v>Gross Weight UOM</v>
      </c>
      <c r="D112" s="412" t="str">
        <f>VLOOKUP(A112,Fielddefinitions!A:T,20,FALSE)</f>
        <v>grossWeight/@measurementUnitCode</v>
      </c>
      <c r="E112" s="413" t="str">
        <f>VLOOKUP(A112,Fielddefinitions!A:P,16,FALSE)</f>
        <v>No</v>
      </c>
      <c r="F112" s="391"/>
      <c r="G112" s="391"/>
      <c r="H112" s="391"/>
      <c r="I112" s="391"/>
      <c r="J112" s="81" t="s">
        <v>1627</v>
      </c>
      <c r="K112" s="391"/>
      <c r="L112" s="391"/>
      <c r="M112" s="202"/>
      <c r="N112" s="202"/>
      <c r="O112" s="394"/>
      <c r="P112" s="394"/>
      <c r="Q112" s="394"/>
    </row>
    <row r="113" spans="1:14" x14ac:dyDescent="0.25">
      <c r="A113" s="308">
        <f>Fielddefinitions!A113</f>
        <v>3478</v>
      </c>
      <c r="B113" s="308" t="s">
        <v>1698</v>
      </c>
      <c r="C113" s="81" t="str">
        <f>VLOOKUP(A113,Fielddefinitions!A:B,2,FALSE)</f>
        <v>Data Carrier Family Type Code</v>
      </c>
      <c r="D113" s="412" t="str">
        <f>VLOOKUP(A113,Fielddefinitions!A:T,20,FALSE)</f>
        <v>dataCarrierFamilyTypeCode</v>
      </c>
      <c r="E113" s="413" t="str">
        <f>VLOOKUP(A113,Fielddefinitions!A:P,16,FALSE)</f>
        <v>No</v>
      </c>
      <c r="F113" s="104" t="s">
        <v>1698</v>
      </c>
      <c r="G113" s="104" t="s">
        <v>1698</v>
      </c>
      <c r="H113" s="104" t="s">
        <v>1698</v>
      </c>
      <c r="I113" s="104" t="s">
        <v>1698</v>
      </c>
      <c r="J113" s="104" t="s">
        <v>1698</v>
      </c>
      <c r="K113" s="104" t="s">
        <v>1698</v>
      </c>
      <c r="L113" s="104"/>
      <c r="M113" s="202"/>
      <c r="N113" s="202"/>
    </row>
    <row r="114" spans="1:14" x14ac:dyDescent="0.25">
      <c r="A114" s="308">
        <f>Fielddefinitions!A114</f>
        <v>3480</v>
      </c>
      <c r="B114" s="308" t="s">
        <v>1698</v>
      </c>
      <c r="C114" s="81" t="str">
        <f>VLOOKUP(A114,Fielddefinitions!A:B,2,FALSE)</f>
        <v>Data Carrier Type Code</v>
      </c>
      <c r="D114" s="81" t="str">
        <f>VLOOKUP(A114,Fielddefinitions!A:T,20,FALSE)</f>
        <v>dataCarrierTypeCode</v>
      </c>
      <c r="E114" s="214" t="str">
        <f>VLOOKUP(A114,Fielddefinitions!A:P,16,FALSE)</f>
        <v>No</v>
      </c>
      <c r="F114" s="104" t="s">
        <v>1698</v>
      </c>
      <c r="G114" s="104" t="s">
        <v>1698</v>
      </c>
      <c r="H114" s="104" t="s">
        <v>1698</v>
      </c>
      <c r="I114" s="104" t="s">
        <v>1698</v>
      </c>
      <c r="J114" s="104" t="s">
        <v>1698</v>
      </c>
      <c r="K114" s="104" t="s">
        <v>1698</v>
      </c>
      <c r="L114" s="104"/>
      <c r="M114" s="202"/>
      <c r="N114" s="202"/>
    </row>
    <row r="115" spans="1:14" ht="25.5" x14ac:dyDescent="0.25">
      <c r="A115" s="308">
        <f>Fielddefinitions!A115</f>
        <v>3704</v>
      </c>
      <c r="B115" s="308" t="s">
        <v>1698</v>
      </c>
      <c r="C115" s="81" t="str">
        <f>VLOOKUP(A115,Fielddefinitions!A:B,2,FALSE)</f>
        <v>Minimum Trade Item Lifespan From Time Of Production</v>
      </c>
      <c r="D115" s="81" t="str">
        <f>VLOOKUP(A115,Fielddefinitions!A:T,20,FALSE)</f>
        <v>minimumTradeItemLifespanFromTimeOfProduction</v>
      </c>
      <c r="E115" s="214" t="str">
        <f>VLOOKUP(A115,Fielddefinitions!A:P,16,FALSE)</f>
        <v>No</v>
      </c>
      <c r="F115" s="104" t="s">
        <v>1698</v>
      </c>
      <c r="G115" s="104" t="s">
        <v>1698</v>
      </c>
      <c r="H115" s="104" t="s">
        <v>1698</v>
      </c>
      <c r="I115" s="104" t="s">
        <v>1698</v>
      </c>
      <c r="J115" s="104" t="s">
        <v>1698</v>
      </c>
      <c r="K115" s="104" t="s">
        <v>1698</v>
      </c>
      <c r="L115" s="104"/>
      <c r="M115" s="202"/>
      <c r="N115" s="202"/>
    </row>
    <row r="116" spans="1:14" ht="25.5" x14ac:dyDescent="0.25">
      <c r="A116" s="308">
        <f>Fielddefinitions!A116</f>
        <v>3703</v>
      </c>
      <c r="B116" s="308" t="s">
        <v>1698</v>
      </c>
      <c r="C116" s="81" t="str">
        <f>VLOOKUP(A116,Fielddefinitions!A:B,2,FALSE)</f>
        <v>Minimum Trade Item Lifespan From Time Of Arrival</v>
      </c>
      <c r="D116" s="81" t="str">
        <f>VLOOKUP(A116,Fielddefinitions!A:T,20,FALSE)</f>
        <v>minimumTradeItemLifespanFromTimeOfArrival</v>
      </c>
      <c r="E116" s="214" t="str">
        <f>VLOOKUP(A116,Fielddefinitions!A:P,16,FALSE)</f>
        <v>No</v>
      </c>
      <c r="F116" s="104" t="s">
        <v>1698</v>
      </c>
      <c r="G116" s="104" t="s">
        <v>1698</v>
      </c>
      <c r="H116" s="104" t="s">
        <v>1698</v>
      </c>
      <c r="I116" s="104" t="s">
        <v>1698</v>
      </c>
      <c r="J116" s="104" t="s">
        <v>1698</v>
      </c>
      <c r="K116" s="104" t="s">
        <v>1698</v>
      </c>
      <c r="L116" s="104"/>
      <c r="M116" s="202"/>
      <c r="N116" s="202"/>
    </row>
    <row r="117" spans="1:14" x14ac:dyDescent="0.25">
      <c r="A117" s="308">
        <f>Fielddefinitions!A117</f>
        <v>1580</v>
      </c>
      <c r="B117" s="308" t="s">
        <v>1698</v>
      </c>
      <c r="C117" s="81" t="str">
        <f>VLOOKUP(A117,Fielddefinitions!A:B,2,FALSE)</f>
        <v>Is Trade Item Implantable</v>
      </c>
      <c r="D117" s="81" t="str">
        <f>VLOOKUP(A117,Fielddefinitions!A:T,20,FALSE)</f>
        <v>isTradeItemImplantable</v>
      </c>
      <c r="E117" s="214" t="str">
        <f>VLOOKUP(A117,Fielddefinitions!A:P,16,FALSE)</f>
        <v>No</v>
      </c>
      <c r="F117" s="104" t="s">
        <v>1698</v>
      </c>
      <c r="G117" s="104" t="s">
        <v>1698</v>
      </c>
      <c r="H117" s="104" t="s">
        <v>1698</v>
      </c>
      <c r="I117" s="104" t="s">
        <v>1698</v>
      </c>
      <c r="J117" s="104" t="s">
        <v>1698</v>
      </c>
      <c r="K117" s="104" t="s">
        <v>1698</v>
      </c>
      <c r="L117" s="104"/>
      <c r="M117" s="202"/>
      <c r="N117" s="202"/>
    </row>
    <row r="118" spans="1:14" x14ac:dyDescent="0.25">
      <c r="A118" s="308">
        <f>Fielddefinitions!A118</f>
        <v>93</v>
      </c>
      <c r="B118" s="308" t="s">
        <v>1698</v>
      </c>
      <c r="C118" s="81" t="str">
        <f>VLOOKUP(A118,Fielddefinitions!A:B,2,FALSE)</f>
        <v>Name of manufacturer</v>
      </c>
      <c r="D118" s="81" t="str">
        <f>VLOOKUP(A118,Fielddefinitions!A:T,20,FALSE)</f>
        <v>partyName</v>
      </c>
      <c r="E118" s="214" t="str">
        <f>VLOOKUP(A118,Fielddefinitions!A:P,16,FALSE)</f>
        <v>No</v>
      </c>
      <c r="F118" s="104" t="s">
        <v>1698</v>
      </c>
      <c r="G118" s="104" t="s">
        <v>1698</v>
      </c>
      <c r="H118" s="104" t="s">
        <v>1698</v>
      </c>
      <c r="I118" s="104" t="s">
        <v>1698</v>
      </c>
      <c r="J118" s="104" t="s">
        <v>1698</v>
      </c>
      <c r="K118" s="104" t="s">
        <v>1698</v>
      </c>
      <c r="L118" s="104"/>
      <c r="M118" s="202"/>
      <c r="N118" s="202"/>
    </row>
    <row r="119" spans="1:14" x14ac:dyDescent="0.25">
      <c r="A119" s="308">
        <f>Fielddefinitions!A119</f>
        <v>91</v>
      </c>
      <c r="B119" s="308" t="s">
        <v>1698</v>
      </c>
      <c r="C119" s="81" t="str">
        <f>VLOOKUP(A119,Fielddefinitions!A:B,2,FALSE)</f>
        <v>Manufacturer (GLN)</v>
      </c>
      <c r="D119" s="81" t="str">
        <f>VLOOKUP(A119,Fielddefinitions!A:T,20,FALSE)</f>
        <v>gln</v>
      </c>
      <c r="E119" s="214" t="str">
        <f>VLOOKUP(A119,Fielddefinitions!A:P,16,FALSE)</f>
        <v>No</v>
      </c>
      <c r="F119" s="104" t="s">
        <v>1698</v>
      </c>
      <c r="G119" s="104" t="s">
        <v>1698</v>
      </c>
      <c r="H119" s="104" t="s">
        <v>1698</v>
      </c>
      <c r="I119" s="104" t="s">
        <v>1698</v>
      </c>
      <c r="J119" s="104" t="s">
        <v>1698</v>
      </c>
      <c r="K119" s="104" t="s">
        <v>1698</v>
      </c>
      <c r="L119" s="104"/>
      <c r="M119" s="202"/>
      <c r="N119" s="202"/>
    </row>
    <row r="120" spans="1:14" x14ac:dyDescent="0.25">
      <c r="A120" s="308">
        <f>Fielddefinitions!A120</f>
        <v>1709</v>
      </c>
      <c r="B120" s="308" t="s">
        <v>1698</v>
      </c>
      <c r="C120" s="81" t="str">
        <f>VLOOKUP(A120,Fielddefinitions!A:B,2,FALSE)</f>
        <v>Nutritional Claim Nutrient Element Code</v>
      </c>
      <c r="D120" s="81" t="str">
        <f>VLOOKUP(A120,Fielddefinitions!A:T,20,FALSE)</f>
        <v>nutritionalClaimNutrientElementCode</v>
      </c>
      <c r="E120" s="214" t="str">
        <f>VLOOKUP(A120,Fielddefinitions!A:P,16,FALSE)</f>
        <v>No</v>
      </c>
      <c r="F120" s="104" t="s">
        <v>1698</v>
      </c>
      <c r="G120" s="104" t="s">
        <v>1698</v>
      </c>
      <c r="H120" s="104" t="s">
        <v>1698</v>
      </c>
      <c r="I120" s="104" t="s">
        <v>1698</v>
      </c>
      <c r="J120" s="104" t="s">
        <v>1698</v>
      </c>
      <c r="K120" s="104" t="s">
        <v>1698</v>
      </c>
      <c r="L120" s="104"/>
      <c r="M120" s="202"/>
      <c r="N120" s="202"/>
    </row>
    <row r="121" spans="1:14" x14ac:dyDescent="0.25">
      <c r="A121" s="308">
        <f>Fielddefinitions!A121</f>
        <v>1710</v>
      </c>
      <c r="B121" s="308" t="s">
        <v>1698</v>
      </c>
      <c r="C121" s="81" t="str">
        <f>VLOOKUP(A121,Fielddefinitions!A:B,2,FALSE)</f>
        <v>Nutritional Claim Type Code</v>
      </c>
      <c r="D121" s="81" t="str">
        <f>VLOOKUP(A121,Fielddefinitions!A:T,20,FALSE)</f>
        <v>nutritionalClaimTypeCode</v>
      </c>
      <c r="E121" s="214" t="str">
        <f>VLOOKUP(A121,Fielddefinitions!A:P,16,FALSE)</f>
        <v>No</v>
      </c>
      <c r="F121" s="104" t="s">
        <v>1698</v>
      </c>
      <c r="G121" s="104" t="s">
        <v>1698</v>
      </c>
      <c r="H121" s="104" t="s">
        <v>1698</v>
      </c>
      <c r="I121" s="104" t="s">
        <v>1698</v>
      </c>
      <c r="J121" s="104" t="s">
        <v>1698</v>
      </c>
      <c r="K121" s="104" t="s">
        <v>1698</v>
      </c>
      <c r="L121" s="104"/>
      <c r="M121" s="202"/>
      <c r="N121" s="202"/>
    </row>
    <row r="122" spans="1:14" x14ac:dyDescent="0.25">
      <c r="A122" s="308" t="str">
        <f>Fielddefinitions!A122</f>
        <v>1514</v>
      </c>
      <c r="B122" s="308" t="s">
        <v>1698</v>
      </c>
      <c r="C122" s="81" t="str">
        <f>VLOOKUP(A122,Fielddefinitions!A:B,2,FALSE)</f>
        <v>Trade Item Feature Code Reference</v>
      </c>
      <c r="D122" s="81" t="str">
        <f>VLOOKUP(A122,Fielddefinitions!A:T,20,FALSE)</f>
        <v>tradeItemFeatureCodeReference</v>
      </c>
      <c r="E122" s="214" t="str">
        <f>VLOOKUP(A122,Fielddefinitions!A:P,16,FALSE)</f>
        <v>No</v>
      </c>
      <c r="F122" s="104" t="s">
        <v>1698</v>
      </c>
      <c r="G122" s="104" t="s">
        <v>1698</v>
      </c>
      <c r="H122" s="104" t="s">
        <v>1698</v>
      </c>
      <c r="I122" s="104" t="s">
        <v>1698</v>
      </c>
      <c r="J122" s="104" t="s">
        <v>1698</v>
      </c>
      <c r="K122" s="104" t="s">
        <v>1698</v>
      </c>
      <c r="L122" s="104"/>
      <c r="M122" s="202"/>
      <c r="N122" s="202"/>
    </row>
    <row r="123" spans="1:14" x14ac:dyDescent="0.25">
      <c r="A123" s="308">
        <f>Fielddefinitions!A123</f>
        <v>2999</v>
      </c>
      <c r="B123" s="308" t="s">
        <v>1698</v>
      </c>
      <c r="C123" s="81" t="str">
        <f>VLOOKUP(A123,Fielddefinitions!A:B,2,FALSE)</f>
        <v>Referenced File Type Code</v>
      </c>
      <c r="D123" s="81" t="str">
        <f>VLOOKUP(A123,Fielddefinitions!A:T,20,FALSE)</f>
        <v>referencedFileTypeCode</v>
      </c>
      <c r="E123" s="214" t="str">
        <f>VLOOKUP(A123,Fielddefinitions!A:P,16,FALSE)</f>
        <v>No</v>
      </c>
      <c r="F123" s="104" t="s">
        <v>1698</v>
      </c>
      <c r="G123" s="104" t="s">
        <v>1698</v>
      </c>
      <c r="H123" s="104" t="s">
        <v>1698</v>
      </c>
      <c r="I123" s="104" t="s">
        <v>1698</v>
      </c>
      <c r="J123" s="104" t="s">
        <v>1698</v>
      </c>
      <c r="K123" s="104" t="s">
        <v>1698</v>
      </c>
      <c r="L123" s="104"/>
      <c r="M123" s="202"/>
      <c r="N123" s="202"/>
    </row>
    <row r="124" spans="1:14" x14ac:dyDescent="0.25">
      <c r="A124" s="308">
        <f>Fielddefinitions!A124</f>
        <v>3000</v>
      </c>
      <c r="B124" s="308" t="s">
        <v>1698</v>
      </c>
      <c r="C124" s="81" t="str">
        <f>VLOOKUP(A124,Fielddefinitions!A:B,2,FALSE)</f>
        <v>Uniform Resource Identifier</v>
      </c>
      <c r="D124" s="81" t="str">
        <f>VLOOKUP(A124,Fielddefinitions!A:T,20,FALSE)</f>
        <v>uniformResourceIdentifier</v>
      </c>
      <c r="E124" s="214" t="str">
        <f>VLOOKUP(A124,Fielddefinitions!A:P,16,FALSE)</f>
        <v>No</v>
      </c>
      <c r="F124" s="104" t="s">
        <v>1698</v>
      </c>
      <c r="G124" s="104" t="s">
        <v>1698</v>
      </c>
      <c r="H124" s="104" t="s">
        <v>1698</v>
      </c>
      <c r="I124" s="104" t="s">
        <v>1698</v>
      </c>
      <c r="J124" s="104" t="s">
        <v>1698</v>
      </c>
      <c r="K124" s="104" t="s">
        <v>1698</v>
      </c>
      <c r="L124" s="104"/>
      <c r="M124" s="202"/>
      <c r="N124" s="202"/>
    </row>
    <row r="125" spans="1:14" ht="25.5" x14ac:dyDescent="0.25">
      <c r="A125" s="308">
        <f>Fielddefinitions!A125</f>
        <v>2995</v>
      </c>
      <c r="B125" s="308" t="s">
        <v>1698</v>
      </c>
      <c r="C125" s="81" t="str">
        <f>VLOOKUP(A125,Fielddefinitions!A:B,2,FALSE)</f>
        <v>File Name</v>
      </c>
      <c r="D125" s="81" t="str">
        <f>VLOOKUP(A125,Fielddefinitions!A:T,20,FALSE)</f>
        <v xml:space="preserve">fileName
</v>
      </c>
      <c r="E125" s="214" t="str">
        <f>VLOOKUP(A125,Fielddefinitions!A:P,16,FALSE)</f>
        <v>No</v>
      </c>
      <c r="F125" s="104" t="s">
        <v>1698</v>
      </c>
      <c r="G125" s="104" t="s">
        <v>1698</v>
      </c>
      <c r="H125" s="104" t="s">
        <v>1698</v>
      </c>
      <c r="I125" s="104" t="s">
        <v>1698</v>
      </c>
      <c r="J125" s="104" t="s">
        <v>1698</v>
      </c>
      <c r="K125" s="104" t="s">
        <v>1698</v>
      </c>
      <c r="L125" s="104"/>
      <c r="M125" s="202"/>
      <c r="N125" s="202"/>
    </row>
    <row r="126" spans="1:14" x14ac:dyDescent="0.25">
      <c r="A126" s="308">
        <f>Fielddefinitions!A126</f>
        <v>2993</v>
      </c>
      <c r="B126" s="308" t="s">
        <v>1698</v>
      </c>
      <c r="C126" s="81" t="str">
        <f>VLOOKUP(A126,Fielddefinitions!A:B,2,FALSE)</f>
        <v>File Format Name</v>
      </c>
      <c r="D126" s="81" t="str">
        <f>VLOOKUP(A126,Fielddefinitions!A:T,20,FALSE)</f>
        <v>fileFormatName</v>
      </c>
      <c r="E126" s="214" t="str">
        <f>VLOOKUP(A126,Fielddefinitions!A:P,16,FALSE)</f>
        <v>No</v>
      </c>
      <c r="F126" s="104" t="s">
        <v>1698</v>
      </c>
      <c r="G126" s="104" t="s">
        <v>1698</v>
      </c>
      <c r="H126" s="104" t="s">
        <v>1698</v>
      </c>
      <c r="I126" s="104" t="s">
        <v>1698</v>
      </c>
      <c r="J126" s="104" t="s">
        <v>1698</v>
      </c>
      <c r="K126" s="104" t="s">
        <v>1698</v>
      </c>
      <c r="L126" s="104"/>
      <c r="M126" s="202"/>
      <c r="N126" s="202"/>
    </row>
    <row r="127" spans="1:14" x14ac:dyDescent="0.25">
      <c r="A127" s="308">
        <f>Fielddefinitions!A127</f>
        <v>2990</v>
      </c>
      <c r="B127" s="308" t="s">
        <v>1698</v>
      </c>
      <c r="C127" s="81" t="str">
        <f>VLOOKUP(A127,Fielddefinitions!A:B,2,FALSE)</f>
        <v>File Effective Start Date Time</v>
      </c>
      <c r="D127" s="81" t="str">
        <f>VLOOKUP(A127,Fielddefinitions!A:T,20,FALSE)</f>
        <v>fileEffectiveStartDateTime</v>
      </c>
      <c r="E127" s="404" t="str">
        <f>VLOOKUP(A127,Fielddefinitions!A:P,16,FALSE)</f>
        <v>No</v>
      </c>
      <c r="F127" s="104" t="s">
        <v>1698</v>
      </c>
      <c r="G127" s="104" t="s">
        <v>1698</v>
      </c>
      <c r="H127" s="104" t="s">
        <v>1698</v>
      </c>
      <c r="I127" s="104" t="s">
        <v>1698</v>
      </c>
      <c r="J127" s="104" t="s">
        <v>1698</v>
      </c>
      <c r="K127" s="104" t="s">
        <v>1698</v>
      </c>
      <c r="L127" s="104"/>
      <c r="M127" s="202"/>
      <c r="N127" s="202"/>
    </row>
    <row r="128" spans="1:14" s="394" customFormat="1" x14ac:dyDescent="0.25">
      <c r="A128" s="308">
        <f>Fielddefinitions!A128</f>
        <v>2989</v>
      </c>
      <c r="B128" s="308" t="s">
        <v>1698</v>
      </c>
      <c r="C128" s="81" t="str">
        <f>VLOOKUP(A128,Fielddefinitions!A:B,2,FALSE)</f>
        <v>File Effective End Date Time</v>
      </c>
      <c r="D128" s="81" t="str">
        <f>VLOOKUP(A128,Fielddefinitions!A:T,20,FALSE)</f>
        <v>fileEffectiveEndDateTime</v>
      </c>
      <c r="E128" s="404" t="str">
        <f>VLOOKUP(A128,Fielddefinitions!A:P,16,FALSE)</f>
        <v>No</v>
      </c>
      <c r="F128" s="104" t="s">
        <v>1698</v>
      </c>
      <c r="G128" s="104" t="s">
        <v>1698</v>
      </c>
      <c r="H128" s="104" t="s">
        <v>1698</v>
      </c>
      <c r="I128" s="104" t="s">
        <v>1698</v>
      </c>
      <c r="J128" s="104" t="s">
        <v>1698</v>
      </c>
      <c r="K128" s="104" t="s">
        <v>1698</v>
      </c>
      <c r="L128" s="104"/>
      <c r="M128" s="202"/>
      <c r="N128" s="202"/>
    </row>
    <row r="129" spans="1:17" s="394" customFormat="1" ht="38.25" x14ac:dyDescent="0.25">
      <c r="A129" s="308">
        <f>Fielddefinitions!A129</f>
        <v>3012</v>
      </c>
      <c r="B129" s="308" t="s">
        <v>3176</v>
      </c>
      <c r="C129" s="81" t="str">
        <f>VLOOKUP(A129,Fielddefinitions!A:B,2,FALSE)</f>
        <v>File Aspect Ratio</v>
      </c>
      <c r="D129" s="81" t="str">
        <f>VLOOKUP(A129,Fielddefinitions!A:T,20,FALSE)</f>
        <v>fileAspectRatio</v>
      </c>
      <c r="E129" s="404" t="str">
        <f>VLOOKUP(A129,Fielddefinitions!A:P,16,FALSE)</f>
        <v>No</v>
      </c>
      <c r="F129" s="411" t="s">
        <v>3177</v>
      </c>
      <c r="G129" s="202" t="s">
        <v>272</v>
      </c>
      <c r="H129" s="202" t="s">
        <v>945</v>
      </c>
      <c r="I129" s="391"/>
      <c r="J129" s="401" t="s">
        <v>1032</v>
      </c>
      <c r="K129" s="391"/>
      <c r="L129" s="391"/>
      <c r="M129" s="202"/>
      <c r="N129" s="202"/>
    </row>
    <row r="130" spans="1:17" s="394" customFormat="1" ht="51.75" customHeight="1" x14ac:dyDescent="0.25">
      <c r="A130" s="308">
        <f>Fielddefinitions!A130</f>
        <v>3017</v>
      </c>
      <c r="B130" s="308" t="s">
        <v>3178</v>
      </c>
      <c r="C130" s="81" t="str">
        <f>VLOOKUP(A130,Fielddefinitions!A:B,2,FALSE)</f>
        <v>File Colour Scheme Code</v>
      </c>
      <c r="D130" s="81" t="str">
        <f>VLOOKUP(A130,Fielddefinitions!A:T,20,FALSE)</f>
        <v>fileColourSchemeCode</v>
      </c>
      <c r="E130" s="404" t="str">
        <f>VLOOKUP(A130,Fielddefinitions!A:P,16,FALSE)</f>
        <v>No</v>
      </c>
      <c r="F130" s="411" t="s">
        <v>3179</v>
      </c>
      <c r="G130" s="202" t="s">
        <v>147</v>
      </c>
      <c r="H130" s="202" t="s">
        <v>951</v>
      </c>
      <c r="I130" s="391"/>
      <c r="J130" s="401" t="s">
        <v>1032</v>
      </c>
      <c r="K130" s="401" t="s">
        <v>3180</v>
      </c>
      <c r="L130" s="391"/>
      <c r="M130" s="202"/>
      <c r="N130" s="202"/>
    </row>
    <row r="131" spans="1:17" s="394" customFormat="1" ht="25.5" x14ac:dyDescent="0.25">
      <c r="A131" s="308">
        <f>Fielddefinitions!A131</f>
        <v>3021</v>
      </c>
      <c r="B131" s="308" t="s">
        <v>3181</v>
      </c>
      <c r="C131" s="81" t="str">
        <f>VLOOKUP(A131,Fielddefinitions!A:B,2,FALSE)</f>
        <v>File Pixel Height</v>
      </c>
      <c r="D131" s="81" t="str">
        <f>VLOOKUP(A131,Fielddefinitions!A:T,20,FALSE)</f>
        <v>filePixelHeight</v>
      </c>
      <c r="E131" s="404" t="str">
        <f>VLOOKUP(A131,Fielddefinitions!A:P,16,FALSE)</f>
        <v>No</v>
      </c>
      <c r="F131" s="411" t="s">
        <v>3182</v>
      </c>
      <c r="G131" s="202" t="s">
        <v>125</v>
      </c>
      <c r="H131" s="202" t="s">
        <v>957</v>
      </c>
      <c r="I131" s="401"/>
      <c r="J131" s="401" t="s">
        <v>1032</v>
      </c>
      <c r="K131" s="401"/>
      <c r="L131" s="391"/>
      <c r="M131" s="202" t="s">
        <v>3183</v>
      </c>
      <c r="N131" s="202"/>
    </row>
    <row r="132" spans="1:17" s="394" customFormat="1" ht="25.5" x14ac:dyDescent="0.25">
      <c r="A132" s="308">
        <f>Fielddefinitions!A132</f>
        <v>3022</v>
      </c>
      <c r="B132" s="308" t="s">
        <v>3184</v>
      </c>
      <c r="C132" s="81" t="str">
        <f>VLOOKUP(A132,Fielddefinitions!A:B,2,FALSE)</f>
        <v>File Pixel Width</v>
      </c>
      <c r="D132" s="81" t="str">
        <f>VLOOKUP(A132,Fielddefinitions!A:T,20,FALSE)</f>
        <v>filePixelWidth</v>
      </c>
      <c r="E132" s="404" t="str">
        <f>VLOOKUP(A132,Fielddefinitions!A:P,16,FALSE)</f>
        <v>No</v>
      </c>
      <c r="F132" s="411" t="s">
        <v>3185</v>
      </c>
      <c r="G132" s="202" t="s">
        <v>125</v>
      </c>
      <c r="H132" s="202" t="s">
        <v>962</v>
      </c>
      <c r="I132" s="401"/>
      <c r="J132" s="401" t="s">
        <v>1032</v>
      </c>
      <c r="K132" s="401"/>
      <c r="L132" s="391"/>
      <c r="M132" s="202" t="s">
        <v>3186</v>
      </c>
      <c r="N132" s="202"/>
    </row>
    <row r="133" spans="1:17" s="394" customFormat="1" ht="51" x14ac:dyDescent="0.25">
      <c r="A133" s="308">
        <f>Fielddefinitions!A133</f>
        <v>3028</v>
      </c>
      <c r="B133" s="308" t="s">
        <v>3187</v>
      </c>
      <c r="C133" s="81" t="str">
        <f>VLOOKUP(A133,Fielddefinitions!A:B,2,FALSE)</f>
        <v>File Resolution Description</v>
      </c>
      <c r="D133" s="81" t="str">
        <f>VLOOKUP(A133,Fielddefinitions!A:T,20,FALSE)</f>
        <v>fileResolutionDescription</v>
      </c>
      <c r="E133" s="404" t="str">
        <f>VLOOKUP(A133,Fielddefinitions!A:P,16,FALSE)</f>
        <v>No</v>
      </c>
      <c r="F133" s="411" t="s">
        <v>3188</v>
      </c>
      <c r="G133" s="202" t="s">
        <v>272</v>
      </c>
      <c r="H133" s="202" t="s">
        <v>3189</v>
      </c>
      <c r="I133" s="401"/>
      <c r="J133" s="401" t="s">
        <v>1032</v>
      </c>
      <c r="K133" s="401"/>
      <c r="L133" s="391"/>
      <c r="M133" s="202" t="s">
        <v>3190</v>
      </c>
      <c r="N133" s="202"/>
    </row>
    <row r="134" spans="1:17" s="394" customFormat="1" x14ac:dyDescent="0.25">
      <c r="A134" s="308">
        <f>Fielddefinitions!A134</f>
        <v>3029</v>
      </c>
      <c r="B134" s="308" t="s">
        <v>3187</v>
      </c>
      <c r="C134" s="81" t="str">
        <f>VLOOKUP(A134,Fielddefinitions!A:B,2,FALSE)</f>
        <v>File Resolution Description - Language Code</v>
      </c>
      <c r="D134" s="81" t="str">
        <f>VLOOKUP(A134,Fielddefinitions!A:T,20,FALSE)</f>
        <v>fileResolutionDescription/@languageCode</v>
      </c>
      <c r="E134" s="404" t="str">
        <f>VLOOKUP(A134,Fielddefinitions!A:P,16,FALSE)</f>
        <v>No</v>
      </c>
      <c r="G134" s="391"/>
      <c r="H134" s="202"/>
      <c r="I134" s="401"/>
      <c r="J134" s="401" t="s">
        <v>1032</v>
      </c>
      <c r="K134" s="401"/>
      <c r="L134" s="391"/>
      <c r="M134" s="202"/>
      <c r="N134" s="202"/>
    </row>
    <row r="135" spans="1:17" s="394" customFormat="1" ht="25.5" x14ac:dyDescent="0.25">
      <c r="A135" s="308">
        <f>Fielddefinitions!A135</f>
        <v>3031</v>
      </c>
      <c r="B135" s="308" t="s">
        <v>3191</v>
      </c>
      <c r="C135" s="81" t="str">
        <f>VLOOKUP(A135,Fielddefinitions!A:B,2,FALSE)</f>
        <v>File Size</v>
      </c>
      <c r="D135" s="81" t="str">
        <f>VLOOKUP(A135,Fielddefinitions!A:T,20,FALSE)</f>
        <v>fileSize</v>
      </c>
      <c r="E135" s="404" t="str">
        <f>VLOOKUP(A135,Fielddefinitions!A:P,16,FALSE)</f>
        <v>No</v>
      </c>
      <c r="F135" s="411" t="s">
        <v>3192</v>
      </c>
      <c r="G135" s="202" t="s">
        <v>125</v>
      </c>
      <c r="H135" s="202" t="s">
        <v>3193</v>
      </c>
      <c r="I135" s="401"/>
      <c r="J135" s="401" t="s">
        <v>1032</v>
      </c>
      <c r="K135" s="401"/>
      <c r="L135" s="391"/>
      <c r="M135" s="202" t="s">
        <v>975</v>
      </c>
      <c r="N135" s="202"/>
    </row>
    <row r="136" spans="1:17" s="394" customFormat="1" ht="20.25" customHeight="1" x14ac:dyDescent="0.25">
      <c r="A136" s="308">
        <f>Fielddefinitions!A136</f>
        <v>3032</v>
      </c>
      <c r="B136" s="308" t="s">
        <v>3191</v>
      </c>
      <c r="C136" s="81" t="str">
        <f>VLOOKUP(A136,Fielddefinitions!A:B,2,FALSE)</f>
        <v>File Size UOM</v>
      </c>
      <c r="D136" s="81" t="str">
        <f>VLOOKUP(A136,Fielddefinitions!A:T,20,FALSE)</f>
        <v>fileSize/@measurementUnitCode</v>
      </c>
      <c r="E136" s="404" t="str">
        <f>VLOOKUP(A136,Fielddefinitions!A:P,16,FALSE)</f>
        <v>No</v>
      </c>
      <c r="F136" s="391"/>
      <c r="G136" s="391"/>
      <c r="H136" s="202"/>
      <c r="I136" s="391"/>
      <c r="J136" s="401" t="s">
        <v>1032</v>
      </c>
      <c r="K136" s="391"/>
      <c r="L136" s="391"/>
      <c r="M136" s="202"/>
      <c r="N136" s="202"/>
    </row>
    <row r="137" spans="1:17" s="394" customFormat="1" x14ac:dyDescent="0.25">
      <c r="A137" s="308" t="str">
        <f>Fielddefinitions!A137</f>
        <v>AVP - 2</v>
      </c>
      <c r="B137" s="308" t="s">
        <v>3194</v>
      </c>
      <c r="C137" s="81" t="str">
        <f>VLOOKUP(A137,Fielddefinitions!A:B,2,FALSE)</f>
        <v>Qualification Date Time</v>
      </c>
      <c r="D137" s="81">
        <f>VLOOKUP(A137,Fielddefinitions!A:T,20,FALSE)</f>
        <v>0</v>
      </c>
      <c r="E137" s="404" t="str">
        <f>VLOOKUP(A137,Fielddefinitions!A:P,16,FALSE)</f>
        <v>No</v>
      </c>
      <c r="F137" s="411" t="s">
        <v>3195</v>
      </c>
      <c r="G137" s="202" t="s">
        <v>2618</v>
      </c>
      <c r="H137" s="202"/>
      <c r="I137" s="391"/>
      <c r="J137" s="401" t="s">
        <v>1032</v>
      </c>
      <c r="K137" s="391"/>
      <c r="L137" s="391"/>
      <c r="M137" s="202"/>
      <c r="N137" s="202"/>
    </row>
    <row r="138" spans="1:17" s="394" customFormat="1" x14ac:dyDescent="0.25">
      <c r="A138" s="308">
        <f>Fielddefinitions!A138</f>
        <v>665</v>
      </c>
      <c r="B138" s="308" t="s">
        <v>1698</v>
      </c>
      <c r="C138" s="81" t="str">
        <f>VLOOKUP(A138,Fielddefinitions!A:B,2,FALSE)</f>
        <v>Certification Agency</v>
      </c>
      <c r="D138" s="81" t="str">
        <f>VLOOKUP(A138,Fielddefinitions!A:T,20,FALSE)</f>
        <v>certificationAgency</v>
      </c>
      <c r="E138" s="404" t="str">
        <f>VLOOKUP(A138,Fielddefinitions!A:P,16,FALSE)</f>
        <v>No</v>
      </c>
      <c r="F138" s="104" t="s">
        <v>1698</v>
      </c>
      <c r="G138" s="104" t="s">
        <v>1698</v>
      </c>
      <c r="H138" s="104" t="s">
        <v>1698</v>
      </c>
      <c r="I138" s="104" t="s">
        <v>1698</v>
      </c>
      <c r="J138" s="104" t="s">
        <v>1698</v>
      </c>
      <c r="K138" s="104" t="s">
        <v>1698</v>
      </c>
      <c r="L138" s="104"/>
      <c r="M138" s="202"/>
      <c r="N138" s="202"/>
    </row>
    <row r="139" spans="1:17" s="394" customFormat="1" x14ac:dyDescent="0.25">
      <c r="A139" s="308">
        <f>Fielddefinitions!A139</f>
        <v>667</v>
      </c>
      <c r="B139" s="308" t="s">
        <v>1698</v>
      </c>
      <c r="C139" s="81" t="str">
        <f>VLOOKUP(A139,Fielddefinitions!A:B,2,FALSE)</f>
        <v>Certification Standard</v>
      </c>
      <c r="D139" s="81" t="str">
        <f>VLOOKUP(A139,Fielddefinitions!A:T,20,FALSE)</f>
        <v>certificationStandard</v>
      </c>
      <c r="E139" s="404" t="str">
        <f>VLOOKUP(A139,Fielddefinitions!A:P,16,FALSE)</f>
        <v>No</v>
      </c>
      <c r="F139" s="104" t="s">
        <v>1698</v>
      </c>
      <c r="G139" s="104" t="s">
        <v>1698</v>
      </c>
      <c r="H139" s="104" t="s">
        <v>1698</v>
      </c>
      <c r="I139" s="104" t="s">
        <v>1698</v>
      </c>
      <c r="J139" s="104" t="s">
        <v>1698</v>
      </c>
      <c r="K139" s="104" t="s">
        <v>1698</v>
      </c>
      <c r="L139" s="104"/>
      <c r="M139" s="202"/>
      <c r="N139" s="202"/>
    </row>
    <row r="140" spans="1:17" s="394" customFormat="1" x14ac:dyDescent="0.25">
      <c r="A140" s="308">
        <f>Fielddefinitions!A140</f>
        <v>685</v>
      </c>
      <c r="B140" s="308" t="s">
        <v>1698</v>
      </c>
      <c r="C140" s="81" t="str">
        <f>VLOOKUP(A140,Fielddefinitions!A:B,2,FALSE)</f>
        <v>Certification Value</v>
      </c>
      <c r="D140" s="81" t="str">
        <f>VLOOKUP(A140,Fielddefinitions!A:T,20,FALSE)</f>
        <v>certificationValue</v>
      </c>
      <c r="E140" s="404" t="str">
        <f>VLOOKUP(A140,Fielddefinitions!A:P,16,FALSE)</f>
        <v>No</v>
      </c>
      <c r="F140" s="391" t="s">
        <v>1698</v>
      </c>
      <c r="G140" s="391" t="s">
        <v>1698</v>
      </c>
      <c r="H140" s="391" t="s">
        <v>1698</v>
      </c>
      <c r="I140" s="104" t="s">
        <v>1698</v>
      </c>
      <c r="J140" s="104" t="s">
        <v>1698</v>
      </c>
      <c r="K140" s="104" t="s">
        <v>1698</v>
      </c>
      <c r="L140" s="104"/>
      <c r="M140" s="202"/>
      <c r="N140" s="202"/>
    </row>
    <row r="141" spans="1:17" x14ac:dyDescent="0.25">
      <c r="A141" s="308">
        <f>Fielddefinitions!A141</f>
        <v>684</v>
      </c>
      <c r="B141" s="308" t="s">
        <v>1698</v>
      </c>
      <c r="C141" s="81" t="str">
        <f>VLOOKUP(A141,Fielddefinitions!A:B,2,FALSE)</f>
        <v>Certification Identification</v>
      </c>
      <c r="D141" s="81" t="str">
        <f>VLOOKUP(A141,Fielddefinitions!A:T,20,FALSE)</f>
        <v>certificationIdentification</v>
      </c>
      <c r="E141" s="404" t="str">
        <f>VLOOKUP(A141,Fielddefinitions!A:P,16,FALSE)</f>
        <v>No</v>
      </c>
      <c r="F141" s="391" t="s">
        <v>1698</v>
      </c>
      <c r="G141" s="391" t="s">
        <v>1698</v>
      </c>
      <c r="H141" s="391" t="s">
        <v>1698</v>
      </c>
      <c r="I141" s="104" t="s">
        <v>1698</v>
      </c>
      <c r="J141" s="104" t="s">
        <v>1698</v>
      </c>
      <c r="K141" s="104" t="s">
        <v>1698</v>
      </c>
      <c r="L141" s="104"/>
      <c r="M141" s="202"/>
      <c r="N141" s="202"/>
    </row>
    <row r="142" spans="1:17" x14ac:dyDescent="0.25">
      <c r="A142" s="308">
        <f>Fielddefinitions!A142</f>
        <v>682</v>
      </c>
      <c r="B142" s="308" t="s">
        <v>1698</v>
      </c>
      <c r="C142" s="81" t="str">
        <f>VLOOKUP(A142,Fielddefinitions!A:B,2,FALSE)</f>
        <v>Certification Effective End Date Time</v>
      </c>
      <c r="D142" s="81" t="str">
        <f>VLOOKUP(A142,Fielddefinitions!A:T,20,FALSE)</f>
        <v>certificationEffectiveEndDateTime</v>
      </c>
      <c r="E142" s="404" t="str">
        <f>VLOOKUP(A142,Fielddefinitions!A:P,16,FALSE)</f>
        <v>No</v>
      </c>
      <c r="F142" s="391" t="s">
        <v>1698</v>
      </c>
      <c r="G142" s="391" t="s">
        <v>1698</v>
      </c>
      <c r="H142" s="391" t="s">
        <v>1698</v>
      </c>
      <c r="I142" s="104" t="s">
        <v>1698</v>
      </c>
      <c r="J142" s="104" t="s">
        <v>1698</v>
      </c>
      <c r="K142" s="104" t="s">
        <v>1698</v>
      </c>
      <c r="L142" s="104"/>
      <c r="M142" s="202"/>
      <c r="N142" s="202"/>
    </row>
    <row r="143" spans="1:17" ht="25.5" x14ac:dyDescent="0.25">
      <c r="A143" s="308">
        <f>Fielddefinitions!A143</f>
        <v>668</v>
      </c>
      <c r="B143" s="308" t="s">
        <v>1698</v>
      </c>
      <c r="C143" s="81" t="str">
        <f>VLOOKUP(A143,Fielddefinitions!A:B,2,FALSE)</f>
        <v>Additional Certification Organisation Identifier</v>
      </c>
      <c r="D143" s="81" t="str">
        <f>VLOOKUP(A143,Fielddefinitions!A:T,20,FALSE)</f>
        <v>additionalCertificationOrganisationIdentifier</v>
      </c>
      <c r="E143" s="404" t="str">
        <f>VLOOKUP(A143,Fielddefinitions!A:P,16,FALSE)</f>
        <v>No</v>
      </c>
      <c r="F143" s="391" t="s">
        <v>1698</v>
      </c>
      <c r="G143" s="391" t="s">
        <v>1698</v>
      </c>
      <c r="H143" s="391" t="s">
        <v>1698</v>
      </c>
      <c r="I143" s="104" t="s">
        <v>1698</v>
      </c>
      <c r="J143" s="104" t="s">
        <v>1698</v>
      </c>
      <c r="K143" s="104" t="s">
        <v>1698</v>
      </c>
      <c r="L143" s="104"/>
      <c r="M143" s="202"/>
      <c r="N143" s="202"/>
    </row>
    <row r="144" spans="1:17" ht="153" x14ac:dyDescent="0.25">
      <c r="A144" s="308">
        <f>Fielddefinitions!A144</f>
        <v>3506</v>
      </c>
      <c r="B144" s="394" t="s">
        <v>3196</v>
      </c>
      <c r="C144" s="81" t="str">
        <f>VLOOKUP(A144,Fielddefinitions!A:B,2,FALSE)</f>
        <v>Description Short</v>
      </c>
      <c r="D144" s="81" t="str">
        <f>VLOOKUP(A144,Fielddefinitions!A:T,20,FALSE)</f>
        <v>descriptionShort</v>
      </c>
      <c r="E144" s="404" t="str">
        <f>VLOOKUP(A144,Fielddefinitions!A:P,16,FALSE)</f>
        <v>No</v>
      </c>
      <c r="F144" s="81" t="s">
        <v>3197</v>
      </c>
      <c r="G144" s="202" t="s">
        <v>272</v>
      </c>
      <c r="H144" s="202" t="s">
        <v>1027</v>
      </c>
      <c r="I144" s="391"/>
      <c r="J144" s="202" t="s">
        <v>1627</v>
      </c>
      <c r="K144" s="391"/>
      <c r="L144" s="391"/>
      <c r="M144" s="202" t="s">
        <v>3198</v>
      </c>
      <c r="N144" s="202"/>
      <c r="O144" s="394"/>
      <c r="P144" s="394"/>
      <c r="Q144" s="394"/>
    </row>
    <row r="145" spans="1:14" x14ac:dyDescent="0.25">
      <c r="A145" s="308">
        <f>Fielddefinitions!A145</f>
        <v>3507</v>
      </c>
      <c r="B145" s="308" t="s">
        <v>1698</v>
      </c>
      <c r="C145" s="81" t="str">
        <f>VLOOKUP(A145,Fielddefinitions!A:B,2,FALSE)</f>
        <v>Description Short Language Code</v>
      </c>
      <c r="D145" s="81" t="str">
        <f>VLOOKUP(A145,Fielddefinitions!A:T,20,FALSE)</f>
        <v>descriptionShort/@languageCode</v>
      </c>
      <c r="E145" s="404" t="str">
        <f>VLOOKUP(A145,Fielddefinitions!A:P,16,FALSE)</f>
        <v>No</v>
      </c>
      <c r="F145" s="391" t="s">
        <v>1698</v>
      </c>
      <c r="G145" s="391" t="s">
        <v>1698</v>
      </c>
      <c r="H145" s="391" t="s">
        <v>1698</v>
      </c>
      <c r="I145" s="104" t="s">
        <v>1698</v>
      </c>
      <c r="J145" s="391" t="s">
        <v>1698</v>
      </c>
      <c r="K145" s="104" t="s">
        <v>1698</v>
      </c>
      <c r="L145" s="104"/>
      <c r="M145" s="202"/>
      <c r="N145" s="202"/>
    </row>
    <row r="146" spans="1:14" x14ac:dyDescent="0.25">
      <c r="A146" s="308">
        <f>Fielddefinitions!A146</f>
        <v>3779</v>
      </c>
      <c r="B146" s="308" t="s">
        <v>1698</v>
      </c>
      <c r="C146" s="81" t="str">
        <f>VLOOKUP(A146,Fielddefinitions!A:B,2,FALSE)</f>
        <v>Net Weight</v>
      </c>
      <c r="D146" s="81" t="str">
        <f>VLOOKUP(A146,Fielddefinitions!A:T,20,FALSE)</f>
        <v>netWeight</v>
      </c>
      <c r="E146" s="404" t="str">
        <f>VLOOKUP(A146,Fielddefinitions!A:P,16,FALSE)</f>
        <v>No</v>
      </c>
      <c r="F146" s="391" t="s">
        <v>1698</v>
      </c>
      <c r="G146" s="391" t="s">
        <v>1698</v>
      </c>
      <c r="H146" s="391" t="s">
        <v>1698</v>
      </c>
      <c r="I146" s="104" t="s">
        <v>1698</v>
      </c>
      <c r="J146" s="391" t="s">
        <v>1698</v>
      </c>
      <c r="K146" s="104" t="s">
        <v>1698</v>
      </c>
      <c r="L146" s="104"/>
      <c r="M146" s="202"/>
      <c r="N146" s="202"/>
    </row>
    <row r="147" spans="1:14" x14ac:dyDescent="0.25">
      <c r="A147" s="308">
        <f>Fielddefinitions!A147</f>
        <v>3780</v>
      </c>
      <c r="B147" s="308" t="s">
        <v>1698</v>
      </c>
      <c r="C147" s="81" t="str">
        <f>VLOOKUP(A147,Fielddefinitions!A:B,2,FALSE)</f>
        <v>Net Weight UOM</v>
      </c>
      <c r="D147" s="81" t="str">
        <f>VLOOKUP(A147,Fielddefinitions!A:T,20,FALSE)</f>
        <v>netWeight/@measurementUnitCode</v>
      </c>
      <c r="E147" s="404" t="str">
        <f>VLOOKUP(A147,Fielddefinitions!A:P,16,FALSE)</f>
        <v>No</v>
      </c>
      <c r="F147" s="391" t="s">
        <v>1698</v>
      </c>
      <c r="G147" s="391" t="s">
        <v>1698</v>
      </c>
      <c r="H147" s="391" t="s">
        <v>1698</v>
      </c>
      <c r="I147" s="104" t="s">
        <v>1698</v>
      </c>
      <c r="J147" s="391" t="s">
        <v>1698</v>
      </c>
      <c r="K147" s="104" t="s">
        <v>1698</v>
      </c>
      <c r="L147" s="104"/>
      <c r="M147" s="202"/>
      <c r="N147" s="202"/>
    </row>
    <row r="148" spans="1:14" ht="191.25" x14ac:dyDescent="0.25">
      <c r="A148" s="308">
        <f>Fielddefinitions!A148</f>
        <v>145</v>
      </c>
      <c r="B148" s="394" t="s">
        <v>3199</v>
      </c>
      <c r="C148" s="81" t="str">
        <f>VLOOKUP(A148,Fielddefinitions!A:B,2,FALSE)</f>
        <v>Last Change Date Time</v>
      </c>
      <c r="D148" s="81" t="str">
        <f>VLOOKUP(A148,Fielddefinitions!A:T,20,FALSE)</f>
        <v>lastChangeDateTime</v>
      </c>
      <c r="E148" s="404" t="str">
        <f>VLOOKUP(A148,Fielddefinitions!A:P,16,FALSE)</f>
        <v>Yes</v>
      </c>
      <c r="F148" s="81" t="s">
        <v>3200</v>
      </c>
      <c r="G148" s="202" t="s">
        <v>2618</v>
      </c>
      <c r="H148" s="202" t="s">
        <v>1049</v>
      </c>
      <c r="I148" s="391"/>
      <c r="J148" s="202" t="s">
        <v>1627</v>
      </c>
      <c r="K148" s="391"/>
      <c r="L148" s="391"/>
      <c r="M148" s="202" t="s">
        <v>3201</v>
      </c>
      <c r="N148" s="202"/>
    </row>
    <row r="149" spans="1:14" ht="38.25" x14ac:dyDescent="0.25">
      <c r="A149" s="308">
        <f>Fielddefinitions!A149</f>
        <v>146</v>
      </c>
      <c r="B149" s="308" t="s">
        <v>3202</v>
      </c>
      <c r="C149" s="81" t="str">
        <f>VLOOKUP(A149,Fielddefinitions!A:B,2,FALSE)</f>
        <v>Publication Date Time</v>
      </c>
      <c r="D149" s="81" t="str">
        <f>VLOOKUP(A149,Fielddefinitions!A:T,20,FALSE)</f>
        <v>publicationDateTime</v>
      </c>
      <c r="E149" s="404" t="str">
        <f>VLOOKUP(A149,Fielddefinitions!A:P,16,FALSE)</f>
        <v>No</v>
      </c>
      <c r="F149" s="81" t="s">
        <v>3203</v>
      </c>
      <c r="G149" s="202" t="s">
        <v>2618</v>
      </c>
      <c r="H149" s="202" t="s">
        <v>1055</v>
      </c>
      <c r="I149" s="391"/>
      <c r="J149" s="202" t="s">
        <v>1627</v>
      </c>
      <c r="K149" s="391"/>
      <c r="L149" s="391"/>
      <c r="M149" s="202" t="s">
        <v>3204</v>
      </c>
      <c r="N149" s="202"/>
    </row>
    <row r="150" spans="1:14" x14ac:dyDescent="0.25">
      <c r="A150" s="308">
        <f>Fielddefinitions!A150</f>
        <v>3070</v>
      </c>
      <c r="B150" s="308" t="s">
        <v>1698</v>
      </c>
      <c r="C150" s="81" t="str">
        <f>VLOOKUP(A150,Fielddefinitions!A:B,2,FALSE)</f>
        <v>Regulation Type Code</v>
      </c>
      <c r="D150" s="81" t="str">
        <f>VLOOKUP(A150,Fielddefinitions!A:T,20,FALSE)</f>
        <v>regulationTypeCode</v>
      </c>
      <c r="E150" s="404" t="str">
        <f>VLOOKUP(A150,Fielddefinitions!A:P,16,FALSE)</f>
        <v>No</v>
      </c>
      <c r="F150" s="391" t="s">
        <v>1698</v>
      </c>
      <c r="G150" s="391" t="s">
        <v>1698</v>
      </c>
      <c r="H150" s="391" t="s">
        <v>1698</v>
      </c>
      <c r="I150" s="104" t="s">
        <v>1698</v>
      </c>
      <c r="J150" s="104" t="s">
        <v>1698</v>
      </c>
      <c r="K150" s="104" t="s">
        <v>1698</v>
      </c>
      <c r="L150" s="104"/>
      <c r="M150" s="202"/>
      <c r="N150" s="202"/>
    </row>
    <row r="151" spans="1:14" x14ac:dyDescent="0.25">
      <c r="A151" s="308">
        <f>Fielddefinitions!A151</f>
        <v>3072</v>
      </c>
      <c r="B151" s="308" t="s">
        <v>1698</v>
      </c>
      <c r="C151" s="81" t="str">
        <f>VLOOKUP(A151,Fielddefinitions!A:B,2,FALSE)</f>
        <v>Regulatory Agency</v>
      </c>
      <c r="D151" s="81" t="str">
        <f>VLOOKUP(A151,Fielddefinitions!A:T,20,FALSE)</f>
        <v>regulatoryAgency</v>
      </c>
      <c r="E151" s="404" t="str">
        <f>VLOOKUP(A151,Fielddefinitions!A:P,16,FALSE)</f>
        <v>No</v>
      </c>
      <c r="F151" s="391" t="s">
        <v>1698</v>
      </c>
      <c r="G151" s="391" t="s">
        <v>1698</v>
      </c>
      <c r="H151" s="391" t="s">
        <v>1698</v>
      </c>
      <c r="I151" s="104" t="s">
        <v>1698</v>
      </c>
      <c r="J151" s="104" t="s">
        <v>1698</v>
      </c>
      <c r="K151" s="104" t="s">
        <v>1698</v>
      </c>
      <c r="L151" s="104"/>
      <c r="M151" s="202"/>
      <c r="N151" s="202"/>
    </row>
    <row r="152" spans="1:14" x14ac:dyDescent="0.25">
      <c r="A152" s="308">
        <f>Fielddefinitions!A152</f>
        <v>3087</v>
      </c>
      <c r="B152" s="308" t="s">
        <v>1698</v>
      </c>
      <c r="C152" s="81" t="str">
        <f>VLOOKUP(A152,Fielddefinitions!A:B,2,FALSE)</f>
        <v>Regulatory Permit Identification</v>
      </c>
      <c r="D152" s="81" t="str">
        <f>VLOOKUP(A152,Fielddefinitions!A:T,20,FALSE)</f>
        <v>regulatoryPermitIdentification</v>
      </c>
      <c r="E152" s="404" t="str">
        <f>VLOOKUP(A152,Fielddefinitions!A:P,16,FALSE)</f>
        <v>No</v>
      </c>
      <c r="F152" s="391" t="s">
        <v>1698</v>
      </c>
      <c r="G152" s="391" t="s">
        <v>1698</v>
      </c>
      <c r="H152" s="391" t="s">
        <v>1698</v>
      </c>
      <c r="I152" s="104" t="s">
        <v>1698</v>
      </c>
      <c r="J152" s="104" t="s">
        <v>1698</v>
      </c>
      <c r="K152" s="104" t="s">
        <v>1698</v>
      </c>
      <c r="L152" s="104"/>
      <c r="M152" s="202"/>
      <c r="N152" s="202"/>
    </row>
    <row r="153" spans="1:14" x14ac:dyDescent="0.25">
      <c r="A153" s="308">
        <f>Fielddefinitions!A153</f>
        <v>3086</v>
      </c>
      <c r="B153" s="308" t="s">
        <v>1698</v>
      </c>
      <c r="C153" s="81" t="str">
        <f>VLOOKUP(A153,Fielddefinitions!A:B,2,FALSE)</f>
        <v>Permit Start Date Time</v>
      </c>
      <c r="D153" s="81" t="str">
        <f>VLOOKUP(A153,Fielddefinitions!A:T,20,FALSE)</f>
        <v>permitStartDateTime</v>
      </c>
      <c r="E153" s="404" t="str">
        <f>VLOOKUP(A153,Fielddefinitions!A:P,16,FALSE)</f>
        <v>No</v>
      </c>
      <c r="F153" s="391" t="s">
        <v>1698</v>
      </c>
      <c r="G153" s="391" t="s">
        <v>1698</v>
      </c>
      <c r="H153" s="391" t="s">
        <v>1698</v>
      </c>
      <c r="I153" s="104" t="s">
        <v>1698</v>
      </c>
      <c r="J153" s="104" t="s">
        <v>1698</v>
      </c>
      <c r="K153" s="104" t="s">
        <v>1698</v>
      </c>
      <c r="L153" s="104"/>
      <c r="M153" s="202"/>
      <c r="N153" s="202"/>
    </row>
    <row r="154" spans="1:14" x14ac:dyDescent="0.25">
      <c r="A154" s="308">
        <f>Fielddefinitions!A154</f>
        <v>3071</v>
      </c>
      <c r="B154" s="308" t="s">
        <v>1698</v>
      </c>
      <c r="C154" s="81" t="str">
        <f>VLOOKUP(A154,Fielddefinitions!A:B,2,FALSE)</f>
        <v>Regulatory Act</v>
      </c>
      <c r="D154" s="81" t="str">
        <f>VLOOKUP(A154,Fielddefinitions!A:T,20,FALSE)</f>
        <v>regulatoryAct</v>
      </c>
      <c r="E154" s="404" t="str">
        <f>VLOOKUP(A154,Fielddefinitions!A:P,16,FALSE)</f>
        <v>No</v>
      </c>
      <c r="F154" s="391" t="s">
        <v>1698</v>
      </c>
      <c r="G154" s="391" t="s">
        <v>1698</v>
      </c>
      <c r="H154" s="391" t="s">
        <v>1698</v>
      </c>
      <c r="I154" s="104" t="s">
        <v>1698</v>
      </c>
      <c r="J154" s="104" t="s">
        <v>1698</v>
      </c>
      <c r="K154" s="104" t="s">
        <v>1698</v>
      </c>
      <c r="L154" s="104"/>
      <c r="M154" s="202"/>
      <c r="N154" s="202"/>
    </row>
    <row r="155" spans="1:14" x14ac:dyDescent="0.25">
      <c r="A155" s="308">
        <f>Fielddefinitions!A155</f>
        <v>2794</v>
      </c>
      <c r="B155" s="308" t="s">
        <v>1698</v>
      </c>
      <c r="C155" s="81" t="str">
        <f>VLOOKUP(A155,Fielddefinitions!A:B,2,FALSE)</f>
        <v>Country of Origin</v>
      </c>
      <c r="D155" s="81" t="str">
        <f>VLOOKUP(A155,Fielddefinitions!A:T,20,FALSE)</f>
        <v>countryCode</v>
      </c>
      <c r="E155" s="404" t="str">
        <f>VLOOKUP(A155,Fielddefinitions!A:P,16,FALSE)</f>
        <v>No</v>
      </c>
      <c r="F155" s="391" t="s">
        <v>1698</v>
      </c>
      <c r="G155" s="391" t="s">
        <v>1698</v>
      </c>
      <c r="H155" s="391" t="s">
        <v>1698</v>
      </c>
      <c r="I155" s="104" t="s">
        <v>1698</v>
      </c>
      <c r="J155" s="104" t="s">
        <v>1698</v>
      </c>
      <c r="K155" s="104" t="s">
        <v>1698</v>
      </c>
      <c r="L155" s="104"/>
      <c r="M155" s="202"/>
      <c r="N155" s="202"/>
    </row>
    <row r="156" spans="1:14" x14ac:dyDescent="0.25">
      <c r="A156" s="308">
        <f>Fielddefinitions!A156</f>
        <v>1436</v>
      </c>
      <c r="B156" s="308" t="s">
        <v>1698</v>
      </c>
      <c r="C156" s="81" t="str">
        <f>VLOOKUP(A156,Fielddefinitions!A:B,2,FALSE)</f>
        <v>Prescription Type Code</v>
      </c>
      <c r="D156" s="81" t="str">
        <f>VLOOKUP(A156,Fielddefinitions!A:T,20,FALSE)</f>
        <v>prescriptionTypeCode</v>
      </c>
      <c r="E156" s="214" t="str">
        <f>VLOOKUP(A156,Fielddefinitions!A:P,16,FALSE)</f>
        <v>No</v>
      </c>
      <c r="F156" s="104" t="s">
        <v>1698</v>
      </c>
      <c r="G156" s="104" t="s">
        <v>1698</v>
      </c>
      <c r="H156" s="104" t="s">
        <v>1698</v>
      </c>
      <c r="I156" s="104" t="s">
        <v>1698</v>
      </c>
      <c r="J156" s="104" t="s">
        <v>1698</v>
      </c>
      <c r="K156" s="104" t="s">
        <v>1698</v>
      </c>
      <c r="L156" s="104"/>
      <c r="M156" s="202"/>
      <c r="N156" s="202"/>
    </row>
    <row r="157" spans="1:14" ht="25.5" x14ac:dyDescent="0.25">
      <c r="A157" s="308">
        <f>Fielddefinitions!A157</f>
        <v>1596</v>
      </c>
      <c r="B157" s="308" t="s">
        <v>1698</v>
      </c>
      <c r="C157" s="81" t="str">
        <f>VLOOKUP(A157,Fielddefinitions!A:B,2,FALSE)</f>
        <v>Manufacturer Specified Acceptable Resterilisation Code</v>
      </c>
      <c r="D157" s="81" t="str">
        <f>VLOOKUP(A157,Fielddefinitions!A:T,20,FALSE)</f>
        <v>manufacturerSpecifiedAcceptableResterilisationCode</v>
      </c>
      <c r="E157" s="214" t="str">
        <f>VLOOKUP(A157,Fielddefinitions!A:P,16,FALSE)</f>
        <v>No</v>
      </c>
      <c r="F157" s="104" t="s">
        <v>1698</v>
      </c>
      <c r="G157" s="104" t="s">
        <v>1698</v>
      </c>
      <c r="H157" s="104" t="s">
        <v>1698</v>
      </c>
      <c r="I157" s="104" t="s">
        <v>1698</v>
      </c>
      <c r="J157" s="104" t="s">
        <v>1698</v>
      </c>
      <c r="K157" s="104" t="s">
        <v>1698</v>
      </c>
      <c r="L157" s="104"/>
      <c r="M157" s="202"/>
      <c r="N157" s="202"/>
    </row>
    <row r="158" spans="1:14" x14ac:dyDescent="0.25">
      <c r="A158" s="308">
        <f>Fielddefinitions!A158</f>
        <v>2776</v>
      </c>
      <c r="B158" s="308" t="s">
        <v>1698</v>
      </c>
      <c r="C158" s="81" t="str">
        <f>VLOOKUP(A158,Fielddefinitions!A:B,2,FALSE)</f>
        <v>Import Classification Type Code</v>
      </c>
      <c r="D158" s="81" t="str">
        <f>VLOOKUP(A158,Fielddefinitions!A:T,20,FALSE)</f>
        <v>importClassificationTypeCode</v>
      </c>
      <c r="E158" s="214" t="str">
        <f>VLOOKUP(A158,Fielddefinitions!A:P,16,FALSE)</f>
        <v>No</v>
      </c>
      <c r="F158" s="104" t="s">
        <v>1698</v>
      </c>
      <c r="G158" s="104" t="s">
        <v>1698</v>
      </c>
      <c r="H158" s="104" t="s">
        <v>1698</v>
      </c>
      <c r="I158" s="104" t="s">
        <v>1698</v>
      </c>
      <c r="J158" s="104" t="s">
        <v>1698</v>
      </c>
      <c r="K158" s="104" t="s">
        <v>1698</v>
      </c>
      <c r="L158" s="104"/>
      <c r="M158" s="202"/>
      <c r="N158" s="202"/>
    </row>
    <row r="159" spans="1:14" x14ac:dyDescent="0.25">
      <c r="A159" s="308">
        <f>Fielddefinitions!A159</f>
        <v>2777</v>
      </c>
      <c r="B159" s="308" t="s">
        <v>1698</v>
      </c>
      <c r="C159" s="81" t="str">
        <f>VLOOKUP(A159,Fielddefinitions!A:B,2,FALSE)</f>
        <v>Import Classification Value</v>
      </c>
      <c r="D159" s="81" t="str">
        <f>VLOOKUP(A159,Fielddefinitions!A:T,20,FALSE)</f>
        <v>importClassificationValue</v>
      </c>
      <c r="E159" s="214" t="str">
        <f>VLOOKUP(A159,Fielddefinitions!A:P,16,FALSE)</f>
        <v>No</v>
      </c>
      <c r="F159" s="104" t="s">
        <v>1698</v>
      </c>
      <c r="G159" s="104" t="s">
        <v>1698</v>
      </c>
      <c r="H159" s="104" t="s">
        <v>1698</v>
      </c>
      <c r="I159" s="104" t="s">
        <v>1698</v>
      </c>
      <c r="J159" s="104" t="s">
        <v>1698</v>
      </c>
      <c r="K159" s="104" t="s">
        <v>1698</v>
      </c>
      <c r="L159" s="104"/>
      <c r="M159" s="202"/>
      <c r="N159" s="202"/>
    </row>
    <row r="160" spans="1:14" x14ac:dyDescent="0.25">
      <c r="A160" s="308">
        <f>Fielddefinitions!A160</f>
        <v>3894</v>
      </c>
      <c r="B160" s="308" t="s">
        <v>1698</v>
      </c>
      <c r="C160" s="81" t="str">
        <f>VLOOKUP(A160,Fielddefinitions!A:B,2,FALSE)</f>
        <v>United Nations Dangerous Goods Number</v>
      </c>
      <c r="D160" s="81" t="str">
        <f>VLOOKUP(A160,Fielddefinitions!A:T,20,FALSE)</f>
        <v>unitedNationsDangerousGoodsNumber</v>
      </c>
      <c r="E160" s="214" t="str">
        <f>VLOOKUP(A160,Fielddefinitions!A:P,16,FALSE)</f>
        <v>No</v>
      </c>
      <c r="F160" s="104" t="s">
        <v>1698</v>
      </c>
      <c r="G160" s="104" t="s">
        <v>1698</v>
      </c>
      <c r="H160" s="104" t="s">
        <v>1698</v>
      </c>
      <c r="I160" s="104" t="s">
        <v>1698</v>
      </c>
      <c r="J160" s="104" t="s">
        <v>1698</v>
      </c>
      <c r="K160" s="104" t="s">
        <v>1698</v>
      </c>
      <c r="L160" s="104"/>
      <c r="M160" s="202"/>
      <c r="N160" s="202"/>
    </row>
    <row r="161" spans="1:14" x14ac:dyDescent="0.25">
      <c r="A161" s="308">
        <f>Fielddefinitions!A161</f>
        <v>3865</v>
      </c>
      <c r="B161" s="308" t="s">
        <v>1698</v>
      </c>
      <c r="C161" s="81" t="str">
        <f>VLOOKUP(A161,Fielddefinitions!A:B,2,FALSE)</f>
        <v>Dangerous Goods Regulation Code</v>
      </c>
      <c r="D161" s="81" t="str">
        <f>VLOOKUP(A161,Fielddefinitions!A:T,20,FALSE)</f>
        <v>dangerousGoodsRegulationCode</v>
      </c>
      <c r="E161" s="214" t="str">
        <f>VLOOKUP(A161,Fielddefinitions!A:P,16,FALSE)</f>
        <v>No</v>
      </c>
      <c r="F161" s="104" t="s">
        <v>1698</v>
      </c>
      <c r="G161" s="104" t="s">
        <v>1698</v>
      </c>
      <c r="H161" s="104" t="s">
        <v>1698</v>
      </c>
      <c r="I161" s="104" t="s">
        <v>1698</v>
      </c>
      <c r="J161" s="104" t="s">
        <v>1698</v>
      </c>
      <c r="K161" s="104" t="s">
        <v>1698</v>
      </c>
      <c r="L161" s="104"/>
      <c r="M161" s="202"/>
      <c r="N161" s="202"/>
    </row>
    <row r="162" spans="1:14" x14ac:dyDescent="0.25">
      <c r="A162" s="308">
        <f>Fielddefinitions!A162</f>
        <v>3881</v>
      </c>
      <c r="B162" s="308" t="s">
        <v>1698</v>
      </c>
      <c r="C162" s="81" t="str">
        <f>VLOOKUP(A162,Fielddefinitions!A:B,2,FALSE)</f>
        <v>Dangerous Goods Hazardous Code</v>
      </c>
      <c r="D162" s="81" t="str">
        <f>VLOOKUP(A162,Fielddefinitions!A:T,20,FALSE)</f>
        <v>dangerousGoodsHazardousCode</v>
      </c>
      <c r="E162" s="214" t="str">
        <f>VLOOKUP(A162,Fielddefinitions!A:P,16,FALSE)</f>
        <v>No</v>
      </c>
      <c r="F162" s="104" t="s">
        <v>1698</v>
      </c>
      <c r="G162" s="104" t="s">
        <v>1698</v>
      </c>
      <c r="H162" s="104" t="s">
        <v>1698</v>
      </c>
      <c r="I162" s="104" t="s">
        <v>1698</v>
      </c>
      <c r="J162" s="104" t="s">
        <v>1698</v>
      </c>
      <c r="K162" s="104" t="s">
        <v>1698</v>
      </c>
      <c r="L162" s="104"/>
      <c r="M162" s="202"/>
      <c r="N162" s="202"/>
    </row>
    <row r="163" spans="1:14" x14ac:dyDescent="0.25">
      <c r="A163" s="308">
        <f>Fielddefinitions!A163</f>
        <v>3879</v>
      </c>
      <c r="B163" s="308" t="s">
        <v>1698</v>
      </c>
      <c r="C163" s="81" t="str">
        <f>VLOOKUP(A163,Fielddefinitions!A:B,2,FALSE)</f>
        <v>Class of Dangerous Goods</v>
      </c>
      <c r="D163" s="81" t="str">
        <f>VLOOKUP(A163,Fielddefinitions!A:T,20,FALSE)</f>
        <v>classOfDangerousGoods</v>
      </c>
      <c r="E163" s="214" t="str">
        <f>VLOOKUP(A163,Fielddefinitions!A:P,16,FALSE)</f>
        <v>No</v>
      </c>
      <c r="F163" s="104" t="s">
        <v>1698</v>
      </c>
      <c r="G163" s="104" t="s">
        <v>1698</v>
      </c>
      <c r="H163" s="104" t="s">
        <v>1698</v>
      </c>
      <c r="I163" s="104" t="s">
        <v>1698</v>
      </c>
      <c r="J163" s="104" t="s">
        <v>1698</v>
      </c>
      <c r="K163" s="104" t="s">
        <v>1698</v>
      </c>
      <c r="L163" s="104"/>
      <c r="M163" s="202"/>
      <c r="N163" s="202"/>
    </row>
    <row r="164" spans="1:14" x14ac:dyDescent="0.25">
      <c r="A164" s="308">
        <f>Fielddefinitions!A164</f>
        <v>3882</v>
      </c>
      <c r="B164" s="308" t="s">
        <v>1698</v>
      </c>
      <c r="C164" s="81" t="str">
        <f>VLOOKUP(A164,Fielddefinitions!A:B,2,FALSE)</f>
        <v>Dangerous Goods Packing Group</v>
      </c>
      <c r="D164" s="81" t="str">
        <f>VLOOKUP(A164,Fielddefinitions!A:T,20,FALSE)</f>
        <v>dangerousGoodsPackingGroup</v>
      </c>
      <c r="E164" s="214" t="str">
        <f>VLOOKUP(A164,Fielddefinitions!A:P,16,FALSE)</f>
        <v>No</v>
      </c>
      <c r="F164" s="104" t="s">
        <v>1698</v>
      </c>
      <c r="G164" s="104" t="s">
        <v>1698</v>
      </c>
      <c r="H164" s="104" t="s">
        <v>1698</v>
      </c>
      <c r="I164" s="104" t="s">
        <v>1698</v>
      </c>
      <c r="J164" s="104" t="s">
        <v>1698</v>
      </c>
      <c r="K164" s="104" t="s">
        <v>1698</v>
      </c>
      <c r="L164" s="104"/>
      <c r="M164" s="202"/>
      <c r="N164" s="202"/>
    </row>
    <row r="165" spans="1:14" ht="25.5" x14ac:dyDescent="0.25">
      <c r="A165" s="308">
        <f>Fielddefinitions!A165</f>
        <v>3896</v>
      </c>
      <c r="B165" s="308" t="s">
        <v>1698</v>
      </c>
      <c r="C165" s="81" t="str">
        <f>VLOOKUP(A165,Fielddefinitions!A:B,2,FALSE)</f>
        <v xml:space="preserve">Dangerous Hazardous Label Number
</v>
      </c>
      <c r="D165" s="81" t="str">
        <f>VLOOKUP(A165,Fielddefinitions!A:T,20,FALSE)</f>
        <v>dangerousHazardousLabelNumber</v>
      </c>
      <c r="E165" s="214" t="str">
        <f>VLOOKUP(A165,Fielddefinitions!A:P,16,FALSE)</f>
        <v>No</v>
      </c>
      <c r="F165" s="104" t="s">
        <v>1698</v>
      </c>
      <c r="G165" s="104" t="s">
        <v>1698</v>
      </c>
      <c r="H165" s="104" t="s">
        <v>1698</v>
      </c>
      <c r="I165" s="104" t="s">
        <v>1698</v>
      </c>
      <c r="J165" s="104" t="s">
        <v>1698</v>
      </c>
      <c r="K165" s="104" t="s">
        <v>1698</v>
      </c>
      <c r="L165" s="104"/>
      <c r="M165" s="202"/>
      <c r="N165" s="202"/>
    </row>
    <row r="166" spans="1:14" ht="25.5" x14ac:dyDescent="0.25">
      <c r="A166" s="308">
        <f>Fielddefinitions!A166</f>
        <v>3897</v>
      </c>
      <c r="B166" s="308" t="s">
        <v>1698</v>
      </c>
      <c r="C166" s="81" t="str">
        <f>VLOOKUP(A166,Fielddefinitions!A:B,2,FALSE)</f>
        <v>Dangerous Hazardous Label Sequence Number</v>
      </c>
      <c r="D166" s="81" t="str">
        <f>VLOOKUP(A166,Fielddefinitions!A:T,20,FALSE)</f>
        <v>dangerousHazardousLabelSequenceNumber</v>
      </c>
      <c r="E166" s="214" t="str">
        <f>VLOOKUP(A166,Fielddefinitions!A:P,16,FALSE)</f>
        <v>No</v>
      </c>
      <c r="F166" s="104" t="s">
        <v>1698</v>
      </c>
      <c r="G166" s="104" t="s">
        <v>1698</v>
      </c>
      <c r="H166" s="104" t="s">
        <v>1698</v>
      </c>
      <c r="I166" s="104" t="s">
        <v>1698</v>
      </c>
      <c r="J166" s="104" t="s">
        <v>1698</v>
      </c>
      <c r="K166" s="104" t="s">
        <v>1698</v>
      </c>
      <c r="L166" s="104"/>
      <c r="M166" s="202"/>
      <c r="N166" s="202"/>
    </row>
    <row r="167" spans="1:14" x14ac:dyDescent="0.25">
      <c r="A167" s="308">
        <f>Fielddefinitions!A167</f>
        <v>3883</v>
      </c>
      <c r="B167" s="308" t="s">
        <v>1698</v>
      </c>
      <c r="C167" s="81" t="str">
        <f>VLOOKUP(A167,Fielddefinitions!A:B,2,FALSE)</f>
        <v>Dangerous Goods Shipping Name</v>
      </c>
      <c r="D167" s="81" t="str">
        <f>VLOOKUP(A167,Fielddefinitions!A:T,20,FALSE)</f>
        <v>dangerousGoodsShippingName</v>
      </c>
      <c r="E167" s="214" t="str">
        <f>VLOOKUP(A167,Fielddefinitions!A:P,16,FALSE)</f>
        <v>No</v>
      </c>
      <c r="F167" s="104" t="s">
        <v>1698</v>
      </c>
      <c r="G167" s="104" t="s">
        <v>1698</v>
      </c>
      <c r="H167" s="104" t="s">
        <v>1698</v>
      </c>
      <c r="I167" s="104" t="s">
        <v>1698</v>
      </c>
      <c r="J167" s="104" t="s">
        <v>1698</v>
      </c>
      <c r="K167" s="104" t="s">
        <v>1698</v>
      </c>
      <c r="L167" s="104"/>
      <c r="M167" s="202"/>
      <c r="N167" s="202"/>
    </row>
    <row r="168" spans="1:14" ht="25.5" x14ac:dyDescent="0.25">
      <c r="A168" s="308">
        <f>Fielddefinitions!A168</f>
        <v>3587</v>
      </c>
      <c r="B168" s="308" t="s">
        <v>1698</v>
      </c>
      <c r="C168" s="81" t="str">
        <f>VLOOKUP(A168,Fielddefinitions!A:B,2,FALSE)</f>
        <v xml:space="preserve">Handling Instructions Code Reference
</v>
      </c>
      <c r="D168" s="81" t="str">
        <f>VLOOKUP(A168,Fielddefinitions!A:T,20,FALSE)</f>
        <v xml:space="preserve">handlingInstructionsCodeReference
</v>
      </c>
      <c r="E168" s="214" t="str">
        <f>VLOOKUP(A168,Fielddefinitions!A:P,16,FALSE)</f>
        <v>No</v>
      </c>
      <c r="F168" s="104" t="s">
        <v>1698</v>
      </c>
      <c r="G168" s="104" t="s">
        <v>1698</v>
      </c>
      <c r="H168" s="104" t="s">
        <v>1698</v>
      </c>
      <c r="I168" s="104" t="s">
        <v>1698</v>
      </c>
      <c r="J168" s="104" t="s">
        <v>1698</v>
      </c>
      <c r="K168" s="104" t="s">
        <v>1698</v>
      </c>
      <c r="L168" s="104"/>
      <c r="M168" s="202"/>
      <c r="N168" s="202"/>
    </row>
    <row r="169" spans="1:14" ht="25.5" x14ac:dyDescent="0.25">
      <c r="A169" s="308">
        <f>Fielddefinitions!A169</f>
        <v>65</v>
      </c>
      <c r="B169" s="308" t="s">
        <v>1698</v>
      </c>
      <c r="C169" s="81" t="str">
        <f>VLOOKUP(A169,Fielddefinitions!A:B,2,FALSE)</f>
        <v>Trade Item Trade Channel Code</v>
      </c>
      <c r="D169" s="81" t="str">
        <f>VLOOKUP(A169,Fielddefinitions!A:T,20,FALSE)</f>
        <v xml:space="preserve">tradeItemTradeChannelCode
</v>
      </c>
      <c r="E169" s="214" t="str">
        <f>VLOOKUP(A169,Fielddefinitions!A:P,16,FALSE)</f>
        <v>No</v>
      </c>
      <c r="F169" s="104" t="s">
        <v>1698</v>
      </c>
      <c r="G169" s="104" t="s">
        <v>1698</v>
      </c>
      <c r="H169" s="104" t="s">
        <v>1698</v>
      </c>
      <c r="I169" s="104" t="s">
        <v>1698</v>
      </c>
      <c r="J169" s="104" t="s">
        <v>1698</v>
      </c>
      <c r="K169" s="104" t="s">
        <v>1698</v>
      </c>
      <c r="L169" s="104"/>
      <c r="M169" s="202"/>
      <c r="N169" s="202"/>
    </row>
    <row r="170" spans="1:14" x14ac:dyDescent="0.25">
      <c r="A170" s="308">
        <f>Fielddefinitions!A170</f>
        <v>1022</v>
      </c>
      <c r="B170" s="308" t="s">
        <v>1698</v>
      </c>
      <c r="C170" s="81" t="str">
        <f>VLOOKUP(A170,Fielddefinitions!A:B,2,FALSE)</f>
        <v>Order Sizing Factor</v>
      </c>
      <c r="D170" s="81" t="str">
        <f>VLOOKUP(A170,Fielddefinitions!A:T,20,FALSE)</f>
        <v>orderSizingFactor</v>
      </c>
      <c r="E170" s="214" t="str">
        <f>VLOOKUP(A170,Fielddefinitions!A:P,16,FALSE)</f>
        <v>No</v>
      </c>
      <c r="F170" s="104" t="s">
        <v>1698</v>
      </c>
      <c r="G170" s="104" t="s">
        <v>1698</v>
      </c>
      <c r="H170" s="104" t="s">
        <v>1698</v>
      </c>
      <c r="I170" s="104" t="s">
        <v>1698</v>
      </c>
      <c r="J170" s="104" t="s">
        <v>1698</v>
      </c>
      <c r="K170" s="104" t="s">
        <v>1698</v>
      </c>
      <c r="L170" s="104"/>
      <c r="M170" s="202"/>
      <c r="N170" s="202"/>
    </row>
    <row r="171" spans="1:14" ht="25.5" x14ac:dyDescent="0.25">
      <c r="A171" s="308">
        <f>Fielddefinitions!A171</f>
        <v>1023</v>
      </c>
      <c r="B171" s="308" t="s">
        <v>1698</v>
      </c>
      <c r="C171" s="81" t="str">
        <f>VLOOKUP(A171,Fielddefinitions!A:B,2,FALSE)</f>
        <v>Order Sizing Factor UOM</v>
      </c>
      <c r="D171" s="81" t="str">
        <f>VLOOKUP(A171,Fielddefinitions!A:T,20,FALSE)</f>
        <v>orderSizingFactor/@measurementUnitCode</v>
      </c>
      <c r="E171" s="214" t="str">
        <f>VLOOKUP(A171,Fielddefinitions!A:P,16,FALSE)</f>
        <v>No</v>
      </c>
      <c r="F171" s="104" t="s">
        <v>1698</v>
      </c>
      <c r="G171" s="104" t="s">
        <v>1698</v>
      </c>
      <c r="H171" s="104" t="s">
        <v>1698</v>
      </c>
      <c r="I171" s="104" t="s">
        <v>1698</v>
      </c>
      <c r="J171" s="104" t="s">
        <v>1698</v>
      </c>
      <c r="K171" s="104" t="s">
        <v>1698</v>
      </c>
      <c r="L171" s="104"/>
      <c r="M171" s="202"/>
      <c r="N171" s="202"/>
    </row>
    <row r="172" spans="1:14" x14ac:dyDescent="0.25">
      <c r="A172" s="308">
        <f>Fielddefinitions!A172</f>
        <v>1051</v>
      </c>
      <c r="B172" s="308" t="s">
        <v>1698</v>
      </c>
      <c r="C172" s="81" t="str">
        <f>VLOOKUP(A172,Fielddefinitions!A:B,2,FALSE)</f>
        <v>Ordering Lead Time</v>
      </c>
      <c r="D172" s="81" t="str">
        <f>VLOOKUP(A172,Fielddefinitions!A:T,20,FALSE)</f>
        <v>orderingLeadTime</v>
      </c>
      <c r="E172" s="214" t="str">
        <f>VLOOKUP(A172,Fielddefinitions!A:P,16,FALSE)</f>
        <v>No</v>
      </c>
      <c r="F172" s="104" t="s">
        <v>1698</v>
      </c>
      <c r="G172" s="104" t="s">
        <v>1698</v>
      </c>
      <c r="H172" s="104" t="s">
        <v>1698</v>
      </c>
      <c r="I172" s="104" t="s">
        <v>1698</v>
      </c>
      <c r="J172" s="104" t="s">
        <v>1698</v>
      </c>
      <c r="K172" s="104" t="s">
        <v>1698</v>
      </c>
      <c r="L172" s="104"/>
      <c r="M172" s="202"/>
      <c r="N172" s="202"/>
    </row>
    <row r="173" spans="1:14" ht="38.25" x14ac:dyDescent="0.25">
      <c r="A173" s="308">
        <f>Fielddefinitions!A173</f>
        <v>1052</v>
      </c>
      <c r="B173" s="308" t="s">
        <v>1698</v>
      </c>
      <c r="C173" s="81" t="str">
        <f>VLOOKUP(A173,Fielddefinitions!A:B,2,FALSE)</f>
        <v>Ordering Lead Time UOM</v>
      </c>
      <c r="D173" s="81" t="str">
        <f>VLOOKUP(A173,Fielddefinitions!A:T,20,FALSE)</f>
        <v xml:space="preserve">orderingLeadTime/@measurementUnitCode
</v>
      </c>
      <c r="E173" s="214" t="str">
        <f>VLOOKUP(A173,Fielddefinitions!A:P,16,FALSE)</f>
        <v>No</v>
      </c>
      <c r="F173" s="104" t="s">
        <v>1698</v>
      </c>
      <c r="G173" s="104" t="s">
        <v>1698</v>
      </c>
      <c r="H173" s="104" t="s">
        <v>1698</v>
      </c>
      <c r="I173" s="104" t="s">
        <v>1698</v>
      </c>
      <c r="J173" s="104" t="s">
        <v>1698</v>
      </c>
      <c r="K173" s="104" t="s">
        <v>1698</v>
      </c>
      <c r="L173" s="104"/>
      <c r="M173" s="202"/>
      <c r="N173" s="202"/>
    </row>
    <row r="174" spans="1:14" x14ac:dyDescent="0.25">
      <c r="A174" s="308">
        <f>Fielddefinitions!A174</f>
        <v>1018</v>
      </c>
      <c r="B174" s="308" t="s">
        <v>1698</v>
      </c>
      <c r="C174" s="81" t="str">
        <f>VLOOKUP(A174,Fielddefinitions!A:B,2,FALSE)</f>
        <v>Ordering Unit of Measure</v>
      </c>
      <c r="D174" s="81" t="str">
        <f>VLOOKUP(A174,Fielddefinitions!A:T,20,FALSE)</f>
        <v>orderingUnitOfMeasure</v>
      </c>
      <c r="E174" s="214" t="str">
        <f>VLOOKUP(A174,Fielddefinitions!A:P,16,FALSE)</f>
        <v>No</v>
      </c>
      <c r="F174" s="104" t="s">
        <v>1698</v>
      </c>
      <c r="G174" s="104" t="s">
        <v>1698</v>
      </c>
      <c r="H174" s="104" t="s">
        <v>1698</v>
      </c>
      <c r="I174" s="104" t="s">
        <v>1698</v>
      </c>
      <c r="J174" s="104" t="s">
        <v>1698</v>
      </c>
      <c r="K174" s="104" t="s">
        <v>1698</v>
      </c>
      <c r="L174" s="104"/>
      <c r="M174" s="202"/>
      <c r="N174" s="202"/>
    </row>
    <row r="175" spans="1:14" x14ac:dyDescent="0.25">
      <c r="A175" s="308">
        <f>Fielddefinitions!A175</f>
        <v>1019</v>
      </c>
      <c r="B175" s="308" t="s">
        <v>1698</v>
      </c>
      <c r="C175" s="81" t="str">
        <f>VLOOKUP(A175,Fielddefinitions!A:B,2,FALSE)</f>
        <v>Order Quantity Maximum</v>
      </c>
      <c r="D175" s="81" t="str">
        <f>VLOOKUP(A175,Fielddefinitions!A:T,20,FALSE)</f>
        <v>orderQuantityMaximum</v>
      </c>
      <c r="E175" s="214" t="str">
        <f>VLOOKUP(A175,Fielddefinitions!A:P,16,FALSE)</f>
        <v>No</v>
      </c>
      <c r="F175" s="104" t="s">
        <v>1698</v>
      </c>
      <c r="G175" s="104" t="s">
        <v>1698</v>
      </c>
      <c r="H175" s="104" t="s">
        <v>1698</v>
      </c>
      <c r="I175" s="104" t="s">
        <v>1698</v>
      </c>
      <c r="J175" s="104" t="s">
        <v>1698</v>
      </c>
      <c r="K175" s="104" t="s">
        <v>1698</v>
      </c>
      <c r="L175" s="104"/>
      <c r="M175" s="202"/>
      <c r="N175" s="202"/>
    </row>
    <row r="176" spans="1:14" x14ac:dyDescent="0.25">
      <c r="A176" s="308">
        <f>Fielddefinitions!A176</f>
        <v>1020</v>
      </c>
      <c r="B176" s="308" t="s">
        <v>1698</v>
      </c>
      <c r="C176" s="81" t="str">
        <f>VLOOKUP(A176,Fielddefinitions!A:B,2,FALSE)</f>
        <v>Order Quantity Minimum</v>
      </c>
      <c r="D176" s="81" t="str">
        <f>VLOOKUP(A176,Fielddefinitions!A:T,20,FALSE)</f>
        <v>orderQuantityMinimum</v>
      </c>
      <c r="E176" s="214" t="str">
        <f>VLOOKUP(A176,Fielddefinitions!A:P,16,FALSE)</f>
        <v>No</v>
      </c>
      <c r="F176" s="104" t="s">
        <v>1698</v>
      </c>
      <c r="G176" s="104" t="s">
        <v>1698</v>
      </c>
      <c r="H176" s="104" t="s">
        <v>1698</v>
      </c>
      <c r="I176" s="104" t="s">
        <v>1698</v>
      </c>
      <c r="J176" s="104" t="s">
        <v>1698</v>
      </c>
      <c r="K176" s="104" t="s">
        <v>1698</v>
      </c>
      <c r="L176" s="104"/>
      <c r="M176" s="202"/>
      <c r="N176" s="202"/>
    </row>
    <row r="177" spans="1:14" x14ac:dyDescent="0.25">
      <c r="A177" s="308">
        <f>Fielddefinitions!A177</f>
        <v>1021</v>
      </c>
      <c r="B177" s="308" t="s">
        <v>1698</v>
      </c>
      <c r="C177" s="81" t="str">
        <f>VLOOKUP(A177,Fielddefinitions!A:B,2,FALSE)</f>
        <v>Order Quantity Multiple</v>
      </c>
      <c r="D177" s="81" t="str">
        <f>VLOOKUP(A177,Fielddefinitions!A:T,20,FALSE)</f>
        <v>orderQuantityMultiple</v>
      </c>
      <c r="E177" s="214" t="str">
        <f>VLOOKUP(A177,Fielddefinitions!A:P,16,FALSE)</f>
        <v>No</v>
      </c>
      <c r="F177" s="104" t="s">
        <v>1698</v>
      </c>
      <c r="G177" s="104" t="s">
        <v>1698</v>
      </c>
      <c r="H177" s="104" t="s">
        <v>1698</v>
      </c>
      <c r="I177" s="104" t="s">
        <v>1698</v>
      </c>
      <c r="J177" s="104" t="s">
        <v>1698</v>
      </c>
      <c r="K177" s="104" t="s">
        <v>1698</v>
      </c>
      <c r="L177" s="104"/>
      <c r="M177" s="202"/>
      <c r="N177" s="202"/>
    </row>
    <row r="178" spans="1:14" x14ac:dyDescent="0.25">
      <c r="A178" s="308">
        <f>Fielddefinitions!A178</f>
        <v>3546</v>
      </c>
      <c r="B178" s="308" t="s">
        <v>1698</v>
      </c>
      <c r="C178" s="81" t="str">
        <f>VLOOKUP(A178,Fielddefinitions!A:B,2,FALSE)</f>
        <v>Sub Brand</v>
      </c>
      <c r="D178" s="81" t="str">
        <f>VLOOKUP(A178,Fielddefinitions!A:T,20,FALSE)</f>
        <v>subBrand</v>
      </c>
      <c r="E178" s="214" t="str">
        <f>VLOOKUP(A178,Fielddefinitions!A:P,16,FALSE)</f>
        <v>No</v>
      </c>
      <c r="F178" s="104" t="s">
        <v>1698</v>
      </c>
      <c r="G178" s="104" t="s">
        <v>1698</v>
      </c>
      <c r="H178" s="104" t="s">
        <v>1698</v>
      </c>
      <c r="I178" s="104" t="s">
        <v>1698</v>
      </c>
      <c r="J178" s="104" t="s">
        <v>1698</v>
      </c>
      <c r="K178" s="104" t="s">
        <v>1698</v>
      </c>
      <c r="L178" s="104"/>
      <c r="M178" s="202"/>
      <c r="N178" s="202"/>
    </row>
    <row r="179" spans="1:14" x14ac:dyDescent="0.25">
      <c r="A179" s="308">
        <f>Fielddefinitions!A179</f>
        <v>3520</v>
      </c>
      <c r="B179" s="308" t="s">
        <v>1698</v>
      </c>
      <c r="C179" s="81" t="str">
        <f>VLOOKUP(A179,Fielddefinitions!A:B,2,FALSE)</f>
        <v>Variant Description</v>
      </c>
      <c r="D179" s="81" t="str">
        <f>VLOOKUP(A179,Fielddefinitions!A:T,20,FALSE)</f>
        <v>variantDescription</v>
      </c>
      <c r="E179" s="214" t="str">
        <f>VLOOKUP(A179,Fielddefinitions!A:P,16,FALSE)</f>
        <v>No</v>
      </c>
      <c r="F179" s="104" t="s">
        <v>1698</v>
      </c>
      <c r="G179" s="104" t="s">
        <v>1698</v>
      </c>
      <c r="H179" s="104" t="s">
        <v>1698</v>
      </c>
      <c r="I179" s="104" t="s">
        <v>1698</v>
      </c>
      <c r="J179" s="104" t="s">
        <v>1698</v>
      </c>
      <c r="K179" s="104" t="s">
        <v>1698</v>
      </c>
      <c r="L179" s="104"/>
      <c r="M179" s="202"/>
      <c r="N179" s="202"/>
    </row>
    <row r="180" spans="1:14" x14ac:dyDescent="0.25">
      <c r="A180" s="308">
        <f>Fielddefinitions!A180</f>
        <v>3521</v>
      </c>
      <c r="B180" s="308" t="s">
        <v>1698</v>
      </c>
      <c r="C180" s="81" t="str">
        <f>VLOOKUP(A180,Fielddefinitions!A:B,2,FALSE)</f>
        <v>Variant Description - Language Code</v>
      </c>
      <c r="D180" s="81" t="str">
        <f>VLOOKUP(A180,Fielddefinitions!A:T,20,FALSE)</f>
        <v>variantDescription/@languageCode</v>
      </c>
      <c r="E180" s="214" t="str">
        <f>VLOOKUP(A180,Fielddefinitions!A:P,16,FALSE)</f>
        <v>No</v>
      </c>
      <c r="F180" s="104" t="s">
        <v>1698</v>
      </c>
      <c r="G180" s="104" t="s">
        <v>1698</v>
      </c>
      <c r="H180" s="104" t="s">
        <v>1698</v>
      </c>
      <c r="I180" s="104" t="s">
        <v>1698</v>
      </c>
      <c r="J180" s="104" t="s">
        <v>1698</v>
      </c>
      <c r="K180" s="104" t="s">
        <v>1698</v>
      </c>
      <c r="L180" s="104"/>
      <c r="M180" s="202"/>
      <c r="N180" s="202"/>
    </row>
    <row r="181" spans="1:14" x14ac:dyDescent="0.25">
      <c r="A181" s="308">
        <f>Fielddefinitions!A181</f>
        <v>115</v>
      </c>
      <c r="B181" s="308" t="s">
        <v>1698</v>
      </c>
      <c r="C181" s="81" t="str">
        <f>VLOOKUP(A181,Fielddefinitions!A:B,2,FALSE)</f>
        <v>Referenced Trade Item Type Code</v>
      </c>
      <c r="D181" s="81" t="str">
        <f>VLOOKUP(A181,Fielddefinitions!A:T,20,FALSE)</f>
        <v>referencedTradeItemTypeCode</v>
      </c>
      <c r="E181" s="214" t="str">
        <f>VLOOKUP(A181,Fielddefinitions!A:P,16,FALSE)</f>
        <v>No</v>
      </c>
      <c r="F181" s="104" t="s">
        <v>1698</v>
      </c>
      <c r="G181" s="104" t="s">
        <v>1698</v>
      </c>
      <c r="H181" s="104" t="s">
        <v>1698</v>
      </c>
      <c r="I181" s="104" t="s">
        <v>1698</v>
      </c>
      <c r="J181" s="104" t="s">
        <v>1698</v>
      </c>
      <c r="K181" s="104" t="s">
        <v>1698</v>
      </c>
      <c r="L181" s="104"/>
      <c r="M181" s="202"/>
      <c r="N181" s="202"/>
    </row>
    <row r="182" spans="1:14" x14ac:dyDescent="0.25">
      <c r="A182" s="308">
        <f>Fielddefinitions!A182</f>
        <v>116</v>
      </c>
      <c r="B182" s="308" t="s">
        <v>1698</v>
      </c>
      <c r="C182" s="81" t="str">
        <f>VLOOKUP(A182,Fielddefinitions!A:B,2,FALSE)</f>
        <v>Referenced Trade Item / gtin</v>
      </c>
      <c r="D182" s="81" t="str">
        <f>VLOOKUP(A182,Fielddefinitions!A:T,20,FALSE)</f>
        <v>gtin</v>
      </c>
      <c r="E182" s="214" t="str">
        <f>VLOOKUP(A182,Fielddefinitions!A:P,16,FALSE)</f>
        <v>No</v>
      </c>
      <c r="F182" s="104" t="s">
        <v>1698</v>
      </c>
      <c r="G182" s="104" t="s">
        <v>1698</v>
      </c>
      <c r="H182" s="104" t="s">
        <v>1698</v>
      </c>
      <c r="I182" s="104" t="s">
        <v>1698</v>
      </c>
      <c r="J182" s="104" t="s">
        <v>1698</v>
      </c>
      <c r="K182" s="104" t="s">
        <v>1698</v>
      </c>
      <c r="L182" s="104"/>
      <c r="M182" s="202"/>
      <c r="N182" s="202"/>
    </row>
    <row r="183" spans="1:14" x14ac:dyDescent="0.25">
      <c r="A183" s="308">
        <f>Fielddefinitions!A183</f>
        <v>1628</v>
      </c>
      <c r="B183" s="308" t="s">
        <v>1698</v>
      </c>
      <c r="C183" s="81" t="str">
        <f>VLOOKUP(A183,Fielddefinitions!A:B,2,FALSE)</f>
        <v>Non Food Ingredient Of Concern Code</v>
      </c>
      <c r="D183" s="81" t="str">
        <f>VLOOKUP(A183,Fielddefinitions!A:T,20,FALSE)</f>
        <v>nonfoodIngredientOfConcernCode</v>
      </c>
      <c r="E183" s="214" t="str">
        <f>VLOOKUP(A183,Fielddefinitions!A:P,16,FALSE)</f>
        <v>No</v>
      </c>
      <c r="F183" s="104" t="s">
        <v>1698</v>
      </c>
      <c r="G183" s="104" t="s">
        <v>1698</v>
      </c>
      <c r="H183" s="104" t="s">
        <v>1698</v>
      </c>
      <c r="I183" s="104" t="s">
        <v>1698</v>
      </c>
      <c r="J183" s="104" t="s">
        <v>1698</v>
      </c>
      <c r="K183" s="104" t="s">
        <v>1698</v>
      </c>
      <c r="L183" s="104"/>
      <c r="M183" s="202"/>
      <c r="N183" s="202"/>
    </row>
    <row r="184" spans="1:14" ht="25.5" x14ac:dyDescent="0.25">
      <c r="A184" s="308">
        <f>Fielddefinitions!A184</f>
        <v>3238</v>
      </c>
      <c r="B184" s="308" t="s">
        <v>1698</v>
      </c>
      <c r="C184" s="81" t="str">
        <f>VLOOKUP(A184,Fielddefinitions!A:B,2,FALSE)</f>
        <v xml:space="preserve">gHS Symbol Description Code
</v>
      </c>
      <c r="D184" s="81" t="str">
        <f>VLOOKUP(A184,Fielddefinitions!A:T,20,FALSE)</f>
        <v xml:space="preserve">gHSSymbolDescriptionCode
</v>
      </c>
      <c r="E184" s="214" t="str">
        <f>VLOOKUP(A184,Fielddefinitions!A:P,16,FALSE)</f>
        <v>No</v>
      </c>
      <c r="F184" s="104" t="s">
        <v>1698</v>
      </c>
      <c r="G184" s="104" t="s">
        <v>1698</v>
      </c>
      <c r="H184" s="104" t="s">
        <v>1698</v>
      </c>
      <c r="I184" s="104" t="s">
        <v>1698</v>
      </c>
      <c r="J184" s="104" t="s">
        <v>1698</v>
      </c>
      <c r="K184" s="104" t="s">
        <v>1698</v>
      </c>
      <c r="L184" s="104"/>
      <c r="M184" s="202"/>
      <c r="N184" s="202"/>
    </row>
    <row r="185" spans="1:14" ht="25.5" x14ac:dyDescent="0.25">
      <c r="A185" s="308">
        <f>Fielddefinitions!A185</f>
        <v>3240</v>
      </c>
      <c r="B185" s="308" t="s">
        <v>1698</v>
      </c>
      <c r="C185" s="81" t="str">
        <f>VLOOKUP(A185,Fielddefinitions!A:B,2,FALSE)</f>
        <v>Hazard Statements Code</v>
      </c>
      <c r="D185" s="81" t="str">
        <f>VLOOKUP(A185,Fielddefinitions!A:T,20,FALSE)</f>
        <v xml:space="preserve">hazardStatementsCode
</v>
      </c>
      <c r="E185" s="214" t="str">
        <f>VLOOKUP(A185,Fielddefinitions!A:P,16,FALSE)</f>
        <v>No</v>
      </c>
      <c r="F185" s="104" t="s">
        <v>1698</v>
      </c>
      <c r="G185" s="104" t="s">
        <v>1698</v>
      </c>
      <c r="H185" s="104" t="s">
        <v>1698</v>
      </c>
      <c r="I185" s="104" t="s">
        <v>1698</v>
      </c>
      <c r="J185" s="104" t="s">
        <v>1698</v>
      </c>
      <c r="K185" s="104" t="s">
        <v>1698</v>
      </c>
      <c r="L185" s="104"/>
      <c r="M185" s="202"/>
      <c r="N185" s="202"/>
    </row>
    <row r="186" spans="1:14" ht="25.5" x14ac:dyDescent="0.25">
      <c r="A186" s="308">
        <f>Fielddefinitions!A186</f>
        <v>3244</v>
      </c>
      <c r="B186" s="308" t="s">
        <v>1698</v>
      </c>
      <c r="C186" s="81" t="str">
        <f>VLOOKUP(A186,Fielddefinitions!A:B,2,FALSE)</f>
        <v>Precautionary Statements Code</v>
      </c>
      <c r="D186" s="81" t="str">
        <f>VLOOKUP(A186,Fielddefinitions!A:T,20,FALSE)</f>
        <v xml:space="preserve">precautionaryStatementsCode
</v>
      </c>
      <c r="E186" s="214" t="str">
        <f>VLOOKUP(A186,Fielddefinitions!A:P,16,FALSE)</f>
        <v>No</v>
      </c>
      <c r="F186" s="104" t="s">
        <v>1698</v>
      </c>
      <c r="G186" s="104" t="s">
        <v>1698</v>
      </c>
      <c r="H186" s="104" t="s">
        <v>1698</v>
      </c>
      <c r="I186" s="104" t="s">
        <v>1698</v>
      </c>
      <c r="J186" s="104" t="s">
        <v>1698</v>
      </c>
      <c r="K186" s="104" t="s">
        <v>1698</v>
      </c>
      <c r="L186" s="104"/>
      <c r="M186" s="202"/>
      <c r="N186" s="202"/>
    </row>
    <row r="187" spans="1:14" x14ac:dyDescent="0.25">
      <c r="A187" s="308">
        <f>Fielddefinitions!A187</f>
        <v>3575</v>
      </c>
      <c r="B187" s="308" t="s">
        <v>1698</v>
      </c>
      <c r="C187" s="81" t="str">
        <f>VLOOKUP(A187,Fielddefinitions!A:B,2,FALSE)</f>
        <v>Waste Directive Name</v>
      </c>
      <c r="D187" s="81" t="str">
        <f>VLOOKUP(A187,Fielddefinitions!A:T,20,FALSE)</f>
        <v>wasteDirectiveName</v>
      </c>
      <c r="E187" s="214" t="str">
        <f>VLOOKUP(A187,Fielddefinitions!A:P,16,FALSE)</f>
        <v>No</v>
      </c>
      <c r="F187" s="104" t="s">
        <v>1698</v>
      </c>
      <c r="G187" s="104" t="s">
        <v>1698</v>
      </c>
      <c r="H187" s="104" t="s">
        <v>1698</v>
      </c>
      <c r="I187" s="104" t="s">
        <v>1698</v>
      </c>
      <c r="J187" s="104" t="s">
        <v>1698</v>
      </c>
      <c r="K187" s="104" t="s">
        <v>1698</v>
      </c>
      <c r="L187" s="104"/>
      <c r="M187" s="202"/>
      <c r="N187" s="202"/>
    </row>
    <row r="188" spans="1:14" x14ac:dyDescent="0.25">
      <c r="A188" s="308">
        <f>Fielddefinitions!A188</f>
        <v>62</v>
      </c>
      <c r="B188" s="308" t="s">
        <v>1698</v>
      </c>
      <c r="C188" s="81" t="str">
        <f>VLOOKUP(A188,Fielddefinitions!A:B,2,FALSE)</f>
        <v>Is Trade Item Non Physical</v>
      </c>
      <c r="D188" s="81" t="str">
        <f>VLOOKUP(A188,Fielddefinitions!A:T,20,FALSE)</f>
        <v>isTradeItemNonphysical</v>
      </c>
      <c r="E188" s="214" t="str">
        <f>VLOOKUP(A188,Fielddefinitions!A:P,16,FALSE)</f>
        <v>No</v>
      </c>
      <c r="F188" s="104" t="s">
        <v>1698</v>
      </c>
      <c r="G188" s="104" t="s">
        <v>1698</v>
      </c>
      <c r="H188" s="104" t="s">
        <v>1698</v>
      </c>
      <c r="I188" s="104" t="s">
        <v>1698</v>
      </c>
      <c r="J188" s="104" t="s">
        <v>1698</v>
      </c>
      <c r="K188" s="104" t="s">
        <v>1698</v>
      </c>
      <c r="L188" s="104"/>
      <c r="M188" s="202"/>
      <c r="N188" s="202"/>
    </row>
    <row r="189" spans="1:14" x14ac:dyDescent="0.25">
      <c r="A189" s="308">
        <f>Fielddefinitions!A189</f>
        <v>1599</v>
      </c>
      <c r="B189" s="308" t="s">
        <v>1698</v>
      </c>
      <c r="C189" s="81" t="str">
        <f>VLOOKUP(A189,Fielddefinitions!A:B,2,FALSE)</f>
        <v>Maximum Cycles Reusable</v>
      </c>
      <c r="D189" s="81" t="str">
        <f>VLOOKUP(A189,Fielddefinitions!A:T,20,FALSE)</f>
        <v>maximumCyclesReusable</v>
      </c>
      <c r="E189" s="214" t="str">
        <f>VLOOKUP(A189,Fielddefinitions!A:P,16,FALSE)</f>
        <v>No</v>
      </c>
      <c r="F189" s="104" t="s">
        <v>1698</v>
      </c>
      <c r="G189" s="104" t="s">
        <v>1698</v>
      </c>
      <c r="H189" s="104" t="s">
        <v>1698</v>
      </c>
      <c r="I189" s="104" t="s">
        <v>1698</v>
      </c>
      <c r="J189" s="104" t="s">
        <v>1698</v>
      </c>
      <c r="K189" s="104" t="s">
        <v>1698</v>
      </c>
      <c r="L189" s="104"/>
      <c r="M189" s="202"/>
      <c r="N189" s="202"/>
    </row>
    <row r="190" spans="1:14" x14ac:dyDescent="0.25">
      <c r="A190" s="308">
        <f>Fielddefinitions!A190</f>
        <v>1600</v>
      </c>
      <c r="B190" s="308" t="s">
        <v>1698</v>
      </c>
      <c r="C190" s="81" t="str">
        <f>VLOOKUP(A190,Fielddefinitions!A:B,2,FALSE)</f>
        <v>Maximum Reusable Days</v>
      </c>
      <c r="D190" s="81" t="str">
        <f>VLOOKUP(A190,Fielddefinitions!A:T,20,FALSE)</f>
        <v>maximumReusableDays</v>
      </c>
      <c r="E190" s="214" t="str">
        <f>VLOOKUP(A190,Fielddefinitions!A:P,16,FALSE)</f>
        <v>No</v>
      </c>
      <c r="F190" s="104" t="s">
        <v>1698</v>
      </c>
      <c r="G190" s="104" t="s">
        <v>1698</v>
      </c>
      <c r="H190" s="104" t="s">
        <v>1698</v>
      </c>
      <c r="I190" s="104" t="s">
        <v>1698</v>
      </c>
      <c r="J190" s="104" t="s">
        <v>1698</v>
      </c>
      <c r="K190" s="104" t="s">
        <v>1698</v>
      </c>
      <c r="L190" s="104"/>
      <c r="M190" s="202"/>
      <c r="N190" s="202"/>
    </row>
    <row r="191" spans="1:14" x14ac:dyDescent="0.25">
      <c r="A191" s="308">
        <f>Fielddefinitions!A191</f>
        <v>1601</v>
      </c>
      <c r="B191" s="308" t="s">
        <v>1698</v>
      </c>
      <c r="C191" s="81" t="str">
        <f>VLOOKUP(A191,Fielddefinitions!A:B,2,FALSE)</f>
        <v>Reuse Instructions</v>
      </c>
      <c r="D191" s="81" t="str">
        <f>VLOOKUP(A191,Fielddefinitions!A:T,20,FALSE)</f>
        <v>reuseInstructions</v>
      </c>
      <c r="E191" s="214" t="str">
        <f>VLOOKUP(A191,Fielddefinitions!A:P,16,FALSE)</f>
        <v>No</v>
      </c>
      <c r="F191" s="104" t="s">
        <v>1698</v>
      </c>
      <c r="G191" s="104" t="s">
        <v>1698</v>
      </c>
      <c r="H191" s="104" t="s">
        <v>1698</v>
      </c>
      <c r="I191" s="104" t="s">
        <v>1698</v>
      </c>
      <c r="J191" s="104" t="s">
        <v>1698</v>
      </c>
      <c r="K191" s="104" t="s">
        <v>1698</v>
      </c>
      <c r="L191" s="104"/>
      <c r="M191" s="202"/>
      <c r="N191" s="202"/>
    </row>
    <row r="192" spans="1:14" x14ac:dyDescent="0.25">
      <c r="A192" s="308">
        <f>Fielddefinitions!A192</f>
        <v>1602</v>
      </c>
      <c r="B192" s="308" t="s">
        <v>1698</v>
      </c>
      <c r="C192" s="81" t="str">
        <f>VLOOKUP(A192,Fielddefinitions!A:B,2,FALSE)</f>
        <v>Reuse Instructions - Language Code</v>
      </c>
      <c r="D192" s="81" t="str">
        <f>VLOOKUP(A192,Fielddefinitions!A:T,20,FALSE)</f>
        <v>reuseInstructions/@languageCode</v>
      </c>
      <c r="E192" s="214" t="str">
        <f>VLOOKUP(A192,Fielddefinitions!A:P,16,FALSE)</f>
        <v>No</v>
      </c>
      <c r="F192" s="104" t="s">
        <v>1698</v>
      </c>
      <c r="G192" s="104" t="s">
        <v>1698</v>
      </c>
      <c r="H192" s="104" t="s">
        <v>1698</v>
      </c>
      <c r="I192" s="104" t="s">
        <v>1698</v>
      </c>
      <c r="J192" s="104" t="s">
        <v>1698</v>
      </c>
      <c r="K192" s="104" t="s">
        <v>1698</v>
      </c>
      <c r="L192" s="104"/>
      <c r="M192" s="202"/>
      <c r="N192" s="202"/>
    </row>
    <row r="193" spans="1:14" x14ac:dyDescent="0.25">
      <c r="A193" s="308">
        <f>Fielddefinitions!A193</f>
        <v>3514</v>
      </c>
      <c r="B193" s="308" t="s">
        <v>1698</v>
      </c>
      <c r="C193" s="81" t="str">
        <f>VLOOKUP(A193,Fielddefinitions!A:B,2,FALSE)</f>
        <v>Product Range</v>
      </c>
      <c r="D193" s="81" t="str">
        <f>VLOOKUP(A193,Fielddefinitions!A:T,20,FALSE)</f>
        <v>productRange</v>
      </c>
      <c r="E193" s="214" t="str">
        <f>VLOOKUP(A193,Fielddefinitions!A:P,16,FALSE)</f>
        <v>No</v>
      </c>
      <c r="F193" s="104" t="s">
        <v>1698</v>
      </c>
      <c r="G193" s="104" t="s">
        <v>1698</v>
      </c>
      <c r="H193" s="104" t="s">
        <v>1698</v>
      </c>
      <c r="I193" s="104" t="s">
        <v>1698</v>
      </c>
      <c r="J193" s="104" t="s">
        <v>1698</v>
      </c>
      <c r="K193" s="104" t="s">
        <v>1698</v>
      </c>
      <c r="L193" s="104"/>
      <c r="M193" s="202"/>
      <c r="N193" s="202"/>
    </row>
    <row r="194" spans="1:14" x14ac:dyDescent="0.25">
      <c r="A194" s="308">
        <f>Fielddefinitions!A194</f>
        <v>182</v>
      </c>
      <c r="B194" s="308" t="s">
        <v>1698</v>
      </c>
      <c r="C194" s="81" t="str">
        <f>VLOOKUP(A194,Fielddefinitions!A:B,2,FALSE)</f>
        <v>Property Code</v>
      </c>
      <c r="D194" s="81" t="str">
        <f>VLOOKUP(A194,Fielddefinitions!A:T,20,FALSE)</f>
        <v>propertyCode</v>
      </c>
      <c r="E194" s="214" t="str">
        <f>VLOOKUP(A194,Fielddefinitions!A:P,16,FALSE)</f>
        <v>No</v>
      </c>
      <c r="F194" s="104" t="s">
        <v>1698</v>
      </c>
      <c r="G194" s="104" t="s">
        <v>1698</v>
      </c>
      <c r="H194" s="104" t="s">
        <v>1698</v>
      </c>
      <c r="I194" s="104" t="s">
        <v>1698</v>
      </c>
      <c r="J194" s="104" t="s">
        <v>1698</v>
      </c>
      <c r="K194" s="104" t="s">
        <v>1698</v>
      </c>
      <c r="L194" s="104"/>
      <c r="M194" s="202"/>
      <c r="N194" s="202"/>
    </row>
    <row r="195" spans="1:14" x14ac:dyDescent="0.25">
      <c r="A195" s="308">
        <f>Fielddefinitions!A195</f>
        <v>193</v>
      </c>
      <c r="B195" s="308" t="s">
        <v>1698</v>
      </c>
      <c r="C195" s="81" t="str">
        <f>VLOOKUP(A195,Fielddefinitions!A:B,2,FALSE)</f>
        <v>Property Float</v>
      </c>
      <c r="D195" s="81" t="str">
        <f>VLOOKUP(A195,Fielddefinitions!A:T,20,FALSE)</f>
        <v>propertyFloat</v>
      </c>
      <c r="E195" s="214" t="str">
        <f>VLOOKUP(A195,Fielddefinitions!A:P,16,FALSE)</f>
        <v>No</v>
      </c>
      <c r="F195" s="104" t="s">
        <v>1698</v>
      </c>
      <c r="G195" s="104" t="s">
        <v>1698</v>
      </c>
      <c r="H195" s="104" t="s">
        <v>1698</v>
      </c>
      <c r="I195" s="104" t="s">
        <v>1698</v>
      </c>
      <c r="J195" s="104" t="s">
        <v>1698</v>
      </c>
      <c r="K195" s="104" t="s">
        <v>1698</v>
      </c>
      <c r="L195" s="104"/>
      <c r="M195" s="202"/>
      <c r="N195" s="202"/>
    </row>
    <row r="196" spans="1:14" x14ac:dyDescent="0.25">
      <c r="A196" s="308">
        <f>Fielddefinitions!A196</f>
        <v>194</v>
      </c>
      <c r="B196" s="308" t="s">
        <v>1698</v>
      </c>
      <c r="C196" s="81" t="str">
        <f>VLOOKUP(A196,Fielddefinitions!A:B,2,FALSE)</f>
        <v>Property Integer</v>
      </c>
      <c r="D196" s="81" t="str">
        <f>VLOOKUP(A196,Fielddefinitions!A:T,20,FALSE)</f>
        <v>propertyInteger</v>
      </c>
      <c r="E196" s="214" t="str">
        <f>VLOOKUP(A196,Fielddefinitions!A:P,16,FALSE)</f>
        <v>No</v>
      </c>
      <c r="F196" s="104" t="s">
        <v>1698</v>
      </c>
      <c r="G196" s="104" t="s">
        <v>1698</v>
      </c>
      <c r="H196" s="104" t="s">
        <v>1698</v>
      </c>
      <c r="I196" s="104" t="s">
        <v>1698</v>
      </c>
      <c r="J196" s="104" t="s">
        <v>1698</v>
      </c>
      <c r="K196" s="104" t="s">
        <v>1698</v>
      </c>
      <c r="L196" s="104"/>
      <c r="M196" s="202"/>
      <c r="N196" s="202"/>
    </row>
    <row r="197" spans="1:14" x14ac:dyDescent="0.25">
      <c r="A197" s="308">
        <f>Fielddefinitions!A197</f>
        <v>195</v>
      </c>
      <c r="B197" s="308" t="s">
        <v>1698</v>
      </c>
      <c r="C197" s="81" t="str">
        <f>VLOOKUP(A197,Fielddefinitions!A:B,2,FALSE)</f>
        <v>Property Measurement</v>
      </c>
      <c r="D197" s="81" t="str">
        <f>VLOOKUP(A197,Fielddefinitions!A:T,20,FALSE)</f>
        <v>propertyMeasurement</v>
      </c>
      <c r="E197" s="214" t="str">
        <f>VLOOKUP(A197,Fielddefinitions!A:P,16,FALSE)</f>
        <v>No</v>
      </c>
      <c r="F197" s="104" t="s">
        <v>1698</v>
      </c>
      <c r="G197" s="104" t="s">
        <v>1698</v>
      </c>
      <c r="H197" s="104" t="s">
        <v>1698</v>
      </c>
      <c r="I197" s="104" t="s">
        <v>1698</v>
      </c>
      <c r="J197" s="104" t="s">
        <v>1698</v>
      </c>
      <c r="K197" s="104" t="s">
        <v>1698</v>
      </c>
      <c r="L197" s="104"/>
      <c r="M197" s="202"/>
      <c r="N197" s="202"/>
    </row>
    <row r="198" spans="1:14" ht="25.5" x14ac:dyDescent="0.25">
      <c r="A198" s="308">
        <f>Fielddefinitions!A198</f>
        <v>196</v>
      </c>
      <c r="B198" s="308" t="s">
        <v>1698</v>
      </c>
      <c r="C198" s="81" t="str">
        <f>VLOOKUP(A198,Fielddefinitions!A:B,2,FALSE)</f>
        <v>Property Measurement UOM</v>
      </c>
      <c r="D198" s="81" t="str">
        <f>VLOOKUP(A198,Fielddefinitions!A:T,20,FALSE)</f>
        <v>propertyMeasurement/@measurementUnitCode</v>
      </c>
      <c r="E198" s="404" t="str">
        <f>VLOOKUP(A198,Fielddefinitions!A:P,16,FALSE)</f>
        <v>No</v>
      </c>
      <c r="F198" s="391" t="s">
        <v>1698</v>
      </c>
      <c r="G198" s="391" t="s">
        <v>1698</v>
      </c>
      <c r="H198" s="104" t="s">
        <v>1698</v>
      </c>
      <c r="I198" s="104" t="s">
        <v>1698</v>
      </c>
      <c r="J198" s="104" t="s">
        <v>1698</v>
      </c>
      <c r="K198" s="104" t="s">
        <v>1698</v>
      </c>
      <c r="L198" s="104"/>
      <c r="M198" s="202"/>
      <c r="N198" s="202"/>
    </row>
    <row r="199" spans="1:14" x14ac:dyDescent="0.25">
      <c r="A199" s="308">
        <f>Fielddefinitions!A199</f>
        <v>197</v>
      </c>
      <c r="B199" s="308" t="s">
        <v>1698</v>
      </c>
      <c r="C199" s="81" t="str">
        <f>VLOOKUP(A199,Fielddefinitions!A:B,2,FALSE)</f>
        <v>Property String</v>
      </c>
      <c r="D199" s="81" t="str">
        <f>VLOOKUP(A199,Fielddefinitions!A:T,20,FALSE)</f>
        <v>propertyString</v>
      </c>
      <c r="E199" s="404" t="str">
        <f>VLOOKUP(A199,Fielddefinitions!A:P,16,FALSE)</f>
        <v>No</v>
      </c>
      <c r="F199" s="391" t="s">
        <v>1698</v>
      </c>
      <c r="G199" s="391" t="s">
        <v>1698</v>
      </c>
      <c r="H199" s="104" t="s">
        <v>1698</v>
      </c>
      <c r="I199" s="104" t="s">
        <v>1698</v>
      </c>
      <c r="J199" s="104" t="s">
        <v>1698</v>
      </c>
      <c r="K199" s="104" t="s">
        <v>1698</v>
      </c>
      <c r="L199" s="104"/>
      <c r="M199" s="202"/>
      <c r="N199" s="202"/>
    </row>
    <row r="200" spans="1:14" x14ac:dyDescent="0.25">
      <c r="A200" s="308">
        <f>Fielddefinitions!A200</f>
        <v>2310</v>
      </c>
      <c r="B200" s="308" t="s">
        <v>1698</v>
      </c>
      <c r="C200" s="81" t="str">
        <f>VLOOKUP(A200,Fielddefinitions!A:B,2,FALSE)</f>
        <v>Is Trade Item Marked As Recyclable</v>
      </c>
      <c r="D200" s="81" t="str">
        <f>VLOOKUP(A200,Fielddefinitions!A:T,20,FALSE)</f>
        <v>isTradeItemMarkedAsRecyclable</v>
      </c>
      <c r="E200" s="404" t="str">
        <f>VLOOKUP(A200,Fielddefinitions!A:P,16,FALSE)</f>
        <v>No</v>
      </c>
      <c r="F200" s="391" t="s">
        <v>1698</v>
      </c>
      <c r="G200" s="391" t="s">
        <v>1698</v>
      </c>
      <c r="H200" s="104" t="s">
        <v>1698</v>
      </c>
      <c r="I200" s="104" t="s">
        <v>1698</v>
      </c>
      <c r="J200" s="104" t="s">
        <v>1698</v>
      </c>
      <c r="K200" s="104" t="s">
        <v>1698</v>
      </c>
      <c r="L200" s="104"/>
      <c r="M200" s="202"/>
      <c r="N200" s="202"/>
    </row>
    <row r="201" spans="1:14" x14ac:dyDescent="0.25">
      <c r="A201" s="308">
        <f>Fielddefinitions!A201</f>
        <v>2181</v>
      </c>
      <c r="B201" s="308" t="s">
        <v>1698</v>
      </c>
      <c r="C201" s="81" t="str">
        <f>VLOOKUP(A201,Fielddefinitions!A:B,2,FALSE)</f>
        <v>Platform Type Code</v>
      </c>
      <c r="D201" s="81" t="str">
        <f>VLOOKUP(A201,Fielddefinitions!A:T,20,FALSE)</f>
        <v>PlatformTypeCode</v>
      </c>
      <c r="E201" s="404" t="str">
        <f>VLOOKUP(A201,Fielddefinitions!A:P,16,FALSE)</f>
        <v>No</v>
      </c>
      <c r="F201" s="391" t="s">
        <v>1698</v>
      </c>
      <c r="G201" s="391" t="s">
        <v>1698</v>
      </c>
      <c r="H201" s="104" t="s">
        <v>1698</v>
      </c>
      <c r="I201" s="104" t="s">
        <v>1698</v>
      </c>
      <c r="J201" s="104" t="s">
        <v>1698</v>
      </c>
      <c r="K201" s="104" t="s">
        <v>1698</v>
      </c>
      <c r="L201" s="104"/>
      <c r="M201" s="202"/>
      <c r="N201" s="202"/>
    </row>
    <row r="202" spans="1:14" x14ac:dyDescent="0.25">
      <c r="A202" s="308">
        <f>Fielddefinitions!A202</f>
        <v>2180</v>
      </c>
      <c r="B202" s="308" t="s">
        <v>1698</v>
      </c>
      <c r="C202" s="81" t="str">
        <f>VLOOKUP(A202,Fielddefinitions!A:B,2,FALSE)</f>
        <v>Platform Terms And Conditions Code</v>
      </c>
      <c r="D202" s="81" t="str">
        <f>VLOOKUP(A202,Fielddefinitions!A:T,20,FALSE)</f>
        <v>PlatformTermsAndConditionsCode</v>
      </c>
      <c r="E202" s="404" t="str">
        <f>VLOOKUP(A202,Fielddefinitions!A:P,16,FALSE)</f>
        <v>No</v>
      </c>
      <c r="F202" s="391" t="s">
        <v>1698</v>
      </c>
      <c r="G202" s="391" t="s">
        <v>1698</v>
      </c>
      <c r="H202" s="104" t="s">
        <v>1698</v>
      </c>
      <c r="I202" s="104" t="s">
        <v>1698</v>
      </c>
      <c r="J202" s="104" t="s">
        <v>1698</v>
      </c>
      <c r="K202" s="104" t="s">
        <v>1698</v>
      </c>
      <c r="L202" s="104"/>
      <c r="M202" s="202"/>
      <c r="N202" s="202"/>
    </row>
    <row r="203" spans="1:14" x14ac:dyDescent="0.25">
      <c r="A203" s="308">
        <f>Fielddefinitions!A203</f>
        <v>3519</v>
      </c>
      <c r="B203" s="308" t="s">
        <v>1698</v>
      </c>
      <c r="C203" s="81" t="str">
        <f>VLOOKUP(A203,Fielddefinitions!A:B,2,FALSE)</f>
        <v>Trade Item Form Description</v>
      </c>
      <c r="D203" s="81" t="str">
        <f>VLOOKUP(A203,Fielddefinitions!A:T,20,FALSE)</f>
        <v>tradeItemFormDescription</v>
      </c>
      <c r="E203" s="404" t="str">
        <f>VLOOKUP(A203,Fielddefinitions!A:P,16,FALSE)</f>
        <v>No</v>
      </c>
      <c r="F203" s="391" t="s">
        <v>1698</v>
      </c>
      <c r="G203" s="391" t="s">
        <v>1698</v>
      </c>
      <c r="H203" s="104" t="s">
        <v>1698</v>
      </c>
      <c r="I203" s="104" t="s">
        <v>1698</v>
      </c>
      <c r="J203" s="104" t="s">
        <v>1698</v>
      </c>
      <c r="K203" s="104" t="s">
        <v>1698</v>
      </c>
      <c r="L203" s="104"/>
      <c r="M203" s="202"/>
      <c r="N203" s="202"/>
    </row>
    <row r="204" spans="1:14" x14ac:dyDescent="0.25">
      <c r="A204" s="308">
        <f>Fielddefinitions!A204</f>
        <v>314</v>
      </c>
      <c r="B204" s="308" t="s">
        <v>1698</v>
      </c>
      <c r="C204" s="81" t="str">
        <f>VLOOKUP(A204,Fielddefinitions!A:B,2,FALSE)</f>
        <v>Non Marked Trade Item Components</v>
      </c>
      <c r="D204" s="81" t="str">
        <f>VLOOKUP(A204,Fielddefinitions!A:T,20,FALSE)</f>
        <v>nonMarkedTradeItemComponents</v>
      </c>
      <c r="E204" s="404" t="str">
        <f>VLOOKUP(A204,Fielddefinitions!A:P,16,FALSE)</f>
        <v>No</v>
      </c>
      <c r="F204" s="391" t="s">
        <v>1698</v>
      </c>
      <c r="G204" s="391" t="s">
        <v>1698</v>
      </c>
      <c r="H204" s="104" t="s">
        <v>1698</v>
      </c>
      <c r="I204" s="104" t="s">
        <v>1698</v>
      </c>
      <c r="J204" s="104" t="s">
        <v>1698</v>
      </c>
      <c r="K204" s="104" t="s">
        <v>1698</v>
      </c>
      <c r="L204" s="104"/>
      <c r="M204" s="202"/>
      <c r="N204" s="202"/>
    </row>
    <row r="205" spans="1:14" ht="25.5" x14ac:dyDescent="0.25">
      <c r="A205" s="308">
        <f>Fielddefinitions!A205</f>
        <v>315</v>
      </c>
      <c r="B205" s="308" t="s">
        <v>1698</v>
      </c>
      <c r="C205" s="81" t="str">
        <f>VLOOKUP(A205,Fielddefinitions!A:B,2,FALSE)</f>
        <v>Non Marked Trade Item Components - Language Code</v>
      </c>
      <c r="D205" s="81" t="str">
        <f>VLOOKUP(A205,Fielddefinitions!A:T,20,FALSE)</f>
        <v>nonMarkedTradeItemComponents/@languageCode</v>
      </c>
      <c r="E205" s="404" t="str">
        <f>VLOOKUP(A205,Fielddefinitions!A:P,16,FALSE)</f>
        <v>No</v>
      </c>
      <c r="F205" s="391" t="s">
        <v>1698</v>
      </c>
      <c r="G205" s="391" t="s">
        <v>1698</v>
      </c>
      <c r="H205" s="104" t="s">
        <v>1698</v>
      </c>
      <c r="I205" s="104" t="s">
        <v>1698</v>
      </c>
      <c r="J205" s="104" t="s">
        <v>1698</v>
      </c>
      <c r="K205" s="104" t="s">
        <v>1698</v>
      </c>
      <c r="L205" s="104"/>
      <c r="M205" s="202"/>
      <c r="N205" s="202"/>
    </row>
    <row r="206" spans="1:14" x14ac:dyDescent="0.25">
      <c r="A206" s="308">
        <f>Fielddefinitions!A206</f>
        <v>1013</v>
      </c>
      <c r="B206" s="308" t="s">
        <v>1698</v>
      </c>
      <c r="C206" s="81" t="str">
        <f>VLOOKUP(A206,Fielddefinitions!A:B,2,FALSE)</f>
        <v>Is Trade Item Reorderable</v>
      </c>
      <c r="D206" s="81" t="str">
        <f>VLOOKUP(A206,Fielddefinitions!A:T,20,FALSE)</f>
        <v>isTradeItemReorderable</v>
      </c>
      <c r="E206" s="404" t="str">
        <f>VLOOKUP(A206,Fielddefinitions!A:P,16,FALSE)</f>
        <v>No</v>
      </c>
      <c r="F206" s="391" t="s">
        <v>1698</v>
      </c>
      <c r="G206" s="391" t="s">
        <v>1698</v>
      </c>
      <c r="H206" s="104" t="s">
        <v>1698</v>
      </c>
      <c r="I206" s="104" t="s">
        <v>1698</v>
      </c>
      <c r="J206" s="104" t="s">
        <v>1698</v>
      </c>
      <c r="K206" s="104" t="s">
        <v>1698</v>
      </c>
      <c r="L206" s="104"/>
      <c r="M206" s="202"/>
      <c r="N206" s="202"/>
    </row>
    <row r="207" spans="1:14" ht="25.5" x14ac:dyDescent="0.25">
      <c r="A207" s="308">
        <f>Fielddefinitions!A207</f>
        <v>826</v>
      </c>
      <c r="B207" s="308" t="s">
        <v>1698</v>
      </c>
      <c r="C207" s="81" t="str">
        <f>VLOOKUP(A207,Fielddefinitions!A:B,2,FALSE)</f>
        <v>Controlled Substance Schedule Code Reference</v>
      </c>
      <c r="D207" s="81" t="str">
        <f>VLOOKUP(A207,Fielddefinitions!A:T,20,FALSE)</f>
        <v>controlledSubstanceScheduleCodeReference</v>
      </c>
      <c r="E207" s="404" t="str">
        <f>VLOOKUP(A207,Fielddefinitions!A:P,16,FALSE)</f>
        <v>No</v>
      </c>
      <c r="F207" s="391" t="s">
        <v>1698</v>
      </c>
      <c r="G207" s="391" t="s">
        <v>1698</v>
      </c>
      <c r="H207" s="104" t="s">
        <v>1698</v>
      </c>
      <c r="I207" s="104" t="s">
        <v>1698</v>
      </c>
      <c r="J207" s="104" t="s">
        <v>1698</v>
      </c>
      <c r="K207" s="104" t="s">
        <v>1698</v>
      </c>
      <c r="L207" s="104"/>
      <c r="M207" s="202"/>
      <c r="N207" s="202"/>
    </row>
    <row r="208" spans="1:14" x14ac:dyDescent="0.25">
      <c r="A208" s="308">
        <f>Fielddefinitions!A208</f>
        <v>1152</v>
      </c>
      <c r="B208" s="308" t="s">
        <v>1698</v>
      </c>
      <c r="C208" s="81" t="str">
        <f>VLOOKUP(A208,Fielddefinitions!A:B,2,FALSE)</f>
        <v>Duty Fee Tax Type Code</v>
      </c>
      <c r="D208" s="81" t="str">
        <f>VLOOKUP(A208,Fielddefinitions!A:T,20,FALSE)</f>
        <v>dutyFeeTaxTypeCode</v>
      </c>
      <c r="E208" s="404" t="str">
        <f>VLOOKUP(A208,Fielddefinitions!A:P,16,FALSE)</f>
        <v>No</v>
      </c>
      <c r="F208" s="391" t="s">
        <v>1698</v>
      </c>
      <c r="G208" s="391" t="s">
        <v>1698</v>
      </c>
      <c r="H208" s="104" t="s">
        <v>1698</v>
      </c>
      <c r="I208" s="104" t="s">
        <v>1698</v>
      </c>
      <c r="J208" s="104" t="s">
        <v>1698</v>
      </c>
      <c r="K208" s="104" t="s">
        <v>1698</v>
      </c>
      <c r="L208" s="104"/>
      <c r="M208" s="202"/>
      <c r="N208" s="202"/>
    </row>
    <row r="209" spans="1:14" x14ac:dyDescent="0.25">
      <c r="A209" s="308">
        <f>Fielddefinitions!A209</f>
        <v>1175</v>
      </c>
      <c r="B209" s="308" t="s">
        <v>1698</v>
      </c>
      <c r="C209" s="81" t="str">
        <f>VLOOKUP(A209,Fielddefinitions!A:B,2,FALSE)</f>
        <v>Duty Fee Tax Category Code</v>
      </c>
      <c r="D209" s="81" t="str">
        <f>VLOOKUP(A209,Fielddefinitions!A:T,20,FALSE)</f>
        <v>dutyFeeTaxCategoryCode</v>
      </c>
      <c r="E209" s="404" t="str">
        <f>VLOOKUP(A209,Fielddefinitions!A:P,16,FALSE)</f>
        <v>No</v>
      </c>
      <c r="F209" s="391" t="s">
        <v>1698</v>
      </c>
      <c r="G209" s="391" t="s">
        <v>1698</v>
      </c>
      <c r="H209" s="104" t="s">
        <v>1698</v>
      </c>
      <c r="I209" s="104" t="s">
        <v>1698</v>
      </c>
      <c r="J209" s="104" t="s">
        <v>1698</v>
      </c>
      <c r="K209" s="104" t="s">
        <v>1698</v>
      </c>
      <c r="L209" s="104"/>
      <c r="M209" s="202"/>
      <c r="N209" s="202"/>
    </row>
    <row r="210" spans="1:14" x14ac:dyDescent="0.25">
      <c r="A210" s="308">
        <f>Fielddefinitions!A210</f>
        <v>1146</v>
      </c>
      <c r="B210" s="308" t="s">
        <v>1698</v>
      </c>
      <c r="C210" s="81" t="str">
        <f>VLOOKUP(A210,Fielddefinitions!A:B,2,FALSE)</f>
        <v>Duty Fee Tax Agency Code</v>
      </c>
      <c r="D210" s="81" t="str">
        <f>VLOOKUP(A210,Fielddefinitions!A:T,20,FALSE)</f>
        <v>dutyFeeTaxAgencyCode</v>
      </c>
      <c r="E210" s="404" t="str">
        <f>VLOOKUP(A210,Fielddefinitions!A:P,16,FALSE)</f>
        <v>No</v>
      </c>
      <c r="F210" s="391" t="s">
        <v>1698</v>
      </c>
      <c r="G210" s="391" t="s">
        <v>1698</v>
      </c>
      <c r="H210" s="104" t="s">
        <v>1698</v>
      </c>
      <c r="I210" s="104" t="s">
        <v>1698</v>
      </c>
      <c r="J210" s="104" t="s">
        <v>1698</v>
      </c>
      <c r="K210" s="104" t="s">
        <v>1698</v>
      </c>
      <c r="L210" s="104"/>
      <c r="M210" s="202"/>
      <c r="N210" s="202"/>
    </row>
    <row r="211" spans="1:14" ht="25.5" x14ac:dyDescent="0.25">
      <c r="A211" s="308">
        <f>Fielddefinitions!A211</f>
        <v>3761</v>
      </c>
      <c r="B211" s="308" t="s">
        <v>1698</v>
      </c>
      <c r="C211" s="81" t="str">
        <f>VLOOKUP(A211,Fielddefinitions!A:B,2,FALSE)</f>
        <v xml:space="preserve">Dimension Type Code
</v>
      </c>
      <c r="D211" s="81" t="str">
        <f>VLOOKUP(A211,Fielddefinitions!A:T,20,FALSE)</f>
        <v>dimensionTypeCode</v>
      </c>
      <c r="E211" s="404" t="str">
        <f>VLOOKUP(A211,Fielddefinitions!A:P,16,FALSE)</f>
        <v>No</v>
      </c>
      <c r="F211" s="391" t="s">
        <v>1698</v>
      </c>
      <c r="G211" s="391" t="s">
        <v>1698</v>
      </c>
      <c r="H211" s="104" t="s">
        <v>1698</v>
      </c>
      <c r="I211" s="104" t="s">
        <v>1698</v>
      </c>
      <c r="J211" s="104" t="s">
        <v>1698</v>
      </c>
      <c r="K211" s="104" t="s">
        <v>1698</v>
      </c>
      <c r="L211" s="104"/>
      <c r="M211" s="202"/>
      <c r="N211" s="202"/>
    </row>
    <row r="212" spans="1:14" x14ac:dyDescent="0.25">
      <c r="A212" s="308">
        <f>Fielddefinitions!A212</f>
        <v>3759</v>
      </c>
      <c r="B212" s="308" t="s">
        <v>1698</v>
      </c>
      <c r="C212" s="81" t="str">
        <f>VLOOKUP(A212,Fielddefinitions!A:B,2,FALSE)</f>
        <v>Additional Trade Item Dimension: Depth</v>
      </c>
      <c r="D212" s="81" t="str">
        <f>VLOOKUP(A212,Fielddefinitions!A:T,20,FALSE)</f>
        <v>depth</v>
      </c>
      <c r="E212" s="404" t="str">
        <f>VLOOKUP(A212,Fielddefinitions!A:P,16,FALSE)</f>
        <v>No</v>
      </c>
      <c r="F212" s="391" t="s">
        <v>1698</v>
      </c>
      <c r="G212" s="391" t="s">
        <v>1698</v>
      </c>
      <c r="H212" s="104" t="s">
        <v>1698</v>
      </c>
      <c r="I212" s="104" t="s">
        <v>1698</v>
      </c>
      <c r="J212" s="104" t="s">
        <v>1698</v>
      </c>
      <c r="K212" s="104" t="s">
        <v>1698</v>
      </c>
      <c r="L212" s="104"/>
      <c r="M212" s="202"/>
      <c r="N212" s="202"/>
    </row>
    <row r="213" spans="1:14" x14ac:dyDescent="0.25">
      <c r="A213" s="308">
        <f>Fielddefinitions!A213</f>
        <v>3760</v>
      </c>
      <c r="B213" s="308" t="s">
        <v>1698</v>
      </c>
      <c r="C213" s="81" t="str">
        <f>VLOOKUP(A213,Fielddefinitions!A:B,2,FALSE)</f>
        <v>Additional Trade Item Dimension: Depth UOM</v>
      </c>
      <c r="D213" s="81" t="str">
        <f>VLOOKUP(A213,Fielddefinitions!A:T,20,FALSE)</f>
        <v>depth/@measurementUnitcode</v>
      </c>
      <c r="E213" s="404" t="str">
        <f>VLOOKUP(A213,Fielddefinitions!A:P,16,FALSE)</f>
        <v>No</v>
      </c>
      <c r="F213" s="391" t="s">
        <v>1698</v>
      </c>
      <c r="G213" s="391" t="s">
        <v>1698</v>
      </c>
      <c r="H213" s="104" t="s">
        <v>1698</v>
      </c>
      <c r="I213" s="104" t="s">
        <v>1698</v>
      </c>
      <c r="J213" s="104" t="s">
        <v>1698</v>
      </c>
      <c r="K213" s="104" t="s">
        <v>1698</v>
      </c>
      <c r="L213" s="104"/>
      <c r="M213" s="202"/>
      <c r="N213" s="202"/>
    </row>
    <row r="214" spans="1:14" x14ac:dyDescent="0.25">
      <c r="A214" s="308">
        <f>Fielddefinitions!A214</f>
        <v>3762</v>
      </c>
      <c r="B214" s="308" t="s">
        <v>1698</v>
      </c>
      <c r="C214" s="81" t="str">
        <f>VLOOKUP(A214,Fielddefinitions!A:B,2,FALSE)</f>
        <v>Additional Trade Item Dimension: Height</v>
      </c>
      <c r="D214" s="81" t="str">
        <f>VLOOKUP(A214,Fielddefinitions!A:T,20,FALSE)</f>
        <v>height</v>
      </c>
      <c r="E214" s="404" t="str">
        <f>VLOOKUP(A214,Fielddefinitions!A:P,16,FALSE)</f>
        <v>No</v>
      </c>
      <c r="F214" s="391" t="s">
        <v>1698</v>
      </c>
      <c r="G214" s="391" t="s">
        <v>1698</v>
      </c>
      <c r="H214" s="104" t="s">
        <v>1698</v>
      </c>
      <c r="I214" s="104" t="s">
        <v>1698</v>
      </c>
      <c r="J214" s="104" t="s">
        <v>1698</v>
      </c>
      <c r="K214" s="104" t="s">
        <v>1698</v>
      </c>
      <c r="L214" s="104"/>
      <c r="M214" s="202"/>
      <c r="N214" s="202"/>
    </row>
    <row r="215" spans="1:14" x14ac:dyDescent="0.25">
      <c r="A215" s="308">
        <f>Fielddefinitions!A215</f>
        <v>3763</v>
      </c>
      <c r="B215" s="308" t="s">
        <v>1698</v>
      </c>
      <c r="C215" s="81" t="str">
        <f>VLOOKUP(A215,Fielddefinitions!A:B,2,FALSE)</f>
        <v>Additional Trade Item Dimension: Height UOM</v>
      </c>
      <c r="D215" s="81" t="str">
        <f>VLOOKUP(A215,Fielddefinitions!A:T,20,FALSE)</f>
        <v>height/@measurementUnitcode</v>
      </c>
      <c r="E215" s="404" t="str">
        <f>VLOOKUP(A215,Fielddefinitions!A:P,16,FALSE)</f>
        <v>No</v>
      </c>
      <c r="F215" s="391" t="s">
        <v>1698</v>
      </c>
      <c r="G215" s="391" t="s">
        <v>1698</v>
      </c>
      <c r="H215" s="104" t="s">
        <v>1698</v>
      </c>
      <c r="I215" s="104" t="s">
        <v>1698</v>
      </c>
      <c r="J215" s="104" t="s">
        <v>1698</v>
      </c>
      <c r="K215" s="104" t="s">
        <v>1698</v>
      </c>
      <c r="L215" s="104"/>
      <c r="M215" s="202"/>
      <c r="N215" s="202"/>
    </row>
    <row r="216" spans="1:14" x14ac:dyDescent="0.25">
      <c r="A216" s="308">
        <f>Fielddefinitions!A216</f>
        <v>3764</v>
      </c>
      <c r="B216" s="308" t="s">
        <v>1698</v>
      </c>
      <c r="C216" s="81" t="str">
        <f>VLOOKUP(A216,Fielddefinitions!A:B,2,FALSE)</f>
        <v>Additional Trade Item Dimension: Width</v>
      </c>
      <c r="D216" s="81" t="str">
        <f>VLOOKUP(A216,Fielddefinitions!A:T,20,FALSE)</f>
        <v>width</v>
      </c>
      <c r="E216" s="404" t="str">
        <f>VLOOKUP(A216,Fielddefinitions!A:P,16,FALSE)</f>
        <v>No</v>
      </c>
      <c r="F216" s="391" t="s">
        <v>1698</v>
      </c>
      <c r="G216" s="391" t="s">
        <v>1698</v>
      </c>
      <c r="H216" s="104" t="s">
        <v>1698</v>
      </c>
      <c r="I216" s="104" t="s">
        <v>1698</v>
      </c>
      <c r="J216" s="104" t="s">
        <v>1698</v>
      </c>
      <c r="K216" s="104" t="s">
        <v>1698</v>
      </c>
      <c r="L216" s="104"/>
      <c r="M216" s="202"/>
      <c r="N216" s="202"/>
    </row>
    <row r="217" spans="1:14" x14ac:dyDescent="0.25">
      <c r="A217" s="308">
        <f>Fielddefinitions!A217</f>
        <v>3765</v>
      </c>
      <c r="B217" s="308" t="s">
        <v>1698</v>
      </c>
      <c r="C217" s="81" t="str">
        <f>VLOOKUP(A217,Fielddefinitions!A:B,2,FALSE)</f>
        <v>Additional Trade Item Dimension: Width UOM</v>
      </c>
      <c r="D217" s="81" t="str">
        <f>VLOOKUP(A217,Fielddefinitions!A:T,20,FALSE)</f>
        <v>width/@measurementUnitcode</v>
      </c>
      <c r="E217" s="404" t="str">
        <f>VLOOKUP(A217,Fielddefinitions!A:P,16,FALSE)</f>
        <v>No</v>
      </c>
      <c r="F217" s="391" t="s">
        <v>1698</v>
      </c>
      <c r="G217" s="391" t="s">
        <v>1698</v>
      </c>
      <c r="H217" s="104" t="s">
        <v>1698</v>
      </c>
      <c r="I217" s="104" t="s">
        <v>1698</v>
      </c>
      <c r="J217" s="104" t="s">
        <v>1698</v>
      </c>
      <c r="K217" s="104" t="s">
        <v>1698</v>
      </c>
      <c r="L217" s="104"/>
      <c r="M217" s="202"/>
      <c r="N217" s="202"/>
    </row>
    <row r="218" spans="1:14" x14ac:dyDescent="0.25">
      <c r="A218" s="308">
        <f>Fielddefinitions!A218</f>
        <v>6399</v>
      </c>
      <c r="B218" s="308" t="s">
        <v>1698</v>
      </c>
      <c r="C218" s="81" t="str">
        <f>VLOOKUP(A218,Fielddefinitions!A:B,2,FALSE)</f>
        <v>Global Model Number</v>
      </c>
      <c r="D218" s="81" t="str">
        <f>VLOOKUP(A218,Fielddefinitions!A:T,20,FALSE)</f>
        <v>globalModelNumber</v>
      </c>
      <c r="E218" s="404" t="str">
        <f>VLOOKUP(A218,Fielddefinitions!A:P,16,FALSE)</f>
        <v>No</v>
      </c>
      <c r="F218" s="391" t="s">
        <v>1698</v>
      </c>
      <c r="G218" s="391" t="s">
        <v>1698</v>
      </c>
      <c r="H218" s="104" t="s">
        <v>1698</v>
      </c>
      <c r="I218" s="104" t="s">
        <v>1698</v>
      </c>
      <c r="J218" s="104" t="s">
        <v>1698</v>
      </c>
      <c r="K218" s="104" t="s">
        <v>1698</v>
      </c>
      <c r="L218" s="104"/>
      <c r="M218" s="202"/>
      <c r="N218" s="202"/>
    </row>
    <row r="219" spans="1:14" x14ac:dyDescent="0.25">
      <c r="A219" s="308">
        <f>Fielddefinitions!A219</f>
        <v>6347</v>
      </c>
      <c r="B219" s="394" t="s">
        <v>3205</v>
      </c>
      <c r="C219" s="81" t="str">
        <f>VLOOKUP(A219,Fielddefinitions!A:B,2,FALSE)</f>
        <v>Is Active Device</v>
      </c>
      <c r="D219" s="81" t="str">
        <f>VLOOKUP(A219,Fielddefinitions!A:T,20,FALSE)</f>
        <v>isActiveDevice</v>
      </c>
      <c r="E219" s="404" t="str">
        <f>VLOOKUP(A219,Fielddefinitions!A:P,16,FALSE)</f>
        <v>No</v>
      </c>
      <c r="F219" s="81" t="s">
        <v>3206</v>
      </c>
      <c r="G219" s="81" t="s">
        <v>176</v>
      </c>
      <c r="H219" s="391"/>
      <c r="I219" s="391"/>
      <c r="J219" s="81" t="s">
        <v>1032</v>
      </c>
      <c r="K219" s="81" t="s">
        <v>3207</v>
      </c>
      <c r="L219" s="391"/>
      <c r="M219" s="202"/>
      <c r="N219" s="202"/>
    </row>
    <row r="220" spans="1:14" ht="38.25" x14ac:dyDescent="0.25">
      <c r="A220" s="308">
        <f>Fielddefinitions!A220</f>
        <v>6352</v>
      </c>
      <c r="B220" s="308" t="s">
        <v>3208</v>
      </c>
      <c r="C220" s="81" t="str">
        <f>VLOOKUP(A220,Fielddefinitions!A:B,2,FALSE)</f>
        <v xml:space="preserve">Is Device Intended To Administer Or Remove Medicinal Product
</v>
      </c>
      <c r="D220" s="81" t="str">
        <f>VLOOKUP(A220,Fielddefinitions!A:T,20,FALSE)</f>
        <v xml:space="preserve">isDeviceIntendedToAdministerOrRemoveMedicinalProduct
</v>
      </c>
      <c r="E220" s="404" t="str">
        <f>VLOOKUP(A220,Fielddefinitions!A:P,16,FALSE)</f>
        <v>No</v>
      </c>
      <c r="F220" s="81" t="s">
        <v>3209</v>
      </c>
      <c r="G220" s="81" t="s">
        <v>176</v>
      </c>
      <c r="H220" s="391"/>
      <c r="I220" s="391"/>
      <c r="J220" s="81" t="s">
        <v>1032</v>
      </c>
      <c r="K220" s="81" t="s">
        <v>3207</v>
      </c>
      <c r="L220" s="391"/>
      <c r="M220" s="202"/>
      <c r="N220" s="202"/>
    </row>
    <row r="221" spans="1:14" ht="25.5" x14ac:dyDescent="0.25">
      <c r="A221" s="308">
        <f>Fielddefinitions!A221</f>
        <v>6346</v>
      </c>
      <c r="B221" s="308" t="s">
        <v>3210</v>
      </c>
      <c r="C221" s="81" t="str">
        <f>VLOOKUP(A221,Fielddefinitions!A:B,2,FALSE)</f>
        <v xml:space="preserve">Has Device Measuring Function
</v>
      </c>
      <c r="D221" s="81" t="str">
        <f>VLOOKUP(A221,Fielddefinitions!A:T,20,FALSE)</f>
        <v>hasDeviceMeasuringFunction</v>
      </c>
      <c r="E221" s="404" t="str">
        <f>VLOOKUP(A221,Fielddefinitions!A:P,16,FALSE)</f>
        <v>No</v>
      </c>
      <c r="F221" s="81" t="s">
        <v>3211</v>
      </c>
      <c r="G221" s="81" t="s">
        <v>176</v>
      </c>
      <c r="H221" s="391"/>
      <c r="I221" s="391"/>
      <c r="J221" s="81" t="s">
        <v>1032</v>
      </c>
      <c r="K221" s="81" t="s">
        <v>3207</v>
      </c>
      <c r="L221" s="391"/>
      <c r="M221" s="202"/>
      <c r="N221" s="202"/>
    </row>
    <row r="222" spans="1:14" ht="25.5" x14ac:dyDescent="0.25">
      <c r="A222" s="308">
        <f>Fielddefinitions!A222</f>
        <v>6359</v>
      </c>
      <c r="B222" s="308" t="s">
        <v>3212</v>
      </c>
      <c r="C222" s="81" t="str">
        <f>VLOOKUP(A222,Fielddefinitions!A:B,2,FALSE)</f>
        <v>Is Reusable Surgical Instrument</v>
      </c>
      <c r="D222" s="81" t="str">
        <f>VLOOKUP(A222,Fielddefinitions!A:T,20,FALSE)</f>
        <v>isReusableSurgicalInstrument</v>
      </c>
      <c r="E222" s="404" t="str">
        <f>VLOOKUP(A222,Fielddefinitions!A:P,16,FALSE)</f>
        <v>No</v>
      </c>
      <c r="F222" s="81" t="s">
        <v>3213</v>
      </c>
      <c r="G222" s="81" t="s">
        <v>176</v>
      </c>
      <c r="H222" s="391"/>
      <c r="I222" s="391"/>
      <c r="J222" s="81" t="s">
        <v>1032</v>
      </c>
      <c r="K222" s="81" t="s">
        <v>3207</v>
      </c>
      <c r="L222" s="391"/>
      <c r="M222" s="202"/>
      <c r="N222" s="202"/>
    </row>
    <row r="223" spans="1:14" ht="25.5" x14ac:dyDescent="0.25">
      <c r="A223" s="308">
        <f>Fielddefinitions!A223</f>
        <v>6356</v>
      </c>
      <c r="B223" s="308" t="s">
        <v>3214</v>
      </c>
      <c r="C223" s="81" t="str">
        <f>VLOOKUP(A223,Fielddefinitions!A:B,2,FALSE)</f>
        <v>Is Device Exempt From Implant Obligations</v>
      </c>
      <c r="D223" s="81" t="str">
        <f>VLOOKUP(A223,Fielddefinitions!A:T,20,FALSE)</f>
        <v>isDeviceExemptFromImplantObligations</v>
      </c>
      <c r="E223" s="404" t="str">
        <f>VLOOKUP(A223,Fielddefinitions!A:P,16,FALSE)</f>
        <v>No</v>
      </c>
      <c r="F223" s="81" t="s">
        <v>3215</v>
      </c>
      <c r="G223" s="81" t="s">
        <v>176</v>
      </c>
      <c r="H223" s="391"/>
      <c r="I223" s="391"/>
      <c r="J223" s="81" t="s">
        <v>1032</v>
      </c>
      <c r="K223" s="81" t="s">
        <v>3216</v>
      </c>
      <c r="L223" s="391"/>
      <c r="M223" s="202"/>
      <c r="N223" s="202"/>
    </row>
    <row r="224" spans="1:14" ht="25.5" x14ac:dyDescent="0.25">
      <c r="A224" s="308">
        <f>Fielddefinitions!A224</f>
        <v>6384</v>
      </c>
      <c r="B224" s="308" t="s">
        <v>3217</v>
      </c>
      <c r="C224" s="81" t="str">
        <f>VLOOKUP(A224,Fielddefinitions!A:B,2,FALSE)</f>
        <v>Does Trade Item Contain Animal Tissue</v>
      </c>
      <c r="D224" s="81" t="str">
        <f>VLOOKUP(A224,Fielddefinitions!A:T,20,FALSE)</f>
        <v>doesTradeItemContainAnimalTissue</v>
      </c>
      <c r="E224" s="404" t="str">
        <f>VLOOKUP(A224,Fielddefinitions!A:P,16,FALSE)</f>
        <v>No</v>
      </c>
      <c r="F224" s="81" t="s">
        <v>3218</v>
      </c>
      <c r="G224" s="81" t="s">
        <v>176</v>
      </c>
      <c r="H224" s="391"/>
      <c r="I224" s="391"/>
      <c r="J224" s="81" t="s">
        <v>1032</v>
      </c>
      <c r="K224" s="81" t="s">
        <v>3207</v>
      </c>
      <c r="L224" s="391"/>
      <c r="M224" s="202"/>
      <c r="N224" s="202"/>
    </row>
    <row r="225" spans="1:14" s="394" customFormat="1" ht="25.5" x14ac:dyDescent="0.25">
      <c r="A225" s="308">
        <f>Fielddefinitions!A225</f>
        <v>6383</v>
      </c>
      <c r="B225" s="308" t="s">
        <v>3219</v>
      </c>
      <c r="C225" s="81" t="str">
        <f>VLOOKUP(A225,Fielddefinitions!A:B,2,FALSE)</f>
        <v>Does Trade Item Contain Microbial Substance</v>
      </c>
      <c r="D225" s="81" t="str">
        <f>VLOOKUP(A225,Fielddefinitions!A:T,20,FALSE)</f>
        <v>doesTradeItemContainMicrobialSubstance</v>
      </c>
      <c r="E225" s="404" t="str">
        <f>VLOOKUP(A225,Fielddefinitions!A:P,16,FALSE)</f>
        <v>No</v>
      </c>
      <c r="F225" s="81" t="s">
        <v>3220</v>
      </c>
      <c r="G225" s="81" t="s">
        <v>176</v>
      </c>
      <c r="H225" s="391"/>
      <c r="I225" s="391"/>
      <c r="J225" s="81" t="s">
        <v>1032</v>
      </c>
      <c r="K225" s="81" t="s">
        <v>3207</v>
      </c>
      <c r="L225" s="391"/>
      <c r="M225" s="202"/>
      <c r="N225" s="202"/>
    </row>
    <row r="226" spans="1:14" x14ac:dyDescent="0.25">
      <c r="A226" s="308">
        <f>Fielddefinitions!A226</f>
        <v>6353</v>
      </c>
      <c r="B226" s="308" t="s">
        <v>3221</v>
      </c>
      <c r="C226" s="81" t="str">
        <f>VLOOKUP(A226,Fielddefinitions!A:B,2,FALSE)</f>
        <v>Is Device Medicinal Product</v>
      </c>
      <c r="D226" s="81" t="str">
        <f>VLOOKUP(A226,Fielddefinitions!A:T,20,FALSE)</f>
        <v>isDeviceMedicinalProduct</v>
      </c>
      <c r="E226" s="404" t="str">
        <f>VLOOKUP(A226,Fielddefinitions!A:P,16,FALSE)</f>
        <v>No</v>
      </c>
      <c r="F226" s="81" t="s">
        <v>3222</v>
      </c>
      <c r="G226" s="81" t="s">
        <v>176</v>
      </c>
      <c r="H226" s="391"/>
      <c r="I226" s="391"/>
      <c r="J226" s="81" t="s">
        <v>1032</v>
      </c>
      <c r="K226" s="81" t="s">
        <v>3216</v>
      </c>
      <c r="L226" s="391"/>
      <c r="M226" s="202"/>
      <c r="N226" s="202"/>
    </row>
    <row r="227" spans="1:14" ht="25.5" x14ac:dyDescent="0.25">
      <c r="A227" s="308">
        <f>Fielddefinitions!A227</f>
        <v>1433</v>
      </c>
      <c r="B227" s="308" t="s">
        <v>1698</v>
      </c>
      <c r="C227" s="81" t="str">
        <f>VLOOKUP(A227,Fielddefinitions!A:B,2,FALSE)</f>
        <v>Does Trade Item Contain Human Blood Derivative</v>
      </c>
      <c r="D227" s="81" t="str">
        <f>VLOOKUP(A227,Fielddefinitions!A:T,20,FALSE)</f>
        <v>doesTradeItemContainHumanBloodDerivative</v>
      </c>
      <c r="E227" s="404" t="str">
        <f>VLOOKUP(A227,Fielddefinitions!A:P,16,FALSE)</f>
        <v>No</v>
      </c>
      <c r="F227" s="391" t="s">
        <v>1698</v>
      </c>
      <c r="G227" s="391" t="s">
        <v>1698</v>
      </c>
      <c r="H227" s="104" t="s">
        <v>1698</v>
      </c>
      <c r="I227" s="104" t="s">
        <v>1698</v>
      </c>
      <c r="J227" s="104" t="s">
        <v>1698</v>
      </c>
      <c r="K227" s="104" t="s">
        <v>1698</v>
      </c>
      <c r="L227" s="104"/>
      <c r="M227" s="202"/>
      <c r="N227" s="202"/>
    </row>
    <row r="228" spans="1:14" ht="25.5" x14ac:dyDescent="0.25">
      <c r="A228" s="308">
        <f>Fielddefinitions!A228</f>
        <v>6364</v>
      </c>
      <c r="B228" s="308" t="s">
        <v>3223</v>
      </c>
      <c r="C228" s="81" t="str">
        <f>VLOOKUP(A228,Fielddefinitions!A:B,2,FALSE)</f>
        <v>UDI Production Identifier Type Code</v>
      </c>
      <c r="D228" s="81" t="str">
        <f>VLOOKUP(A228,Fielddefinitions!A:T,20,FALSE)</f>
        <v>uDIProductionIdentifierTypeCode</v>
      </c>
      <c r="E228" s="404" t="str">
        <f>VLOOKUP(A228,Fielddefinitions!A:P,16,FALSE)</f>
        <v>No</v>
      </c>
      <c r="F228" s="81" t="s">
        <v>3224</v>
      </c>
      <c r="G228" s="81" t="s">
        <v>147</v>
      </c>
      <c r="H228" s="391"/>
      <c r="I228" s="391"/>
      <c r="J228" s="81" t="s">
        <v>1032</v>
      </c>
      <c r="K228" s="391" t="s">
        <v>1698</v>
      </c>
      <c r="L228" s="391"/>
      <c r="M228" s="202"/>
      <c r="N228" s="202"/>
    </row>
    <row r="229" spans="1:14" ht="25.5" x14ac:dyDescent="0.25">
      <c r="A229" s="308">
        <f>Fielddefinitions!A229</f>
        <v>6358</v>
      </c>
      <c r="B229" s="308" t="s">
        <v>3225</v>
      </c>
      <c r="C229" s="81" t="str">
        <f>VLOOKUP(A229,Fielddefinitions!A:B,2,FALSE)</f>
        <v>Is Reprocessed Single Use Device</v>
      </c>
      <c r="D229" s="81" t="str">
        <f>VLOOKUP(A229,Fielddefinitions!A:T,20,FALSE)</f>
        <v>isReprocessedSingleUseDevice</v>
      </c>
      <c r="E229" s="404" t="str">
        <f>VLOOKUP(A229,Fielddefinitions!A:P,16,FALSE)</f>
        <v>No</v>
      </c>
      <c r="F229" s="81" t="s">
        <v>3226</v>
      </c>
      <c r="G229" s="81" t="s">
        <v>176</v>
      </c>
      <c r="H229" s="391"/>
      <c r="I229" s="391"/>
      <c r="J229" s="81" t="s">
        <v>1032</v>
      </c>
      <c r="K229" s="81" t="s">
        <v>3216</v>
      </c>
      <c r="L229" s="391"/>
      <c r="M229" s="202"/>
      <c r="N229" s="202"/>
    </row>
    <row r="230" spans="1:14" x14ac:dyDescent="0.25">
      <c r="A230" s="308">
        <f>Fielddefinitions!A230</f>
        <v>6348</v>
      </c>
      <c r="B230" s="308" t="s">
        <v>3227</v>
      </c>
      <c r="C230" s="81" t="str">
        <f>VLOOKUP(A230,Fielddefinitions!A:B,2,FALSE)</f>
        <v>Is Device Reagent</v>
      </c>
      <c r="D230" s="81" t="str">
        <f>VLOOKUP(A230,Fielddefinitions!A:T,20,FALSE)</f>
        <v>isDeviceReagent</v>
      </c>
      <c r="E230" s="404" t="str">
        <f>VLOOKUP(A230,Fielddefinitions!A:P,16,FALSE)</f>
        <v>No</v>
      </c>
      <c r="F230" s="81" t="s">
        <v>3228</v>
      </c>
      <c r="G230" s="81" t="s">
        <v>176</v>
      </c>
      <c r="H230" s="391"/>
      <c r="I230" s="391"/>
      <c r="J230" s="81" t="s">
        <v>1032</v>
      </c>
      <c r="K230" s="81" t="s">
        <v>3207</v>
      </c>
      <c r="L230" s="391"/>
      <c r="M230" s="202"/>
      <c r="N230" s="202"/>
    </row>
    <row r="231" spans="1:14" ht="178.5" x14ac:dyDescent="0.25">
      <c r="A231" s="308">
        <f>Fielddefinitions!A231</f>
        <v>6349</v>
      </c>
      <c r="B231" s="308" t="s">
        <v>3229</v>
      </c>
      <c r="C231" s="81" t="str">
        <f>VLOOKUP(A231,Fielddefinitions!A:B,2,FALSE)</f>
        <v>Is Device Companion Diagnostic</v>
      </c>
      <c r="D231" s="81" t="str">
        <f>VLOOKUP(A231,Fielddefinitions!A:T,20,FALSE)</f>
        <v>isDeviceCompanionDiagnostic</v>
      </c>
      <c r="E231" s="404" t="str">
        <f>VLOOKUP(A231,Fielddefinitions!A:P,16,FALSE)</f>
        <v>No</v>
      </c>
      <c r="F231" s="81" t="s">
        <v>3230</v>
      </c>
      <c r="G231" s="81" t="s">
        <v>176</v>
      </c>
      <c r="H231" s="391"/>
      <c r="I231" s="391"/>
      <c r="J231" s="81" t="s">
        <v>1032</v>
      </c>
      <c r="K231" s="81" t="s">
        <v>3207</v>
      </c>
      <c r="L231" s="391"/>
      <c r="M231" s="202" t="s">
        <v>3231</v>
      </c>
      <c r="N231" s="202"/>
    </row>
    <row r="232" spans="1:14" ht="38.25" x14ac:dyDescent="0.25">
      <c r="A232" s="308">
        <f>Fielddefinitions!A232</f>
        <v>6350</v>
      </c>
      <c r="B232" s="308" t="s">
        <v>3232</v>
      </c>
      <c r="C232" s="81" t="str">
        <f>VLOOKUP(A232,Fielddefinitions!A:B,2,FALSE)</f>
        <v>Is Device Designed For Professional Testing</v>
      </c>
      <c r="D232" s="81" t="str">
        <f>VLOOKUP(A232,Fielddefinitions!A:T,20,FALSE)</f>
        <v>isDeviceDesignedForProfessionalTesting</v>
      </c>
      <c r="E232" s="404" t="str">
        <f>VLOOKUP(A232,Fielddefinitions!A:P,16,FALSE)</f>
        <v>No</v>
      </c>
      <c r="F232" s="81" t="s">
        <v>3233</v>
      </c>
      <c r="G232" s="81" t="s">
        <v>176</v>
      </c>
      <c r="H232" s="391"/>
      <c r="I232" s="391"/>
      <c r="J232" s="81" t="s">
        <v>1032</v>
      </c>
      <c r="K232" s="81" t="s">
        <v>3207</v>
      </c>
      <c r="L232" s="391"/>
      <c r="M232" s="202"/>
      <c r="N232" s="202"/>
    </row>
    <row r="233" spans="1:14" x14ac:dyDescent="0.25">
      <c r="A233" s="308">
        <f>Fielddefinitions!A233</f>
        <v>6351</v>
      </c>
      <c r="B233" s="308" t="s">
        <v>3234</v>
      </c>
      <c r="C233" s="81" t="str">
        <f>VLOOKUP(A233,Fielddefinitions!A:B,2,FALSE)</f>
        <v>Is Device Instrument</v>
      </c>
      <c r="D233" s="81" t="str">
        <f>VLOOKUP(A233,Fielddefinitions!A:T,20,FALSE)</f>
        <v>isDeviceInstrument</v>
      </c>
      <c r="E233" s="404" t="str">
        <f>VLOOKUP(A233,Fielddefinitions!A:P,16,FALSE)</f>
        <v>No</v>
      </c>
      <c r="F233" s="81" t="s">
        <v>3235</v>
      </c>
      <c r="G233" s="81" t="s">
        <v>176</v>
      </c>
      <c r="H233" s="391"/>
      <c r="I233" s="391"/>
      <c r="J233" s="81" t="s">
        <v>1032</v>
      </c>
      <c r="K233" s="81" t="s">
        <v>3207</v>
      </c>
      <c r="L233" s="391"/>
      <c r="M233" s="202"/>
      <c r="N233" s="202"/>
    </row>
    <row r="234" spans="1:14" x14ac:dyDescent="0.25">
      <c r="A234" s="308">
        <f>Fielddefinitions!A234</f>
        <v>6354</v>
      </c>
      <c r="B234" s="308" t="s">
        <v>3236</v>
      </c>
      <c r="C234" s="81" t="str">
        <f>VLOOKUP(A234,Fielddefinitions!A:B,2,FALSE)</f>
        <v>Is Device Near Patient Testing</v>
      </c>
      <c r="D234" s="81" t="str">
        <f>VLOOKUP(A234,Fielddefinitions!A:T,20,FALSE)</f>
        <v>isDeviceNearPatientTesting</v>
      </c>
      <c r="E234" s="404" t="str">
        <f>VLOOKUP(A234,Fielddefinitions!A:P,16,FALSE)</f>
        <v>No</v>
      </c>
      <c r="F234" s="81" t="s">
        <v>3237</v>
      </c>
      <c r="G234" s="81" t="s">
        <v>176</v>
      </c>
      <c r="H234" s="391"/>
      <c r="I234" s="391"/>
      <c r="J234" s="81" t="s">
        <v>1032</v>
      </c>
      <c r="K234" s="81" t="s">
        <v>3216</v>
      </c>
      <c r="L234" s="391"/>
      <c r="M234" s="391"/>
      <c r="N234" s="202"/>
    </row>
    <row r="235" spans="1:14" ht="25.5" x14ac:dyDescent="0.25">
      <c r="A235" s="308">
        <f>Fielddefinitions!A235</f>
        <v>6355</v>
      </c>
      <c r="B235" s="308" t="s">
        <v>3238</v>
      </c>
      <c r="C235" s="81" t="str">
        <f>VLOOKUP(A235,Fielddefinitions!A:B,2,FALSE)</f>
        <v>Is Device Patient Self Testing</v>
      </c>
      <c r="D235" s="81" t="str">
        <f>VLOOKUP(A235,Fielddefinitions!A:T,20,FALSE)</f>
        <v>isDevicePatientSelfTesting</v>
      </c>
      <c r="E235" s="404" t="str">
        <f>VLOOKUP(A235,Fielddefinitions!A:P,16,FALSE)</f>
        <v>No</v>
      </c>
      <c r="F235" s="81" t="s">
        <v>3239</v>
      </c>
      <c r="G235" s="81" t="s">
        <v>176</v>
      </c>
      <c r="H235" s="391"/>
      <c r="I235" s="391"/>
      <c r="J235" s="81" t="s">
        <v>1032</v>
      </c>
      <c r="K235" s="81" t="s">
        <v>3216</v>
      </c>
      <c r="L235" s="391"/>
      <c r="M235" s="391"/>
      <c r="N235" s="202"/>
    </row>
    <row r="236" spans="1:14" x14ac:dyDescent="0.25">
      <c r="A236" s="308">
        <f>Fielddefinitions!A236</f>
        <v>6357</v>
      </c>
      <c r="B236" s="308" t="s">
        <v>3240</v>
      </c>
      <c r="C236" s="81" t="str">
        <f>VLOOKUP(A236,Fielddefinitions!A:B,2,FALSE)</f>
        <v>Is New Device</v>
      </c>
      <c r="D236" s="81" t="str">
        <f>VLOOKUP(A236,Fielddefinitions!A:T,20,FALSE)</f>
        <v>isNewDevice</v>
      </c>
      <c r="E236" s="404" t="str">
        <f>VLOOKUP(A236,Fielddefinitions!A:P,16,FALSE)</f>
        <v>No</v>
      </c>
      <c r="F236" s="81" t="s">
        <v>3241</v>
      </c>
      <c r="G236" s="81" t="s">
        <v>176</v>
      </c>
      <c r="H236" s="391"/>
      <c r="I236" s="391"/>
      <c r="J236" s="81" t="s">
        <v>1032</v>
      </c>
      <c r="K236" s="81" t="s">
        <v>3216</v>
      </c>
      <c r="L236" s="391"/>
      <c r="M236" s="391"/>
      <c r="N236" s="202"/>
    </row>
    <row r="237" spans="1:14" ht="51" x14ac:dyDescent="0.25">
      <c r="A237" s="308">
        <f>Fielddefinitions!A237</f>
        <v>6365</v>
      </c>
      <c r="B237" s="308" t="s">
        <v>3242</v>
      </c>
      <c r="C237" s="81" t="str">
        <f>VLOOKUP(A237,Fielddefinitions!A:B,2,FALSE)</f>
        <v>System Or Procedure Pack Medical Purpose Description</v>
      </c>
      <c r="D237" s="81" t="str">
        <f>VLOOKUP(A237,Fielddefinitions!A:T,20,FALSE)</f>
        <v>systemOrProcedurePackMedicalPurposeDescription</v>
      </c>
      <c r="E237" s="404" t="str">
        <f>VLOOKUP(A237,Fielddefinitions!A:P,16,FALSE)</f>
        <v>No</v>
      </c>
      <c r="F237" s="81" t="s">
        <v>3243</v>
      </c>
      <c r="G237" s="81" t="s">
        <v>272</v>
      </c>
      <c r="H237" s="391"/>
      <c r="I237" s="391"/>
      <c r="J237" s="81" t="s">
        <v>1032</v>
      </c>
      <c r="K237" s="391"/>
      <c r="L237" s="391"/>
      <c r="M237" s="391"/>
      <c r="N237" s="202"/>
    </row>
    <row r="238" spans="1:14" ht="25.5" x14ac:dyDescent="0.25">
      <c r="A238" s="308">
        <f>Fielddefinitions!A238</f>
        <v>6366</v>
      </c>
      <c r="B238" s="308" t="s">
        <v>3242</v>
      </c>
      <c r="C238" s="81" t="str">
        <f>VLOOKUP(A238,Fielddefinitions!A:B,2,FALSE)</f>
        <v>System Or Procedure Pack Medical Purpose Description - Language Code</v>
      </c>
      <c r="D238" s="81" t="str">
        <f>VLOOKUP(A238,Fielddefinitions!A:T,20,FALSE)</f>
        <v>systemOrProcedurePackMedicalPurposeDescription/@languageCode</v>
      </c>
      <c r="E238" s="404" t="str">
        <f>VLOOKUP(A238,Fielddefinitions!A:P,16,FALSE)</f>
        <v>No</v>
      </c>
      <c r="F238" s="391"/>
      <c r="G238" s="391"/>
      <c r="H238" s="391"/>
      <c r="I238" s="391"/>
      <c r="J238" s="81" t="s">
        <v>1032</v>
      </c>
      <c r="K238" s="391"/>
      <c r="L238" s="391"/>
      <c r="M238" s="202"/>
      <c r="N238" s="202"/>
    </row>
    <row r="239" spans="1:14" ht="38.25" x14ac:dyDescent="0.25">
      <c r="A239" s="308">
        <f>Fielddefinitions!A239</f>
        <v>6362</v>
      </c>
      <c r="B239" s="308" t="s">
        <v>3244</v>
      </c>
      <c r="C239" s="81" t="str">
        <f>VLOOKUP(A239,Fielddefinitions!A:B,2,FALSE)</f>
        <v>System Or Procedure Pack Type Code</v>
      </c>
      <c r="D239" s="81" t="str">
        <f>VLOOKUP(A239,Fielddefinitions!A:T,20,FALSE)</f>
        <v>systemOrProcedurePackTypeCode</v>
      </c>
      <c r="E239" s="404" t="str">
        <f>VLOOKUP(A239,Fielddefinitions!A:P,16,FALSE)</f>
        <v>No</v>
      </c>
      <c r="F239" s="81" t="s">
        <v>3245</v>
      </c>
      <c r="G239" s="81" t="s">
        <v>147</v>
      </c>
      <c r="H239" s="391"/>
      <c r="I239" s="391"/>
      <c r="J239" s="81" t="s">
        <v>1032</v>
      </c>
      <c r="K239" s="391"/>
      <c r="L239" s="391"/>
      <c r="M239" s="391"/>
      <c r="N239" s="202"/>
    </row>
    <row r="240" spans="1:14" ht="25.5" x14ac:dyDescent="0.25">
      <c r="A240" s="308">
        <f>Fielddefinitions!A240</f>
        <v>6360</v>
      </c>
      <c r="B240" s="308" t="s">
        <v>3246</v>
      </c>
      <c r="C240" s="81" t="str">
        <f>VLOOKUP(A240,Fielddefinitions!A:B,2,FALSE)</f>
        <v>Multi Component Device Type Code</v>
      </c>
      <c r="D240" s="81" t="str">
        <f>VLOOKUP(A240,Fielddefinitions!A:T,20,FALSE)</f>
        <v>multiComponentDeviceTypeCode</v>
      </c>
      <c r="E240" s="404" t="str">
        <f>VLOOKUP(A240,Fielddefinitions!A:P,16,FALSE)</f>
        <v>No</v>
      </c>
      <c r="F240" s="81" t="s">
        <v>3247</v>
      </c>
      <c r="G240" s="81" t="s">
        <v>147</v>
      </c>
      <c r="H240" s="391"/>
      <c r="I240" s="391"/>
      <c r="J240" s="81" t="s">
        <v>1032</v>
      </c>
      <c r="K240" s="391"/>
      <c r="L240" s="391"/>
      <c r="M240" s="391"/>
      <c r="N240" s="202"/>
    </row>
    <row r="241" spans="1:14" x14ac:dyDescent="0.25">
      <c r="A241" s="308">
        <f>Fielddefinitions!A241</f>
        <v>6361</v>
      </c>
      <c r="B241" s="308" t="s">
        <v>3248</v>
      </c>
      <c r="C241" s="81" t="str">
        <f>VLOOKUP(A241,Fielddefinitions!A:B,2,FALSE)</f>
        <v>Special Device Type Code</v>
      </c>
      <c r="D241" s="81" t="str">
        <f>VLOOKUP(A241,Fielddefinitions!A:T,20,FALSE)</f>
        <v>specialDeviceTypeCode</v>
      </c>
      <c r="E241" s="404" t="str">
        <f>VLOOKUP(A241,Fielddefinitions!A:P,16,FALSE)</f>
        <v>No</v>
      </c>
      <c r="F241" s="81" t="s">
        <v>3249</v>
      </c>
      <c r="G241" s="81" t="s">
        <v>147</v>
      </c>
      <c r="H241" s="391"/>
      <c r="I241" s="391"/>
      <c r="J241" s="81" t="s">
        <v>1032</v>
      </c>
      <c r="K241" s="391"/>
      <c r="L241" s="391"/>
      <c r="M241" s="391"/>
      <c r="N241" s="202"/>
    </row>
    <row r="242" spans="1:14" x14ac:dyDescent="0.25">
      <c r="A242" s="308">
        <f>Fielddefinitions!A242</f>
        <v>6345</v>
      </c>
      <c r="B242" s="308" t="s">
        <v>3250</v>
      </c>
      <c r="C242" s="81" t="str">
        <f>VLOOKUP(A242,Fielddefinitions!A:B,2,FALSE)</f>
        <v>Annex X V I Intended Purpose Type Code</v>
      </c>
      <c r="D242" s="81" t="str">
        <f>VLOOKUP(A242,Fielddefinitions!A:T,20,FALSE)</f>
        <v>annexXVIintendedPurposeTypeCode</v>
      </c>
      <c r="E242" s="404" t="str">
        <f>VLOOKUP(A242,Fielddefinitions!A:P,16,FALSE)</f>
        <v>No</v>
      </c>
      <c r="F242" s="81" t="s">
        <v>3251</v>
      </c>
      <c r="G242" s="81" t="s">
        <v>147</v>
      </c>
      <c r="H242" s="391"/>
      <c r="I242" s="391"/>
      <c r="J242" s="81" t="s">
        <v>1032</v>
      </c>
      <c r="K242" s="391"/>
      <c r="L242" s="391"/>
      <c r="M242" s="391"/>
      <c r="N242" s="202"/>
    </row>
    <row r="243" spans="1:14" ht="25.5" x14ac:dyDescent="0.25">
      <c r="A243" s="308">
        <f>Fielddefinitions!A243</f>
        <v>6363</v>
      </c>
      <c r="B243" s="308" t="s">
        <v>3252</v>
      </c>
      <c r="C243" s="81" t="str">
        <f>VLOOKUP(A243,Fielddefinitions!A:B,2,FALSE)</f>
        <v>E U Medical Device Status Code</v>
      </c>
      <c r="D243" s="81" t="str">
        <f>VLOOKUP(A243,Fielddefinitions!A:T,20,FALSE)</f>
        <v>eUMedicalDeviceStatusCode</v>
      </c>
      <c r="E243" s="404" t="str">
        <f>VLOOKUP(A243,Fielddefinitions!A:P,16,FALSE)</f>
        <v>No</v>
      </c>
      <c r="F243" s="81" t="s">
        <v>3253</v>
      </c>
      <c r="G243" s="81" t="s">
        <v>147</v>
      </c>
      <c r="H243" s="391"/>
      <c r="I243" s="391"/>
      <c r="J243" s="81" t="s">
        <v>1032</v>
      </c>
      <c r="K243" s="391"/>
      <c r="L243" s="391"/>
      <c r="M243" s="391"/>
      <c r="N243" s="202"/>
    </row>
    <row r="244" spans="1:14" ht="25.5" x14ac:dyDescent="0.25">
      <c r="A244" s="308">
        <f>Fielddefinitions!A244</f>
        <v>6370</v>
      </c>
      <c r="B244" s="308" t="s">
        <v>3254</v>
      </c>
      <c r="C244" s="81" t="str">
        <f>VLOOKUP(A244,Fielddefinitions!A:B,2,FALSE)</f>
        <v>E U Medical Device Sub Status Code</v>
      </c>
      <c r="D244" s="81" t="str">
        <f>VLOOKUP(A244,Fielddefinitions!A:T,20,FALSE)</f>
        <v>eUMedicalDeviceSubStatusCode</v>
      </c>
      <c r="E244" s="404" t="str">
        <f>VLOOKUP(A244,Fielddefinitions!A:P,16,FALSE)</f>
        <v>No</v>
      </c>
      <c r="F244" s="81" t="s">
        <v>3255</v>
      </c>
      <c r="G244" s="81" t="s">
        <v>147</v>
      </c>
      <c r="H244" s="391"/>
      <c r="I244" s="391"/>
      <c r="J244" s="81" t="s">
        <v>2651</v>
      </c>
      <c r="K244" s="81" t="s">
        <v>3256</v>
      </c>
      <c r="L244" s="391"/>
      <c r="M244" s="391"/>
      <c r="N244" s="202"/>
    </row>
    <row r="245" spans="1:14" ht="25.5" x14ac:dyDescent="0.25">
      <c r="A245" s="308">
        <f>Fielddefinitions!A245</f>
        <v>6368</v>
      </c>
      <c r="B245" s="308" t="s">
        <v>3257</v>
      </c>
      <c r="C245" s="81" t="str">
        <f>VLOOKUP(A245,Fielddefinitions!A:B,2,FALSE)</f>
        <v>Device Sub Status End Date Time</v>
      </c>
      <c r="D245" s="81" t="str">
        <f>VLOOKUP(A245,Fielddefinitions!A:T,20,FALSE)</f>
        <v>deviceSubStatusEndDateTime</v>
      </c>
      <c r="E245" s="404" t="str">
        <f>VLOOKUP(A245,Fielddefinitions!A:P,16,FALSE)</f>
        <v>No</v>
      </c>
      <c r="F245" s="81" t="s">
        <v>3258</v>
      </c>
      <c r="G245" s="81" t="s">
        <v>2618</v>
      </c>
      <c r="H245" s="391"/>
      <c r="I245" s="391"/>
      <c r="J245" s="81" t="s">
        <v>1032</v>
      </c>
      <c r="K245" s="391"/>
      <c r="L245" s="391"/>
      <c r="M245" s="391"/>
      <c r="N245" s="202"/>
    </row>
    <row r="246" spans="1:14" ht="25.5" x14ac:dyDescent="0.25">
      <c r="A246" s="308">
        <f>Fielddefinitions!A246</f>
        <v>6369</v>
      </c>
      <c r="B246" s="308" t="s">
        <v>3259</v>
      </c>
      <c r="C246" s="81" t="str">
        <f>VLOOKUP(A246,Fielddefinitions!A:B,2,FALSE)</f>
        <v>Device Sub Status Start Date Time</v>
      </c>
      <c r="D246" s="81" t="str">
        <f>VLOOKUP(A246,Fielddefinitions!A:T,20,FALSE)</f>
        <v>deviceSubStatusStartDateTime</v>
      </c>
      <c r="E246" s="404" t="str">
        <f>VLOOKUP(A246,Fielddefinitions!A:P,16,FALSE)</f>
        <v>No</v>
      </c>
      <c r="F246" s="81" t="s">
        <v>3260</v>
      </c>
      <c r="G246" s="81" t="s">
        <v>2618</v>
      </c>
      <c r="H246" s="391"/>
      <c r="I246" s="391"/>
      <c r="J246" s="81" t="s">
        <v>2651</v>
      </c>
      <c r="K246" s="391"/>
      <c r="L246" s="391"/>
      <c r="M246" s="202"/>
      <c r="N246" s="202"/>
    </row>
    <row r="247" spans="1:14" x14ac:dyDescent="0.25">
      <c r="A247" s="308">
        <f>Fielddefinitions!A247</f>
        <v>6372</v>
      </c>
      <c r="B247" s="308" t="s">
        <v>3261</v>
      </c>
      <c r="C247" s="81" t="str">
        <f>VLOOKUP(A247,Fielddefinitions!A:B,2,FALSE)</f>
        <v>Recall Precision</v>
      </c>
      <c r="D247" s="81" t="str">
        <f>VLOOKUP(A247,Fielddefinitions!A:T,20,FALSE)</f>
        <v>recallPrecision</v>
      </c>
      <c r="E247" s="404" t="str">
        <f>VLOOKUP(A247,Fielddefinitions!A:P,16,FALSE)</f>
        <v>No</v>
      </c>
      <c r="F247" s="81" t="s">
        <v>3262</v>
      </c>
      <c r="G247" s="81" t="s">
        <v>272</v>
      </c>
      <c r="H247" s="391"/>
      <c r="I247" s="391"/>
      <c r="J247" s="81" t="s">
        <v>1032</v>
      </c>
      <c r="K247" s="391"/>
      <c r="L247" s="391"/>
      <c r="M247" s="391"/>
      <c r="N247" s="202"/>
    </row>
    <row r="248" spans="1:14" x14ac:dyDescent="0.25">
      <c r="A248" s="308">
        <f>Fielddefinitions!A248</f>
        <v>6373</v>
      </c>
      <c r="B248" s="308" t="s">
        <v>3261</v>
      </c>
      <c r="C248" s="81" t="str">
        <f>VLOOKUP(A248,Fielddefinitions!A:B,2,FALSE)</f>
        <v>Recall Precision - Language Code</v>
      </c>
      <c r="D248" s="81" t="str">
        <f>VLOOKUP(A248,Fielddefinitions!A:T,20,FALSE)</f>
        <v>recallPrecision/@languageCode</v>
      </c>
      <c r="E248" s="404" t="str">
        <f>VLOOKUP(A248,Fielddefinitions!A:P,16,FALSE)</f>
        <v>No</v>
      </c>
      <c r="F248" s="391"/>
      <c r="G248" s="391"/>
      <c r="H248" s="391"/>
      <c r="I248" s="391"/>
      <c r="J248" s="81" t="s">
        <v>1032</v>
      </c>
      <c r="K248" s="391"/>
      <c r="L248" s="391"/>
      <c r="M248" s="202"/>
      <c r="N248" s="202"/>
    </row>
    <row r="249" spans="1:14" ht="25.5" x14ac:dyDescent="0.25">
      <c r="A249" s="308">
        <f>Fielddefinitions!A249</f>
        <v>6371</v>
      </c>
      <c r="B249" s="308" t="s">
        <v>3263</v>
      </c>
      <c r="C249" s="81" t="str">
        <f>VLOOKUP(A249,Fielddefinitions!A:B,2,FALSE)</f>
        <v>Recall Scope Type Code</v>
      </c>
      <c r="D249" s="81" t="str">
        <f>VLOOKUP(A249,Fielddefinitions!A:T,20,FALSE)</f>
        <v>recallScopeTypeCode</v>
      </c>
      <c r="E249" s="404" t="str">
        <f>VLOOKUP(A249,Fielddefinitions!A:P,16,FALSE)</f>
        <v>No</v>
      </c>
      <c r="F249" s="81" t="s">
        <v>3264</v>
      </c>
      <c r="G249" s="81" t="s">
        <v>147</v>
      </c>
      <c r="H249" s="391"/>
      <c r="I249" s="391"/>
      <c r="J249" s="81" t="s">
        <v>1032</v>
      </c>
      <c r="K249" s="81" t="s">
        <v>3265</v>
      </c>
      <c r="L249" s="391"/>
      <c r="M249" s="81" t="s">
        <v>3266</v>
      </c>
      <c r="N249" s="202"/>
    </row>
  </sheetData>
  <autoFilter ref="A4:N249" xr:uid="{00000000-0009-0000-0000-000004000000}"/>
  <mergeCells count="9">
    <mergeCell ref="R1:R3"/>
    <mergeCell ref="S1:S3"/>
    <mergeCell ref="T1:T3"/>
    <mergeCell ref="A2:C2"/>
    <mergeCell ref="A1:C1"/>
    <mergeCell ref="O1:O3"/>
    <mergeCell ref="P1:P3"/>
    <mergeCell ref="Q1:Q3"/>
    <mergeCell ref="L1:N2"/>
  </mergeCells>
  <phoneticPr fontId="4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7A352F966BE2547A773230096B77AA8" ma:contentTypeVersion="7" ma:contentTypeDescription="Create a new document." ma:contentTypeScope="" ma:versionID="de78ff597c5f6a0b1eead0b5843b71fb">
  <xsd:schema xmlns:xsd="http://www.w3.org/2001/XMLSchema" xmlns:xs="http://www.w3.org/2001/XMLSchema" xmlns:p="http://schemas.microsoft.com/office/2006/metadata/properties" xmlns:ns2="eddfecd9-c3a5-42a1-ad81-1f7b1997c871" targetNamespace="http://schemas.microsoft.com/office/2006/metadata/properties" ma:root="true" ma:fieldsID="9a3fdb472c0f3f6f6c5d1b6e5da20935" ns2:_="">
    <xsd:import namespace="eddfecd9-c3a5-42a1-ad81-1f7b1997c8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fecd9-c3a5-42a1-ad81-1f7b1997c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F0E5C5-78B8-4C02-9AA0-4CBB92D9AB20}">
  <ds:schemaRefs>
    <ds:schemaRef ds:uri="http://schemas.microsoft.com/DataMashup"/>
  </ds:schemaRefs>
</ds:datastoreItem>
</file>

<file path=customXml/itemProps2.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3.xml><?xml version="1.0" encoding="utf-8"?>
<ds:datastoreItem xmlns:ds="http://schemas.openxmlformats.org/officeDocument/2006/customXml" ds:itemID="{4118CF84-64F2-4EB0-974E-543C413AD7EC}">
  <ds:schemaRefs>
    <ds:schemaRef ds:uri="http://schemas.microsoft.com/office/2006/documentManagement/types"/>
    <ds:schemaRef ds:uri="http://www.w3.org/XML/1998/namespace"/>
    <ds:schemaRef ds:uri="http://schemas.microsoft.com/office/2006/metadata/properties"/>
    <ds:schemaRef ds:uri="http://purl.org/dc/elements/1.1/"/>
    <ds:schemaRef ds:uri="eddfecd9-c3a5-42a1-ad81-1f7b1997c871"/>
    <ds:schemaRef ds:uri="http://purl.org/dc/dcmitype/"/>
    <ds:schemaRef ds:uri="http://purl.org/dc/terms/"/>
    <ds:schemaRef ds:uri="http://schemas.openxmlformats.org/package/2006/metadata/core-properties"/>
    <ds:schemaRef ds:uri="http://schemas.microsoft.com/office/infopath/2007/PartnerControls"/>
  </ds:schemaRefs>
</ds:datastoreItem>
</file>

<file path=customXml/itemProps4.xml><?xml version="1.0" encoding="utf-8"?>
<ds:datastoreItem xmlns:ds="http://schemas.openxmlformats.org/officeDocument/2006/customXml" ds:itemID="{438B45DF-29C6-4500-9196-DC5A66E23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fecd9-c3a5-42a1-ad81-1f7b1997c8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1</vt:i4>
      </vt:variant>
    </vt:vector>
  </HeadingPairs>
  <TitlesOfParts>
    <vt:vector size="18" baseType="lpstr">
      <vt:lpstr>Change History</vt:lpstr>
      <vt:lpstr>Explanation</vt:lpstr>
      <vt:lpstr>Fielddefinitions</vt:lpstr>
      <vt:lpstr>BE</vt:lpstr>
      <vt:lpstr>DE</vt:lpstr>
      <vt:lpstr>DK</vt:lpstr>
      <vt:lpstr>ES</vt:lpstr>
      <vt:lpstr>FR</vt:lpstr>
      <vt:lpstr>FI</vt:lpstr>
      <vt:lpstr>IE</vt:lpstr>
      <vt:lpstr>NL</vt:lpstr>
      <vt:lpstr>USA FDA</vt:lpstr>
      <vt:lpstr>Data for Attributes per Brick</vt:lpstr>
      <vt:lpstr>Bricks</vt:lpstr>
      <vt:lpstr>Bricks added in version</vt:lpstr>
      <vt:lpstr>Foutmeldingen</vt:lpstr>
      <vt:lpstr>UK NHS</vt:lpstr>
      <vt:lpstr>'UK NHS'!Afdrukbereik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subject/>
  <dc:creator>Reinier.Prenger@gs1.nl</dc:creator>
  <cp:keywords>Healthcare; GDSN; FDA</cp:keywords>
  <dc:description/>
  <cp:lastModifiedBy>Johanneke Wolters</cp:lastModifiedBy>
  <cp:revision/>
  <dcterms:created xsi:type="dcterms:W3CDTF">2015-12-15T11:50:14Z</dcterms:created>
  <dcterms:modified xsi:type="dcterms:W3CDTF">2022-02-01T18:57:13Z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0x010100C7A352F966BE2547A773230096B77AA8</vt:lpwstr>
  </property>
</Properties>
</file>